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rmudunkotuwa/Downloads/"/>
    </mc:Choice>
  </mc:AlternateContent>
  <bookViews>
    <workbookView xWindow="0" yWindow="0" windowWidth="28800" windowHeight="18000" activeTab="1"/>
  </bookViews>
  <sheets>
    <sheet name="The Belbin Test" sheetId="2" r:id="rId1"/>
    <sheet name="8 Role Analysis" sheetId="4" r:id="rId2"/>
    <sheet name="9 Role HomeWork" sheetId="5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M12" i="4"/>
  <c r="E4" i="4"/>
  <c r="M13" i="4"/>
  <c r="H5" i="4"/>
  <c r="M14" i="4"/>
  <c r="D6" i="4"/>
  <c r="M15" i="4"/>
  <c r="B7" i="4"/>
  <c r="M16" i="4"/>
  <c r="F8" i="4"/>
  <c r="M17" i="4"/>
  <c r="C9" i="4"/>
  <c r="M18" i="4"/>
  <c r="M19" i="4"/>
  <c r="H3" i="4"/>
  <c r="C12" i="4"/>
  <c r="B4" i="4"/>
  <c r="C13" i="4"/>
  <c r="I5" i="4"/>
  <c r="C14" i="4"/>
  <c r="E6" i="4"/>
  <c r="C15" i="4"/>
  <c r="C7" i="4"/>
  <c r="C16" i="4"/>
  <c r="G8" i="4"/>
  <c r="C17" i="4"/>
  <c r="F9" i="4"/>
  <c r="C18" i="4"/>
  <c r="C19" i="4"/>
  <c r="E3" i="4"/>
  <c r="E12" i="4"/>
  <c r="C4" i="4"/>
  <c r="E13" i="4"/>
  <c r="B5" i="4"/>
  <c r="E14" i="4"/>
  <c r="I6" i="4"/>
  <c r="E15" i="4"/>
  <c r="G7" i="4"/>
  <c r="E16" i="4"/>
  <c r="D8" i="4"/>
  <c r="E17" i="4"/>
  <c r="H9" i="4"/>
  <c r="E18" i="4"/>
  <c r="E19" i="4"/>
  <c r="G3" i="4"/>
  <c r="G12" i="4"/>
  <c r="F4" i="4"/>
  <c r="G13" i="4"/>
  <c r="D5" i="4"/>
  <c r="G14" i="4"/>
  <c r="C6" i="4"/>
  <c r="G15" i="4"/>
  <c r="E7" i="4"/>
  <c r="G16" i="4"/>
  <c r="H8" i="4"/>
  <c r="G17" i="4"/>
  <c r="B9" i="4"/>
  <c r="G18" i="4"/>
  <c r="G19" i="4"/>
  <c r="D3" i="4"/>
  <c r="I12" i="4"/>
  <c r="H4" i="4"/>
  <c r="I13" i="4"/>
  <c r="E5" i="4"/>
  <c r="I14" i="4"/>
  <c r="F6" i="4"/>
  <c r="I15" i="4"/>
  <c r="I7" i="4"/>
  <c r="I16" i="4"/>
  <c r="B8" i="4"/>
  <c r="I17" i="4"/>
  <c r="G9" i="4"/>
  <c r="I18" i="4"/>
  <c r="I19" i="4"/>
  <c r="B3" i="4"/>
  <c r="K12" i="4"/>
  <c r="D4" i="4"/>
  <c r="K13" i="4"/>
  <c r="G5" i="4"/>
  <c r="K14" i="4"/>
  <c r="H6" i="4"/>
  <c r="K15" i="4"/>
  <c r="F7" i="4"/>
  <c r="K16" i="4"/>
  <c r="I8" i="4"/>
  <c r="K17" i="4"/>
  <c r="E9" i="4"/>
  <c r="K18" i="4"/>
  <c r="K19" i="4"/>
  <c r="C3" i="4"/>
  <c r="O12" i="4"/>
  <c r="G4" i="4"/>
  <c r="O13" i="4"/>
  <c r="F5" i="4"/>
  <c r="O14" i="4"/>
  <c r="B6" i="4"/>
  <c r="O15" i="4"/>
  <c r="D7" i="4"/>
  <c r="O16" i="4"/>
  <c r="C8" i="4"/>
  <c r="O17" i="4"/>
  <c r="I9" i="4"/>
  <c r="O18" i="4"/>
  <c r="O19" i="4"/>
  <c r="F3" i="4"/>
  <c r="Q12" i="4"/>
  <c r="I4" i="4"/>
  <c r="Q13" i="4"/>
  <c r="C5" i="4"/>
  <c r="Q14" i="4"/>
  <c r="G6" i="4"/>
  <c r="Q15" i="4"/>
  <c r="H7" i="4"/>
  <c r="Q16" i="4"/>
  <c r="E8" i="4"/>
  <c r="Q17" i="4"/>
  <c r="D9" i="4"/>
  <c r="Q18" i="4"/>
  <c r="Q19" i="4"/>
  <c r="M20" i="4"/>
  <c r="D45" i="4"/>
  <c r="L45" i="4"/>
  <c r="E20" i="4"/>
  <c r="D47" i="4"/>
  <c r="L47" i="4"/>
  <c r="O20" i="4"/>
  <c r="D48" i="4"/>
  <c r="L48" i="4"/>
  <c r="K20" i="4"/>
  <c r="D49" i="4"/>
  <c r="L49" i="4"/>
  <c r="G20" i="4"/>
  <c r="D50" i="4"/>
  <c r="L50" i="4"/>
  <c r="C20" i="4"/>
  <c r="D51" i="4"/>
  <c r="L51" i="4"/>
  <c r="Q20" i="4"/>
  <c r="D52" i="4"/>
  <c r="L52" i="4"/>
  <c r="O45" i="4"/>
  <c r="O47" i="4"/>
  <c r="O48" i="4"/>
  <c r="O49" i="4"/>
  <c r="O50" i="4"/>
  <c r="O51" i="4"/>
  <c r="O52" i="4"/>
  <c r="I20" i="4"/>
  <c r="D44" i="4"/>
  <c r="O44" i="4"/>
  <c r="L44" i="4"/>
  <c r="B12" i="2"/>
  <c r="B34" i="2"/>
  <c r="B23" i="2"/>
  <c r="B78" i="2"/>
  <c r="B67" i="2"/>
  <c r="B56" i="2"/>
  <c r="B45" i="2"/>
  <c r="J5" i="4"/>
  <c r="J6" i="4"/>
  <c r="J7" i="4"/>
  <c r="J8" i="4"/>
  <c r="J9" i="4"/>
  <c r="J4" i="4"/>
  <c r="J3" i="4"/>
</calcChain>
</file>

<file path=xl/sharedStrings.xml><?xml version="1.0" encoding="utf-8"?>
<sst xmlns="http://schemas.openxmlformats.org/spreadsheetml/2006/main" count="226" uniqueCount="159">
  <si>
    <t>Section 1</t>
  </si>
  <si>
    <t>What I believe I can contribute to a team:</t>
  </si>
  <si>
    <t>A.  I think I can quickly see and take advantage of new opportunities</t>
  </si>
  <si>
    <t>B.  I can work well with a wide range of people</t>
  </si>
  <si>
    <t>C.  Producing ideas is one of my natural assets</t>
  </si>
  <si>
    <t>D.  My ability rests in being able to draw out peoples’ ideas whenever I detect they have something of value to contribute to group objectives</t>
  </si>
  <si>
    <t>E.  My capacity to follow through tasks has much to do with my personal effectiveness</t>
  </si>
  <si>
    <t>F.  I am ready to face temporary unpopularity if it leads to worthwhile results in the end</t>
  </si>
  <si>
    <t>G.  I can usually sense what is realistic and likely to work</t>
  </si>
  <si>
    <t>H.  I can offer a reasoned case for alternative strategies and courses of action without introducing bias or prejudice</t>
  </si>
  <si>
    <t>Section 2</t>
  </si>
  <si>
    <t>If I have a possible shortcoming in teamwork, it could be that:</t>
  </si>
  <si>
    <t>A.   I am not at ease unless meetings are well structured and controlled, and generally well conducted</t>
  </si>
  <si>
    <t>B.    I am inclined to be too generous towards others if they have a valid viewpoint that has not been given a proper airing</t>
  </si>
  <si>
    <t>C.    I have a tendency to talk too much once the group gets on to new ideas</t>
  </si>
  <si>
    <t>D.   My objective outlook makes it difficult for me to join in readily and enthusiastically with colleagues</t>
  </si>
  <si>
    <t>E.    I am sometimes seen as forceful and authoritarian if something is to be done</t>
  </si>
  <si>
    <t>F.    I find it difficult to lead from the front, perhaps because I am over- responsive to group atmosphere</t>
  </si>
  <si>
    <t>G.   I am apt to get too caught up in ideas that occur to me and so lose track of what is happening</t>
  </si>
  <si>
    <t>H.   My colleagues tend to see me as worrying unnecessarily over detail and the possibility that things may go wrong</t>
  </si>
  <si>
    <t>Section 3</t>
  </si>
  <si>
    <t>When involved in a project with other people:</t>
  </si>
  <si>
    <t>A.   I have an aptitude for influencing people without pressuring them</t>
  </si>
  <si>
    <t>B.    My general vigilance prevents careless mistakes and omissions being made</t>
  </si>
  <si>
    <t>C.    I am ready to press for action to make sure that the meeting does not waste time or lose sight of the main objective</t>
  </si>
  <si>
    <t>D.   I can be counted on to contribute something original</t>
  </si>
  <si>
    <t>E.    I am always ready to back a good suggestion if it would benefit the group’s common interest</t>
  </si>
  <si>
    <t>F.    I am keen to look for the latest in new ideas and developments</t>
  </si>
  <si>
    <t>G.   I believe my capacity for judgement can help me to bring about the right decisions</t>
  </si>
  <si>
    <t>H.   I can be relied upon to see that all essential work is organised</t>
  </si>
  <si>
    <t>Section 4</t>
  </si>
  <si>
    <t>My characteristic approach to group work is that:</t>
  </si>
  <si>
    <t>A.   I have a quiet interest in getting to know colleagues better</t>
  </si>
  <si>
    <t>B.    I am not reluctant to challenge the views of others or to hold a minority view myself</t>
  </si>
  <si>
    <t>C.    I can usually find a line of argument to refute unsound propositions</t>
  </si>
  <si>
    <t>D.   I think I have a talent for making things work once a plan has to be put into operation</t>
  </si>
  <si>
    <t>E.    I have a tendency to avoid the obvious and to come out with the unexpected</t>
  </si>
  <si>
    <t>F.    I bring a touch of perfectionism to any job I undertake</t>
  </si>
  <si>
    <t>G.   I am ready to make use of contacts outside the group itself</t>
  </si>
  <si>
    <t>H.   While I am interested in all views, I have no hesitation in making up my mind once a decision has to be made</t>
  </si>
  <si>
    <t>Section 5</t>
  </si>
  <si>
    <t>I gain satisfaction in a job because:</t>
  </si>
  <si>
    <t>A.   I enjoy analysing situations and weighing up all the possible choices</t>
  </si>
  <si>
    <t>B.    I am interested in finding practical solutions to problems</t>
  </si>
  <si>
    <t>C.    I like to feel I am fostering good working relationships</t>
  </si>
  <si>
    <t>D.   I can have a strong influence on decisions</t>
  </si>
  <si>
    <t>E.    I can meet people who may have something new to offer</t>
  </si>
  <si>
    <t>F.    I can get people to agree on a necessary course of action</t>
  </si>
  <si>
    <t>G.   I feel in my element where I can give my full attention to a task</t>
  </si>
  <si>
    <t>H.   I like to find a field of study which stretches my imagination</t>
  </si>
  <si>
    <t>Section 6</t>
  </si>
  <si>
    <t>If I am suddenly given a difficult task with limited time and unfamiliar people:</t>
  </si>
  <si>
    <t>A.   I would feel like retiring to a corner until I could devise what I wanted to say</t>
  </si>
  <si>
    <t>B.    I would be ready to work with the person who showed the most positive approach</t>
  </si>
  <si>
    <t>C.    I would find some way of reducing the size of the task by establishing what different individuals might contribute best</t>
  </si>
  <si>
    <t>D.   My natural sense of urgency would help to ensure that we did not fall behind schedule</t>
  </si>
  <si>
    <t>E.    I believe I would keep cool and maintain my capacity to think straight</t>
  </si>
  <si>
    <t>F.    I would retain a steadiness of purpose in spite of the pressures</t>
  </si>
  <si>
    <t>G.   I would be prepared to take a positive lead if I felt the group was making no progress</t>
  </si>
  <si>
    <t>H.   I would open up discussions with a view to stimulating new thoughts and get something moving</t>
  </si>
  <si>
    <t>Section 7</t>
  </si>
  <si>
    <t>With reference to the problems to which I am subjected when working in groups:</t>
  </si>
  <si>
    <t>A.   I am apt to show my impatience with those who are obstructing progress</t>
  </si>
  <si>
    <t>B.    Others may criticise me for being too analytical and insufficiently intuitive</t>
  </si>
  <si>
    <t>C.    My desire to ensure that work is properly done can hold up proceedings</t>
  </si>
  <si>
    <t>D.   I tend to get bored rather easily and rely on one or two stimulating members to spark me off</t>
  </si>
  <si>
    <t>E.    I find it difficult to get started unless the goals are clear</t>
  </si>
  <si>
    <t>F.    I am sometimes poor at explaining and clarifying complex points that occur to me</t>
  </si>
  <si>
    <t>G.   I am conscious of demanding from others the things I cannot do myself</t>
  </si>
  <si>
    <t>H.   I hesitate to get my points across when I run up against real opposition</t>
  </si>
  <si>
    <t>Section</t>
  </si>
  <si>
    <t>A</t>
  </si>
  <si>
    <t>B</t>
  </si>
  <si>
    <t>C</t>
  </si>
  <si>
    <t>D</t>
  </si>
  <si>
    <t>E</t>
  </si>
  <si>
    <t>F</t>
  </si>
  <si>
    <t>G</t>
  </si>
  <si>
    <t>H</t>
  </si>
  <si>
    <t>Totals</t>
  </si>
  <si>
    <t>I</t>
  </si>
  <si>
    <t>C-O</t>
  </si>
  <si>
    <t>SH</t>
  </si>
  <si>
    <t>PL</t>
  </si>
  <si>
    <t>RI</t>
  </si>
  <si>
    <t>ME</t>
  </si>
  <si>
    <t>TW</t>
  </si>
  <si>
    <t>CF</t>
  </si>
  <si>
    <t>Scores</t>
  </si>
  <si>
    <t>Do the other members of your group think this is an accurate description?</t>
  </si>
  <si>
    <t>If not, which other description is more accurate?</t>
  </si>
  <si>
    <t xml:space="preserve">Which team role are you according to your score? </t>
  </si>
  <si>
    <t>Do you feel that the description relates to you?</t>
  </si>
  <si>
    <t>Thinking  Oriented  Roles</t>
  </si>
  <si>
    <t>People  Oriented  Roles</t>
  </si>
  <si>
    <t>Team-role contributions</t>
  </si>
  <si>
    <t>Allowable weaknesses</t>
  </si>
  <si>
    <t>Plant worker</t>
  </si>
  <si>
    <t>Monitor evaluator</t>
  </si>
  <si>
    <t>Specialist</t>
  </si>
  <si>
    <t>Co-ordinator</t>
  </si>
  <si>
    <t>Team worker</t>
  </si>
  <si>
    <t>Resource investigator</t>
  </si>
  <si>
    <t>Implementor</t>
  </si>
  <si>
    <t>Personal characteristics+D27:Q34D28D27:Q33D27D27:Q35</t>
  </si>
  <si>
    <t>• clever
• imaginative
• unorthodox</t>
  </si>
  <si>
    <t>• creates original ideas
• solves the complex problems</t>
  </si>
  <si>
    <t>• weak communicating with and managing ordinary people</t>
  </si>
  <si>
    <t>• sober
• intelligent
• dry
• objective / Logical</t>
  </si>
  <si>
    <t>• sees all options
• analyses
• judges likely outcomes accurately</t>
  </si>
  <si>
    <t>• lacks drive and ability to inspire others</t>
  </si>
  <si>
    <t>• single minded
• self-starting
• dedicated</t>
  </si>
  <si>
    <t>• provides knowledge and technical skills in rare supply</t>
  </si>
  <si>
    <t>• contributes only on a narrow front</t>
  </si>
  <si>
    <t>• mature
• confident
• trusting</t>
  </si>
  <si>
    <t>• clarifies goals and priorities
• motivates colleagues
• promotes decisions</t>
  </si>
  <si>
    <t>• not outstanding in intelligence or creative ability</t>
  </si>
  <si>
    <t>• social
• mild
• accommodating
• perceptive</t>
  </si>
  <si>
    <t>• listens
• builds
• averts friction
• handles difficult people</t>
  </si>
  <si>
    <t>• indecisive in crunch situations</t>
  </si>
  <si>
    <t>• extroverted
• enthusiastic
• curious
• communicative</t>
  </si>
  <si>
    <t>• explores possibilities
• develops contacts
• negotiates</t>
  </si>
  <si>
    <t>• loses interest once initial enthusiasm has passed</t>
  </si>
  <si>
    <t>• highly strung
• outgoing
• dynamic</t>
  </si>
  <si>
    <t>• challenges
• pressurises
• gets around obstacles</t>
  </si>
  <si>
    <t>• prone to provocation and short-lived bursts of temper</t>
  </si>
  <si>
    <t>• painstaking
• conscientious
• anxious</t>
  </si>
  <si>
    <t>• inclined to worry unduly
• reluctant to delegate</t>
  </si>
  <si>
    <t>• conservative
• disciplined
• reliable</t>
  </si>
  <si>
    <t>• somewhat inflexible
• slow to respond to new possibilities</t>
  </si>
  <si>
    <r>
      <t xml:space="preserve">Shaper
</t>
    </r>
    <r>
      <rPr>
        <sz val="9"/>
        <rFont val="Times New Roman"/>
        <family val="1"/>
      </rPr>
      <t>(Leader/Driver)</t>
    </r>
  </si>
  <si>
    <t>• searches out errors and omissions (QA)
• concentrates on and keeps others to schedules and targets</t>
  </si>
  <si>
    <t>• organises
• turns ideas and plans into practical forms of action
• Carries out practical strategies</t>
  </si>
  <si>
    <t>https://youtu.be/-efhOLVgEvM</t>
  </si>
  <si>
    <t>Adapted from:</t>
  </si>
  <si>
    <r>
      <t xml:space="preserve">Completer finisher
</t>
    </r>
    <r>
      <rPr>
        <sz val="9"/>
        <rFont val="Times New Roman"/>
        <family val="1"/>
      </rPr>
      <t>(QA)</t>
    </r>
  </si>
  <si>
    <t>Total</t>
  </si>
  <si>
    <t xml:space="preserve"> Total for each horizontal row (section) need to be  10</t>
  </si>
  <si>
    <t>Team Roles specification (rank the "Analysis values" from highest to lowest to find your roles)</t>
  </si>
  <si>
    <t>Analysis (calcuated points for each role)</t>
  </si>
  <si>
    <t>Highest Score = Primary Role
Next Best = Backup Role
Lowest Score = Weakest Role</t>
  </si>
  <si>
    <t>Member 2</t>
  </si>
  <si>
    <t>Member 3</t>
  </si>
  <si>
    <t>Member 4</t>
  </si>
  <si>
    <t>Team Map (Rank your role according to the score)</t>
  </si>
  <si>
    <t>Rank</t>
  </si>
  <si>
    <t>This test only identifies EIGHT roles.</t>
  </si>
  <si>
    <r>
      <t xml:space="preserve">Specialist
</t>
    </r>
    <r>
      <rPr>
        <b/>
        <sz val="9"/>
        <color rgb="FFFF0000"/>
        <rFont val="Times New Roman"/>
        <family val="1"/>
      </rPr>
      <t>*new - not calculated</t>
    </r>
  </si>
  <si>
    <t>https://stevensonsino.com/wp-content/uploads/2019/06/BELBIN-questionnaire.pdf</t>
  </si>
  <si>
    <t>Challenge - see if you can modifiy this workbook to identify ALL NINE ROLES - using the follwing as a clue</t>
  </si>
  <si>
    <t>The numbers represent the question number. Write your score for ach of them and total</t>
  </si>
  <si>
    <t>Soruce</t>
  </si>
  <si>
    <t>Quest, A. (nd) ‘BELBIN TEAM ROLES QUESTIONNAIRE’. https://stevensonsino.com/wp-content/uploads/2019/06/BELBIN-questionnaire.pdf</t>
  </si>
  <si>
    <t>*new - not calculated here</t>
  </si>
  <si>
    <t>You</t>
  </si>
  <si>
    <t>Belbin North America (2012) How to Create and Analyze Your Belbin Team Map.  
Available at: https://www.youtube.com/watch?v=3wflOJ94EQE (Accessed: 31 January 2022).</t>
  </si>
  <si>
    <r>
      <rPr>
        <b/>
        <sz val="10"/>
        <color rgb="FF000000"/>
        <rFont val="Times New Roman"/>
        <family val="1"/>
      </rPr>
      <t>SURPLUS</t>
    </r>
    <r>
      <rPr>
        <sz val="10"/>
        <color rgb="FF000000"/>
        <rFont val="Times New Roman"/>
        <charset val="204"/>
      </rPr>
      <t xml:space="preserve">
more than 50% has rank 1,2,3. Appoint a policeman to break others.</t>
    </r>
  </si>
  <si>
    <r>
      <rPr>
        <b/>
        <sz val="10"/>
        <color rgb="FF000000"/>
        <rFont val="Times New Roman"/>
        <family val="1"/>
      </rPr>
      <t>VOID</t>
    </r>
    <r>
      <rPr>
        <sz val="10"/>
        <color rgb="FF000000"/>
        <rFont val="Times New Roman"/>
        <charset val="204"/>
      </rPr>
      <t xml:space="preserve">  - Work as a team to come up with ground rules. i.e. would support a person for their role and will not "trod".</t>
    </r>
  </si>
  <si>
    <t>Action  Oriented  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</si>
</sst>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Times New Roman"/>
      <charset val="204"/>
    </font>
    <font>
      <u/>
      <sz val="10"/>
      <color theme="10"/>
      <name val="Times New Roman"/>
      <charset val="204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9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1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1" fillId="0" borderId="0" xfId="1" applyFill="1" applyBorder="1" applyAlignment="1">
      <alignment horizontal="left" vertical="top"/>
    </xf>
    <xf numFmtId="0" fontId="0" fillId="3" borderId="9" xfId="0" applyFill="1" applyBorder="1" applyAlignment="1">
      <alignment horizontal="left" vertical="top"/>
    </xf>
    <xf numFmtId="0" fontId="0" fillId="3" borderId="10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0" fillId="5" borderId="9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/>
    </xf>
    <xf numFmtId="0" fontId="0" fillId="5" borderId="7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5" borderId="6" xfId="0" applyFill="1" applyBorder="1" applyAlignment="1">
      <alignment horizontal="left" vertical="top"/>
    </xf>
    <xf numFmtId="0" fontId="0" fillId="5" borderId="11" xfId="0" applyFill="1" applyBorder="1" applyAlignment="1">
      <alignment horizontal="left" vertical="top"/>
    </xf>
    <xf numFmtId="0" fontId="0" fillId="5" borderId="12" xfId="0" applyFill="1" applyBorder="1" applyAlignment="1">
      <alignment horizontal="left" vertical="top"/>
    </xf>
    <xf numFmtId="0" fontId="0" fillId="5" borderId="8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0" fillId="6" borderId="0" xfId="0" applyFill="1" applyBorder="1" applyAlignment="1">
      <alignment horizontal="left" vertical="top"/>
    </xf>
    <xf numFmtId="0" fontId="5" fillId="6" borderId="0" xfId="0" applyFont="1" applyFill="1" applyBorder="1" applyAlignment="1">
      <alignment horizontal="left" vertical="top"/>
    </xf>
    <xf numFmtId="0" fontId="3" fillId="6" borderId="0" xfId="0" applyFont="1" applyFill="1" applyBorder="1" applyAlignment="1">
      <alignment horizontal="left" vertical="top"/>
    </xf>
    <xf numFmtId="0" fontId="1" fillId="6" borderId="0" xfId="1" applyFill="1" applyBorder="1" applyAlignment="1">
      <alignment horizontal="left" vertical="top"/>
    </xf>
    <xf numFmtId="0" fontId="3" fillId="6" borderId="0" xfId="0" applyFont="1" applyFill="1" applyBorder="1" applyAlignment="1">
      <alignment vertical="top"/>
    </xf>
    <xf numFmtId="0" fontId="2" fillId="6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4" fillId="6" borderId="0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0" fillId="2" borderId="13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wrapText="1"/>
    </xf>
    <xf numFmtId="0" fontId="3" fillId="0" borderId="4" xfId="0" applyFont="1" applyFill="1" applyBorder="1" applyAlignment="1">
      <alignment horizontal="left" wrapText="1"/>
    </xf>
    <xf numFmtId="0" fontId="3" fillId="0" borderId="5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center" vertical="center" textRotation="90" wrapText="1"/>
    </xf>
    <xf numFmtId="0" fontId="2" fillId="5" borderId="6" xfId="0" applyFont="1" applyFill="1" applyBorder="1" applyAlignment="1">
      <alignment horizontal="center" vertical="center" textRotation="90" wrapText="1"/>
    </xf>
    <xf numFmtId="0" fontId="2" fillId="5" borderId="8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6" fillId="3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top"/>
    </xf>
    <xf numFmtId="0" fontId="2" fillId="4" borderId="7" xfId="0" applyFont="1" applyFill="1" applyBorder="1" applyAlignment="1">
      <alignment horizontal="center" vertical="center" textRotation="90" wrapText="1"/>
    </xf>
    <xf numFmtId="0" fontId="2" fillId="4" borderId="6" xfId="0" applyFont="1" applyFill="1" applyBorder="1" applyAlignment="1">
      <alignment horizontal="center" vertical="center" textRotation="90" wrapText="1"/>
    </xf>
    <xf numFmtId="0" fontId="6" fillId="4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vertical="top"/>
    </xf>
    <xf numFmtId="0" fontId="7" fillId="4" borderId="3" xfId="0" applyFont="1" applyFill="1" applyBorder="1" applyAlignment="1">
      <alignment horizontal="left" vertical="top" wrapText="1"/>
    </xf>
    <xf numFmtId="0" fontId="7" fillId="4" borderId="4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5" borderId="3" xfId="0" applyFont="1" applyFill="1" applyBorder="1" applyAlignment="1">
      <alignment horizontal="left" vertical="top" wrapText="1"/>
    </xf>
    <xf numFmtId="0" fontId="7" fillId="5" borderId="4" xfId="0" applyFont="1" applyFill="1" applyBorder="1" applyAlignment="1">
      <alignment horizontal="left" vertical="top" wrapText="1"/>
    </xf>
    <xf numFmtId="0" fontId="7" fillId="5" borderId="5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horizontal="left" vertical="top" wrapText="1"/>
    </xf>
    <xf numFmtId="0" fontId="6" fillId="6" borderId="4" xfId="0" applyFont="1" applyFill="1" applyBorder="1" applyAlignment="1">
      <alignment horizontal="left" vertical="top" wrapText="1"/>
    </xf>
    <xf numFmtId="0" fontId="6" fillId="6" borderId="5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4" Type="http://schemas.openxmlformats.org/officeDocument/2006/relationships/image" Target="../media/image7.png"/><Relationship Id="rId5" Type="http://schemas.openxmlformats.org/officeDocument/2006/relationships/image" Target="../media/image8.png"/><Relationship Id="rId6" Type="http://schemas.openxmlformats.org/officeDocument/2006/relationships/image" Target="../media/image9.png"/><Relationship Id="rId1" Type="http://schemas.openxmlformats.org/officeDocument/2006/relationships/image" Target="../media/image4.png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76199</xdr:colOff>
      <xdr:row>31</xdr:row>
      <xdr:rowOff>265811</xdr:rowOff>
    </xdr:from>
    <xdr:to>
      <xdr:col>23</xdr:col>
      <xdr:colOff>500652</xdr:colOff>
      <xdr:row>33</xdr:row>
      <xdr:rowOff>447675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6C1FE9E-A411-44C4-A65C-3875DA3C4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699" y="6857111"/>
          <a:ext cx="3624853" cy="1486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89115</xdr:colOff>
      <xdr:row>28</xdr:row>
      <xdr:rowOff>15755</xdr:rowOff>
    </xdr:from>
    <xdr:to>
      <xdr:col>23</xdr:col>
      <xdr:colOff>38101</xdr:colOff>
      <xdr:row>30</xdr:row>
      <xdr:rowOff>495300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BC2E62E6-9DD3-4DA8-B206-B54B189BE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6615" y="4806830"/>
          <a:ext cx="3149386" cy="174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57150</xdr:colOff>
      <xdr:row>34</xdr:row>
      <xdr:rowOff>323851</xdr:rowOff>
    </xdr:from>
    <xdr:to>
      <xdr:col>23</xdr:col>
      <xdr:colOff>447675</xdr:colOff>
      <xdr:row>36</xdr:row>
      <xdr:rowOff>432303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4B28C9C7-64F3-45FC-9BDF-4511656CD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8963026"/>
          <a:ext cx="3590925" cy="13086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85725</xdr:rowOff>
    </xdr:from>
    <xdr:to>
      <xdr:col>10</xdr:col>
      <xdr:colOff>106000</xdr:colOff>
      <xdr:row>27</xdr:row>
      <xdr:rowOff>53961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DB21C88-342D-4023-89FE-8F91C6AA5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0"/>
          <a:ext cx="5440000" cy="4178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16650</xdr:rowOff>
    </xdr:from>
    <xdr:to>
      <xdr:col>10</xdr:col>
      <xdr:colOff>5429</xdr:colOff>
      <xdr:row>79</xdr:row>
      <xdr:rowOff>17122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670F48DD-B6C1-4C36-973B-64F00D723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88625"/>
          <a:ext cx="5339429" cy="8420572"/>
        </a:xfrm>
        <a:prstGeom prst="rect">
          <a:avLst/>
        </a:prstGeom>
      </xdr:spPr>
    </xdr:pic>
    <xdr:clientData/>
  </xdr:twoCellAnchor>
  <xdr:twoCellAnchor editAs="oneCell">
    <xdr:from>
      <xdr:col>0</xdr:col>
      <xdr:colOff>9524</xdr:colOff>
      <xdr:row>79</xdr:row>
      <xdr:rowOff>152400</xdr:rowOff>
    </xdr:from>
    <xdr:to>
      <xdr:col>9</xdr:col>
      <xdr:colOff>285749</xdr:colOff>
      <xdr:row>124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84B6EDDE-DC9F-45B8-BC1F-FEF61872F7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94" t="7814" r="16386" b="19838"/>
        <a:stretch/>
      </xdr:blipFill>
      <xdr:spPr>
        <a:xfrm>
          <a:off x="9524" y="12944475"/>
          <a:ext cx="5076825" cy="72771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125</xdr:row>
      <xdr:rowOff>9525</xdr:rowOff>
    </xdr:from>
    <xdr:to>
      <xdr:col>9</xdr:col>
      <xdr:colOff>276224</xdr:colOff>
      <xdr:row>172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6E40E62D-D5A2-4C90-A640-C83EAFA6C7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69" t="8025" r="14944" b="16406"/>
        <a:stretch/>
      </xdr:blipFill>
      <xdr:spPr>
        <a:xfrm>
          <a:off x="9525" y="20250150"/>
          <a:ext cx="5067299" cy="7600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171</xdr:row>
      <xdr:rowOff>133350</xdr:rowOff>
    </xdr:from>
    <xdr:to>
      <xdr:col>9</xdr:col>
      <xdr:colOff>209550</xdr:colOff>
      <xdr:row>193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D2B637DC-CECD-4BD9-BF2C-17BF8155A1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32" t="7670" r="16386" b="57860"/>
        <a:stretch/>
      </xdr:blipFill>
      <xdr:spPr>
        <a:xfrm>
          <a:off x="0" y="27822525"/>
          <a:ext cx="5010150" cy="3467100"/>
        </a:xfrm>
        <a:prstGeom prst="rect">
          <a:avLst/>
        </a:prstGeom>
      </xdr:spPr>
    </xdr:pic>
    <xdr:clientData/>
  </xdr:twoCellAnchor>
  <xdr:twoCellAnchor editAs="oneCell">
    <xdr:from>
      <xdr:col>10</xdr:col>
      <xdr:colOff>504825</xdr:colOff>
      <xdr:row>3</xdr:row>
      <xdr:rowOff>28575</xdr:rowOff>
    </xdr:from>
    <xdr:to>
      <xdr:col>20</xdr:col>
      <xdr:colOff>247650</xdr:colOff>
      <xdr:row>53</xdr:row>
      <xdr:rowOff>133351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1A7E1BE8-02DC-43F9-9A77-9F2B8A8381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568" t="8358" r="15011" b="10108"/>
        <a:stretch/>
      </xdr:blipFill>
      <xdr:spPr>
        <a:xfrm>
          <a:off x="5838825" y="514350"/>
          <a:ext cx="5076825" cy="820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4" Type="http://schemas.openxmlformats.org/officeDocument/2006/relationships/drawing" Target="../drawings/drawing1.xml"/><Relationship Id="rId1" Type="http://schemas.openxmlformats.org/officeDocument/2006/relationships/hyperlink" Target="https://youtu.be/-efhOLVgEvM" TargetMode="External"/><Relationship Id="rId2" Type="http://schemas.openxmlformats.org/officeDocument/2006/relationships/hyperlink" Target="https://stevensonsino.com/wp-content/uploads/2019/06/BELBIN-questionnaire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zoomScale="125" workbookViewId="0">
      <selection activeCell="B65" sqref="B65"/>
    </sheetView>
  </sheetViews>
  <sheetFormatPr baseColWidth="10" defaultColWidth="9" defaultRowHeight="13" x14ac:dyDescent="0.15"/>
  <cols>
    <col min="1" max="1" width="75.3984375" style="1" customWidth="1"/>
    <col min="4" max="4" width="10.59765625" bestFit="1" customWidth="1"/>
    <col min="5" max="5" width="4.3984375" customWidth="1"/>
    <col min="6" max="6" width="6.3984375" customWidth="1"/>
    <col min="7" max="7" width="6" bestFit="1" customWidth="1"/>
    <col min="8" max="20" width="4.59765625" customWidth="1"/>
  </cols>
  <sheetData>
    <row r="1" spans="1:2" x14ac:dyDescent="0.15">
      <c r="A1" s="4" t="s">
        <v>146</v>
      </c>
    </row>
    <row r="2" spans="1:2" x14ac:dyDescent="0.15">
      <c r="A2" s="4" t="s">
        <v>0</v>
      </c>
    </row>
    <row r="3" spans="1:2" x14ac:dyDescent="0.15">
      <c r="A3" s="1" t="s">
        <v>1</v>
      </c>
    </row>
    <row r="4" spans="1:2" x14ac:dyDescent="0.15">
      <c r="A4" s="47" t="s">
        <v>2</v>
      </c>
      <c r="B4" s="5">
        <v>1</v>
      </c>
    </row>
    <row r="5" spans="1:2" x14ac:dyDescent="0.15">
      <c r="A5" s="47" t="s">
        <v>3</v>
      </c>
      <c r="B5" s="2">
        <v>2</v>
      </c>
    </row>
    <row r="6" spans="1:2" x14ac:dyDescent="0.15">
      <c r="A6" s="47" t="s">
        <v>4</v>
      </c>
      <c r="B6" s="5">
        <v>3</v>
      </c>
    </row>
    <row r="7" spans="1:2" ht="26" x14ac:dyDescent="0.15">
      <c r="A7" s="48" t="s">
        <v>5</v>
      </c>
      <c r="B7" s="2">
        <v>4</v>
      </c>
    </row>
    <row r="8" spans="1:2" x14ac:dyDescent="0.15">
      <c r="A8" s="47" t="s">
        <v>6</v>
      </c>
      <c r="B8" s="5"/>
    </row>
    <row r="9" spans="1:2" x14ac:dyDescent="0.15">
      <c r="A9" s="47" t="s">
        <v>7</v>
      </c>
      <c r="B9" s="2"/>
    </row>
    <row r="10" spans="1:2" x14ac:dyDescent="0.15">
      <c r="A10" s="47" t="s">
        <v>8</v>
      </c>
      <c r="B10" s="5"/>
    </row>
    <row r="11" spans="1:2" ht="26" x14ac:dyDescent="0.15">
      <c r="A11" s="47" t="s">
        <v>9</v>
      </c>
      <c r="B11" s="2"/>
    </row>
    <row r="12" spans="1:2" x14ac:dyDescent="0.15">
      <c r="B12" s="46">
        <f>SUM(B4:B11)</f>
        <v>10</v>
      </c>
    </row>
    <row r="13" spans="1:2" x14ac:dyDescent="0.15">
      <c r="A13" s="4" t="s">
        <v>10</v>
      </c>
    </row>
    <row r="14" spans="1:2" x14ac:dyDescent="0.15">
      <c r="A14" s="1" t="s">
        <v>11</v>
      </c>
    </row>
    <row r="15" spans="1:2" ht="26" x14ac:dyDescent="0.15">
      <c r="A15" s="47" t="s">
        <v>12</v>
      </c>
      <c r="B15" s="2"/>
    </row>
    <row r="16" spans="1:2" ht="26" x14ac:dyDescent="0.15">
      <c r="A16" s="47" t="s">
        <v>13</v>
      </c>
      <c r="B16" s="5">
        <v>1</v>
      </c>
    </row>
    <row r="17" spans="1:2" x14ac:dyDescent="0.15">
      <c r="A17" s="47" t="s">
        <v>14</v>
      </c>
      <c r="B17" s="2">
        <v>2</v>
      </c>
    </row>
    <row r="18" spans="1:2" ht="26" x14ac:dyDescent="0.15">
      <c r="A18" s="47" t="s">
        <v>15</v>
      </c>
      <c r="B18" s="5">
        <v>3</v>
      </c>
    </row>
    <row r="19" spans="1:2" x14ac:dyDescent="0.15">
      <c r="A19" s="47" t="s">
        <v>16</v>
      </c>
      <c r="B19" s="2">
        <v>4</v>
      </c>
    </row>
    <row r="20" spans="1:2" ht="26" x14ac:dyDescent="0.15">
      <c r="A20" s="47" t="s">
        <v>17</v>
      </c>
      <c r="B20" s="2"/>
    </row>
    <row r="21" spans="1:2" ht="26" x14ac:dyDescent="0.15">
      <c r="A21" s="47" t="s">
        <v>18</v>
      </c>
      <c r="B21" s="5"/>
    </row>
    <row r="22" spans="1:2" ht="26" x14ac:dyDescent="0.15">
      <c r="A22" s="47" t="s">
        <v>19</v>
      </c>
      <c r="B22" s="2"/>
    </row>
    <row r="23" spans="1:2" x14ac:dyDescent="0.15">
      <c r="B23" s="46">
        <f>SUM(B15:B22)</f>
        <v>10</v>
      </c>
    </row>
    <row r="24" spans="1:2" x14ac:dyDescent="0.15">
      <c r="A24" s="4" t="s">
        <v>20</v>
      </c>
    </row>
    <row r="25" spans="1:2" x14ac:dyDescent="0.15">
      <c r="A25" s="1" t="s">
        <v>21</v>
      </c>
    </row>
    <row r="26" spans="1:2" x14ac:dyDescent="0.15">
      <c r="A26" s="47" t="s">
        <v>22</v>
      </c>
      <c r="B26" s="2"/>
    </row>
    <row r="27" spans="1:2" x14ac:dyDescent="0.15">
      <c r="A27" s="47" t="s">
        <v>23</v>
      </c>
      <c r="B27" s="5"/>
    </row>
    <row r="28" spans="1:2" ht="26" x14ac:dyDescent="0.15">
      <c r="A28" s="47" t="s">
        <v>24</v>
      </c>
      <c r="B28" s="2"/>
    </row>
    <row r="29" spans="1:2" x14ac:dyDescent="0.15">
      <c r="A29" s="47" t="s">
        <v>25</v>
      </c>
      <c r="B29" s="5">
        <v>1</v>
      </c>
    </row>
    <row r="30" spans="1:2" ht="26" x14ac:dyDescent="0.15">
      <c r="A30" s="47" t="s">
        <v>26</v>
      </c>
      <c r="B30" s="2">
        <v>2</v>
      </c>
    </row>
    <row r="31" spans="1:2" x14ac:dyDescent="0.15">
      <c r="A31" s="47" t="s">
        <v>27</v>
      </c>
      <c r="B31" s="5">
        <v>3</v>
      </c>
    </row>
    <row r="32" spans="1:2" x14ac:dyDescent="0.15">
      <c r="A32" s="47" t="s">
        <v>28</v>
      </c>
      <c r="B32" s="2">
        <v>4</v>
      </c>
    </row>
    <row r="33" spans="1:2" x14ac:dyDescent="0.15">
      <c r="A33" s="47" t="s">
        <v>29</v>
      </c>
      <c r="B33" s="2"/>
    </row>
    <row r="34" spans="1:2" x14ac:dyDescent="0.15">
      <c r="B34" s="46">
        <f>SUM(B26:B33)</f>
        <v>10</v>
      </c>
    </row>
    <row r="35" spans="1:2" x14ac:dyDescent="0.15">
      <c r="A35" s="4" t="s">
        <v>30</v>
      </c>
    </row>
    <row r="36" spans="1:2" x14ac:dyDescent="0.15">
      <c r="A36" s="1" t="s">
        <v>31</v>
      </c>
    </row>
    <row r="37" spans="1:2" x14ac:dyDescent="0.15">
      <c r="A37" s="47" t="s">
        <v>32</v>
      </c>
      <c r="B37" s="5"/>
    </row>
    <row r="38" spans="1:2" x14ac:dyDescent="0.15">
      <c r="A38" s="47" t="s">
        <v>33</v>
      </c>
      <c r="B38" s="2"/>
    </row>
    <row r="39" spans="1:2" x14ac:dyDescent="0.15">
      <c r="A39" s="47" t="s">
        <v>34</v>
      </c>
      <c r="B39" s="2"/>
    </row>
    <row r="40" spans="1:2" x14ac:dyDescent="0.15">
      <c r="A40" s="47" t="s">
        <v>35</v>
      </c>
      <c r="B40" s="2"/>
    </row>
    <row r="41" spans="1:2" x14ac:dyDescent="0.15">
      <c r="A41" s="47" t="s">
        <v>36</v>
      </c>
      <c r="B41" s="5">
        <v>1</v>
      </c>
    </row>
    <row r="42" spans="1:2" x14ac:dyDescent="0.15">
      <c r="A42" s="47" t="s">
        <v>37</v>
      </c>
      <c r="B42" s="2">
        <v>2</v>
      </c>
    </row>
    <row r="43" spans="1:2" x14ac:dyDescent="0.15">
      <c r="A43" s="47" t="s">
        <v>38</v>
      </c>
      <c r="B43" s="5">
        <v>3</v>
      </c>
    </row>
    <row r="44" spans="1:2" ht="26" x14ac:dyDescent="0.15">
      <c r="A44" s="47" t="s">
        <v>39</v>
      </c>
      <c r="B44" s="2">
        <v>4</v>
      </c>
    </row>
    <row r="45" spans="1:2" x14ac:dyDescent="0.15">
      <c r="B45" s="46">
        <f>SUM(B37:B44)</f>
        <v>10</v>
      </c>
    </row>
    <row r="46" spans="1:2" x14ac:dyDescent="0.15">
      <c r="A46" s="4" t="s">
        <v>40</v>
      </c>
    </row>
    <row r="47" spans="1:2" x14ac:dyDescent="0.15">
      <c r="A47" s="1" t="s">
        <v>41</v>
      </c>
    </row>
    <row r="48" spans="1:2" x14ac:dyDescent="0.15">
      <c r="A48" s="47" t="s">
        <v>42</v>
      </c>
      <c r="B48" s="2">
        <v>3</v>
      </c>
    </row>
    <row r="49" spans="1:2" x14ac:dyDescent="0.15">
      <c r="A49" s="47" t="s">
        <v>43</v>
      </c>
      <c r="B49" s="5">
        <v>2</v>
      </c>
    </row>
    <row r="50" spans="1:2" x14ac:dyDescent="0.15">
      <c r="A50" s="47" t="s">
        <v>44</v>
      </c>
      <c r="B50" s="2">
        <v>1</v>
      </c>
    </row>
    <row r="51" spans="1:2" x14ac:dyDescent="0.15">
      <c r="A51" s="47" t="s">
        <v>45</v>
      </c>
      <c r="B51" s="2">
        <v>1</v>
      </c>
    </row>
    <row r="52" spans="1:2" x14ac:dyDescent="0.15">
      <c r="A52" s="47" t="s">
        <v>46</v>
      </c>
      <c r="B52" s="2">
        <v>3</v>
      </c>
    </row>
    <row r="53" spans="1:2" x14ac:dyDescent="0.15">
      <c r="A53" s="47" t="s">
        <v>47</v>
      </c>
      <c r="B53" s="5"/>
    </row>
    <row r="54" spans="1:2" x14ac:dyDescent="0.15">
      <c r="A54" s="47" t="s">
        <v>48</v>
      </c>
      <c r="B54" s="2"/>
    </row>
    <row r="55" spans="1:2" x14ac:dyDescent="0.15">
      <c r="A55" s="47" t="s">
        <v>49</v>
      </c>
      <c r="B55" s="2"/>
    </row>
    <row r="56" spans="1:2" x14ac:dyDescent="0.15">
      <c r="B56" s="46">
        <f>SUM(B48:B55)</f>
        <v>10</v>
      </c>
    </row>
    <row r="57" spans="1:2" x14ac:dyDescent="0.15">
      <c r="A57" s="4" t="s">
        <v>50</v>
      </c>
    </row>
    <row r="58" spans="1:2" x14ac:dyDescent="0.15">
      <c r="A58" s="1" t="s">
        <v>51</v>
      </c>
    </row>
    <row r="59" spans="1:2" x14ac:dyDescent="0.15">
      <c r="A59" s="47" t="s">
        <v>52</v>
      </c>
      <c r="B59" s="2"/>
    </row>
    <row r="60" spans="1:2" x14ac:dyDescent="0.15">
      <c r="A60" s="47" t="s">
        <v>53</v>
      </c>
      <c r="B60" s="2">
        <v>3</v>
      </c>
    </row>
    <row r="61" spans="1:2" ht="26" x14ac:dyDescent="0.15">
      <c r="A61" s="47" t="s">
        <v>54</v>
      </c>
      <c r="B61" s="5">
        <v>2</v>
      </c>
    </row>
    <row r="62" spans="1:2" x14ac:dyDescent="0.15">
      <c r="A62" s="47" t="s">
        <v>55</v>
      </c>
      <c r="B62" s="2">
        <v>1</v>
      </c>
    </row>
    <row r="63" spans="1:2" x14ac:dyDescent="0.15">
      <c r="A63" s="47" t="s">
        <v>56</v>
      </c>
      <c r="B63" s="2">
        <v>1</v>
      </c>
    </row>
    <row r="64" spans="1:2" x14ac:dyDescent="0.15">
      <c r="A64" s="47" t="s">
        <v>57</v>
      </c>
      <c r="B64" s="2">
        <v>3</v>
      </c>
    </row>
    <row r="65" spans="1:2" x14ac:dyDescent="0.15">
      <c r="A65" s="47" t="s">
        <v>58</v>
      </c>
      <c r="B65" s="2"/>
    </row>
    <row r="66" spans="1:2" ht="26" x14ac:dyDescent="0.15">
      <c r="A66" s="47" t="s">
        <v>59</v>
      </c>
      <c r="B66" s="2"/>
    </row>
    <row r="67" spans="1:2" x14ac:dyDescent="0.15">
      <c r="B67" s="46">
        <f>SUM(B59:B66)</f>
        <v>10</v>
      </c>
    </row>
    <row r="68" spans="1:2" x14ac:dyDescent="0.15">
      <c r="A68" s="4" t="s">
        <v>60</v>
      </c>
    </row>
    <row r="69" spans="1:2" x14ac:dyDescent="0.15">
      <c r="A69" s="1" t="s">
        <v>61</v>
      </c>
    </row>
    <row r="70" spans="1:2" x14ac:dyDescent="0.15">
      <c r="A70" s="47" t="s">
        <v>62</v>
      </c>
      <c r="B70" s="2"/>
    </row>
    <row r="71" spans="1:2" x14ac:dyDescent="0.15">
      <c r="A71" s="47" t="s">
        <v>63</v>
      </c>
      <c r="B71" s="5"/>
    </row>
    <row r="72" spans="1:2" x14ac:dyDescent="0.15">
      <c r="A72" s="47" t="s">
        <v>64</v>
      </c>
      <c r="B72" s="2"/>
    </row>
    <row r="73" spans="1:2" ht="26" x14ac:dyDescent="0.15">
      <c r="A73" s="47" t="s">
        <v>65</v>
      </c>
      <c r="B73" s="2">
        <v>3</v>
      </c>
    </row>
    <row r="74" spans="1:2" x14ac:dyDescent="0.15">
      <c r="A74" s="47" t="s">
        <v>66</v>
      </c>
      <c r="B74" s="5">
        <v>2</v>
      </c>
    </row>
    <row r="75" spans="1:2" x14ac:dyDescent="0.15">
      <c r="A75" s="47" t="s">
        <v>67</v>
      </c>
      <c r="B75" s="2">
        <v>1</v>
      </c>
    </row>
    <row r="76" spans="1:2" x14ac:dyDescent="0.15">
      <c r="A76" s="47" t="s">
        <v>68</v>
      </c>
      <c r="B76" s="2">
        <v>2</v>
      </c>
    </row>
    <row r="77" spans="1:2" x14ac:dyDescent="0.15">
      <c r="A77" s="47" t="s">
        <v>69</v>
      </c>
      <c r="B77" s="2">
        <v>2</v>
      </c>
    </row>
    <row r="78" spans="1:2" x14ac:dyDescent="0.15">
      <c r="B78" s="46">
        <f>SUM(B70:B77)</f>
        <v>10</v>
      </c>
    </row>
  </sheetData>
  <conditionalFormatting sqref="B12">
    <cfRule type="expression" dxfId="6" priority="10">
      <formula>$B$12=10</formula>
    </cfRule>
  </conditionalFormatting>
  <conditionalFormatting sqref="B23">
    <cfRule type="expression" dxfId="5" priority="8">
      <formula>$B$23=10</formula>
    </cfRule>
  </conditionalFormatting>
  <conditionalFormatting sqref="B34">
    <cfRule type="expression" dxfId="4" priority="5">
      <formula>$B$34=10</formula>
    </cfRule>
  </conditionalFormatting>
  <conditionalFormatting sqref="B45">
    <cfRule type="expression" dxfId="3" priority="4">
      <formula>$B$45=10</formula>
    </cfRule>
  </conditionalFormatting>
  <conditionalFormatting sqref="B56">
    <cfRule type="expression" dxfId="2" priority="3">
      <formula>$B$56=10</formula>
    </cfRule>
  </conditionalFormatting>
  <conditionalFormatting sqref="B67">
    <cfRule type="expression" dxfId="1" priority="2">
      <formula>$B$67=10</formula>
    </cfRule>
  </conditionalFormatting>
  <conditionalFormatting sqref="B78">
    <cfRule type="expression" dxfId="0" priority="1">
      <formula>$B$78=10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topLeftCell="A33" zoomScale="150" workbookViewId="0">
      <selection activeCell="A38" sqref="A38"/>
    </sheetView>
  </sheetViews>
  <sheetFormatPr baseColWidth="10" defaultColWidth="9" defaultRowHeight="13" x14ac:dyDescent="0.15"/>
  <cols>
    <col min="1" max="1" width="9.3984375" customWidth="1"/>
    <col min="2" max="2" width="5.3984375" customWidth="1"/>
    <col min="4" max="4" width="6" bestFit="1" customWidth="1"/>
    <col min="6" max="6" width="4.3984375" bestFit="1" customWidth="1"/>
    <col min="7" max="7" width="6" customWidth="1"/>
    <col min="8" max="8" width="4.3984375" bestFit="1" customWidth="1"/>
    <col min="9" max="9" width="7" customWidth="1"/>
    <col min="10" max="10" width="5.59765625" customWidth="1"/>
    <col min="11" max="11" width="7.3984375" customWidth="1"/>
    <col min="12" max="12" width="11.59765625" customWidth="1"/>
    <col min="13" max="13" width="10" customWidth="1"/>
    <col min="14" max="14" width="5.59765625" bestFit="1" customWidth="1"/>
    <col min="15" max="15" width="4.796875" customWidth="1"/>
    <col min="16" max="16" width="4.59765625" bestFit="1" customWidth="1"/>
    <col min="17" max="17" width="4.796875" customWidth="1"/>
  </cols>
  <sheetData>
    <row r="1" spans="1:24" ht="16" x14ac:dyDescent="0.15">
      <c r="A1" s="37" t="s">
        <v>88</v>
      </c>
      <c r="B1" s="38" t="s">
        <v>137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x14ac:dyDescent="0.15">
      <c r="A2" s="41" t="s">
        <v>70</v>
      </c>
      <c r="B2" s="42" t="s">
        <v>71</v>
      </c>
      <c r="C2" s="42" t="s">
        <v>72</v>
      </c>
      <c r="D2" s="42" t="s">
        <v>73</v>
      </c>
      <c r="E2" s="42" t="s">
        <v>74</v>
      </c>
      <c r="F2" s="42" t="s">
        <v>75</v>
      </c>
      <c r="G2" s="42" t="s">
        <v>76</v>
      </c>
      <c r="H2" s="42" t="s">
        <v>77</v>
      </c>
      <c r="I2" s="42" t="s">
        <v>78</v>
      </c>
      <c r="J2" s="42" t="s">
        <v>136</v>
      </c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spans="1:24" x14ac:dyDescent="0.15">
      <c r="A3" s="43">
        <v>1</v>
      </c>
      <c r="B3" s="43">
        <f>'The Belbin Test'!B4</f>
        <v>1</v>
      </c>
      <c r="C3" s="43">
        <f>'The Belbin Test'!B5</f>
        <v>2</v>
      </c>
      <c r="D3" s="43">
        <f>'The Belbin Test'!B6</f>
        <v>3</v>
      </c>
      <c r="E3" s="43">
        <f>'The Belbin Test'!B7</f>
        <v>4</v>
      </c>
      <c r="F3" s="43">
        <f>'The Belbin Test'!B8</f>
        <v>0</v>
      </c>
      <c r="G3" s="43">
        <f>'The Belbin Test'!B9</f>
        <v>0</v>
      </c>
      <c r="H3" s="43">
        <f>'The Belbin Test'!B10</f>
        <v>0</v>
      </c>
      <c r="I3" s="43">
        <f>'The Belbin Test'!B11</f>
        <v>0</v>
      </c>
      <c r="J3" s="43">
        <f t="shared" ref="J3:J9" si="0">SUM(B3:I3)</f>
        <v>10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</row>
    <row r="4" spans="1:24" x14ac:dyDescent="0.15">
      <c r="A4" s="43">
        <v>2</v>
      </c>
      <c r="B4" s="43">
        <f>'The Belbin Test'!B15</f>
        <v>0</v>
      </c>
      <c r="C4" s="43">
        <f>'The Belbin Test'!B16</f>
        <v>1</v>
      </c>
      <c r="D4" s="43">
        <f>'The Belbin Test'!B17</f>
        <v>2</v>
      </c>
      <c r="E4" s="43">
        <f>'The Belbin Test'!B18</f>
        <v>3</v>
      </c>
      <c r="F4" s="43">
        <f>'The Belbin Test'!B19</f>
        <v>4</v>
      </c>
      <c r="G4" s="43">
        <f>'The Belbin Test'!B20</f>
        <v>0</v>
      </c>
      <c r="H4" s="43">
        <f>'The Belbin Test'!B21</f>
        <v>0</v>
      </c>
      <c r="I4" s="43">
        <f>'The Belbin Test'!B22</f>
        <v>0</v>
      </c>
      <c r="J4" s="43">
        <f t="shared" si="0"/>
        <v>10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1:24" x14ac:dyDescent="0.15">
      <c r="A5" s="43">
        <v>3</v>
      </c>
      <c r="B5" s="43">
        <f>'The Belbin Test'!B26</f>
        <v>0</v>
      </c>
      <c r="C5" s="43">
        <f>'The Belbin Test'!B27</f>
        <v>0</v>
      </c>
      <c r="D5" s="43">
        <f>'The Belbin Test'!B28</f>
        <v>0</v>
      </c>
      <c r="E5" s="43">
        <f>'The Belbin Test'!B29</f>
        <v>1</v>
      </c>
      <c r="F5" s="43">
        <f>'The Belbin Test'!B30</f>
        <v>2</v>
      </c>
      <c r="G5" s="43">
        <f>'The Belbin Test'!B31</f>
        <v>3</v>
      </c>
      <c r="H5" s="43">
        <f>'The Belbin Test'!B32</f>
        <v>4</v>
      </c>
      <c r="I5" s="43">
        <f>'The Belbin Test'!B33</f>
        <v>0</v>
      </c>
      <c r="J5" s="43">
        <f t="shared" si="0"/>
        <v>10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 spans="1:24" x14ac:dyDescent="0.15">
      <c r="A6" s="43">
        <v>4</v>
      </c>
      <c r="B6" s="43">
        <f>'The Belbin Test'!B37</f>
        <v>0</v>
      </c>
      <c r="C6" s="43">
        <f>'The Belbin Test'!B38</f>
        <v>0</v>
      </c>
      <c r="D6" s="43">
        <f>'The Belbin Test'!B39</f>
        <v>0</v>
      </c>
      <c r="E6" s="43">
        <f>'The Belbin Test'!B40</f>
        <v>0</v>
      </c>
      <c r="F6" s="43">
        <f>'The Belbin Test'!B41</f>
        <v>1</v>
      </c>
      <c r="G6" s="43">
        <f>'The Belbin Test'!B42</f>
        <v>2</v>
      </c>
      <c r="H6" s="43">
        <f>'The Belbin Test'!B43</f>
        <v>3</v>
      </c>
      <c r="I6" s="43">
        <f>'The Belbin Test'!B44</f>
        <v>4</v>
      </c>
      <c r="J6" s="43">
        <f t="shared" si="0"/>
        <v>10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spans="1:24" x14ac:dyDescent="0.15">
      <c r="A7" s="43">
        <v>5</v>
      </c>
      <c r="B7" s="43">
        <f>'The Belbin Test'!B48</f>
        <v>3</v>
      </c>
      <c r="C7" s="43">
        <f>'The Belbin Test'!B49</f>
        <v>2</v>
      </c>
      <c r="D7" s="43">
        <f>'The Belbin Test'!B50</f>
        <v>1</v>
      </c>
      <c r="E7" s="43">
        <f>'The Belbin Test'!B51</f>
        <v>1</v>
      </c>
      <c r="F7" s="43">
        <f>'The Belbin Test'!B52</f>
        <v>3</v>
      </c>
      <c r="G7" s="43">
        <f>'The Belbin Test'!B53</f>
        <v>0</v>
      </c>
      <c r="H7" s="43">
        <f>'The Belbin Test'!B54</f>
        <v>0</v>
      </c>
      <c r="I7" s="43">
        <f>'The Belbin Test'!B55</f>
        <v>0</v>
      </c>
      <c r="J7" s="43">
        <f t="shared" si="0"/>
        <v>10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spans="1:24" x14ac:dyDescent="0.15">
      <c r="A8" s="43">
        <v>6</v>
      </c>
      <c r="B8" s="43">
        <f>'The Belbin Test'!B59</f>
        <v>0</v>
      </c>
      <c r="C8" s="43">
        <f>'The Belbin Test'!B60</f>
        <v>3</v>
      </c>
      <c r="D8" s="43">
        <f>'The Belbin Test'!B61</f>
        <v>2</v>
      </c>
      <c r="E8" s="43">
        <f>'The Belbin Test'!B62</f>
        <v>1</v>
      </c>
      <c r="F8" s="43">
        <f>'The Belbin Test'!B63</f>
        <v>1</v>
      </c>
      <c r="G8" s="43">
        <f>'The Belbin Test'!B64</f>
        <v>3</v>
      </c>
      <c r="H8" s="43">
        <f>'The Belbin Test'!B65</f>
        <v>0</v>
      </c>
      <c r="I8" s="43">
        <f>'The Belbin Test'!B66</f>
        <v>0</v>
      </c>
      <c r="J8" s="43">
        <f t="shared" si="0"/>
        <v>10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 spans="1:24" x14ac:dyDescent="0.15">
      <c r="A9" s="43">
        <v>7</v>
      </c>
      <c r="B9" s="43">
        <f>'The Belbin Test'!B70</f>
        <v>0</v>
      </c>
      <c r="C9" s="43">
        <f>'The Belbin Test'!B71</f>
        <v>0</v>
      </c>
      <c r="D9" s="43">
        <f>'The Belbin Test'!B72</f>
        <v>0</v>
      </c>
      <c r="E9" s="43">
        <f>'The Belbin Test'!B73</f>
        <v>3</v>
      </c>
      <c r="F9" s="43">
        <f>'The Belbin Test'!B74</f>
        <v>2</v>
      </c>
      <c r="G9" s="43">
        <f>'The Belbin Test'!B75</f>
        <v>1</v>
      </c>
      <c r="H9" s="43">
        <f>'The Belbin Test'!B76</f>
        <v>2</v>
      </c>
      <c r="I9" s="43">
        <f>'The Belbin Test'!B77</f>
        <v>2</v>
      </c>
      <c r="J9" s="43">
        <f t="shared" si="0"/>
        <v>10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spans="1:24" x14ac:dyDescent="0.15">
      <c r="A10" s="38"/>
      <c r="B10" s="36"/>
      <c r="C10" s="36"/>
      <c r="D10" s="36"/>
      <c r="E10" s="36"/>
      <c r="F10" s="36"/>
      <c r="G10" s="36"/>
      <c r="H10" s="36"/>
      <c r="I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 spans="1:24" ht="16" x14ac:dyDescent="0.15">
      <c r="A11" s="37" t="s">
        <v>139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36"/>
      <c r="S11" s="36"/>
      <c r="T11" s="36"/>
      <c r="U11" s="36"/>
      <c r="V11" s="36"/>
      <c r="W11" s="36"/>
      <c r="X11" s="36"/>
    </row>
    <row r="12" spans="1:24" ht="16" x14ac:dyDescent="0.15">
      <c r="A12" s="45">
        <v>1</v>
      </c>
      <c r="B12" s="45" t="s">
        <v>77</v>
      </c>
      <c r="C12" s="45">
        <f>H3</f>
        <v>0</v>
      </c>
      <c r="D12" s="45" t="s">
        <v>74</v>
      </c>
      <c r="E12" s="45">
        <f>E3</f>
        <v>4</v>
      </c>
      <c r="F12" s="45" t="s">
        <v>76</v>
      </c>
      <c r="G12" s="45">
        <f>G3</f>
        <v>0</v>
      </c>
      <c r="H12" s="45" t="s">
        <v>73</v>
      </c>
      <c r="I12" s="45">
        <f>D3</f>
        <v>3</v>
      </c>
      <c r="J12" s="45" t="s">
        <v>71</v>
      </c>
      <c r="K12" s="45">
        <f>B3</f>
        <v>1</v>
      </c>
      <c r="L12" s="45" t="s">
        <v>78</v>
      </c>
      <c r="M12" s="45">
        <f>I3</f>
        <v>0</v>
      </c>
      <c r="N12" s="45" t="s">
        <v>72</v>
      </c>
      <c r="O12" s="45">
        <f>C3</f>
        <v>2</v>
      </c>
      <c r="P12" s="45" t="s">
        <v>75</v>
      </c>
      <c r="Q12" s="45">
        <f>F3</f>
        <v>0</v>
      </c>
      <c r="R12" s="36"/>
      <c r="S12" s="36"/>
      <c r="T12" s="36"/>
      <c r="U12" s="36"/>
      <c r="V12" s="36"/>
      <c r="W12" s="36"/>
      <c r="X12" s="36"/>
    </row>
    <row r="13" spans="1:24" ht="16" x14ac:dyDescent="0.15">
      <c r="A13" s="45">
        <v>2</v>
      </c>
      <c r="B13" s="45" t="s">
        <v>71</v>
      </c>
      <c r="C13" s="45">
        <f>B4</f>
        <v>0</v>
      </c>
      <c r="D13" s="45" t="s">
        <v>72</v>
      </c>
      <c r="E13" s="45">
        <f>C4</f>
        <v>1</v>
      </c>
      <c r="F13" s="45" t="s">
        <v>75</v>
      </c>
      <c r="G13" s="45">
        <f>F4</f>
        <v>4</v>
      </c>
      <c r="H13" s="45" t="s">
        <v>77</v>
      </c>
      <c r="I13" s="45">
        <f>H4</f>
        <v>0</v>
      </c>
      <c r="J13" s="45" t="s">
        <v>73</v>
      </c>
      <c r="K13" s="45">
        <f>D4</f>
        <v>2</v>
      </c>
      <c r="L13" s="45" t="s">
        <v>74</v>
      </c>
      <c r="M13" s="45">
        <f>E4</f>
        <v>3</v>
      </c>
      <c r="N13" s="45" t="s">
        <v>76</v>
      </c>
      <c r="O13" s="45">
        <f>G4</f>
        <v>0</v>
      </c>
      <c r="P13" s="45" t="s">
        <v>78</v>
      </c>
      <c r="Q13" s="45">
        <f>I4</f>
        <v>0</v>
      </c>
      <c r="R13" s="36"/>
      <c r="S13" s="36"/>
      <c r="T13" s="36"/>
      <c r="U13" s="36"/>
      <c r="V13" s="36"/>
      <c r="W13" s="36"/>
      <c r="X13" s="36"/>
    </row>
    <row r="14" spans="1:24" ht="16" x14ac:dyDescent="0.15">
      <c r="A14" s="45">
        <v>3</v>
      </c>
      <c r="B14" s="45" t="s">
        <v>78</v>
      </c>
      <c r="C14" s="45">
        <f>I5</f>
        <v>0</v>
      </c>
      <c r="D14" s="45" t="s">
        <v>71</v>
      </c>
      <c r="E14" s="45">
        <f>B5</f>
        <v>0</v>
      </c>
      <c r="F14" s="45" t="s">
        <v>73</v>
      </c>
      <c r="G14" s="45">
        <f>D5</f>
        <v>0</v>
      </c>
      <c r="H14" s="45" t="s">
        <v>74</v>
      </c>
      <c r="I14" s="45">
        <f>E5</f>
        <v>1</v>
      </c>
      <c r="J14" s="45" t="s">
        <v>76</v>
      </c>
      <c r="K14" s="45">
        <f>G5</f>
        <v>3</v>
      </c>
      <c r="L14" s="45" t="s">
        <v>77</v>
      </c>
      <c r="M14" s="45">
        <f>H5</f>
        <v>4</v>
      </c>
      <c r="N14" s="45" t="s">
        <v>75</v>
      </c>
      <c r="O14" s="45">
        <f>F5</f>
        <v>2</v>
      </c>
      <c r="P14" s="45" t="s">
        <v>72</v>
      </c>
      <c r="Q14" s="45">
        <f>C5</f>
        <v>0</v>
      </c>
      <c r="R14" s="36"/>
      <c r="S14" s="36"/>
      <c r="T14" s="36"/>
      <c r="U14" s="36"/>
      <c r="V14" s="36"/>
      <c r="W14" s="36"/>
      <c r="X14" s="36"/>
    </row>
    <row r="15" spans="1:24" ht="16" x14ac:dyDescent="0.15">
      <c r="A15" s="45">
        <v>4</v>
      </c>
      <c r="B15" s="45" t="s">
        <v>74</v>
      </c>
      <c r="C15" s="45">
        <f>E6</f>
        <v>0</v>
      </c>
      <c r="D15" s="45" t="s">
        <v>78</v>
      </c>
      <c r="E15" s="45">
        <f>I6</f>
        <v>4</v>
      </c>
      <c r="F15" s="45" t="s">
        <v>72</v>
      </c>
      <c r="G15" s="45">
        <f>C6</f>
        <v>0</v>
      </c>
      <c r="H15" s="45" t="s">
        <v>75</v>
      </c>
      <c r="I15" s="45">
        <f>F6</f>
        <v>1</v>
      </c>
      <c r="J15" s="45" t="s">
        <v>77</v>
      </c>
      <c r="K15" s="45">
        <f>H6</f>
        <v>3</v>
      </c>
      <c r="L15" s="45" t="s">
        <v>73</v>
      </c>
      <c r="M15" s="45">
        <f>D6</f>
        <v>0</v>
      </c>
      <c r="N15" s="45" t="s">
        <v>71</v>
      </c>
      <c r="O15" s="45">
        <f>B6</f>
        <v>0</v>
      </c>
      <c r="P15" s="45" t="s">
        <v>76</v>
      </c>
      <c r="Q15" s="45">
        <f>G6</f>
        <v>2</v>
      </c>
      <c r="R15" s="36"/>
      <c r="S15" s="36"/>
      <c r="T15" s="36"/>
      <c r="U15" s="36"/>
      <c r="V15" s="36"/>
      <c r="W15" s="36"/>
      <c r="X15" s="36"/>
    </row>
    <row r="16" spans="1:24" ht="16" x14ac:dyDescent="0.15">
      <c r="A16" s="45">
        <v>5</v>
      </c>
      <c r="B16" s="45" t="s">
        <v>72</v>
      </c>
      <c r="C16" s="45">
        <f>C7</f>
        <v>2</v>
      </c>
      <c r="D16" s="45" t="s">
        <v>76</v>
      </c>
      <c r="E16" s="45">
        <f>G7</f>
        <v>0</v>
      </c>
      <c r="F16" s="45" t="s">
        <v>74</v>
      </c>
      <c r="G16" s="45">
        <f>E7</f>
        <v>1</v>
      </c>
      <c r="H16" s="45" t="s">
        <v>78</v>
      </c>
      <c r="I16" s="45">
        <f>I7</f>
        <v>0</v>
      </c>
      <c r="J16" s="45" t="s">
        <v>75</v>
      </c>
      <c r="K16" s="45">
        <f>F7</f>
        <v>3</v>
      </c>
      <c r="L16" s="45" t="s">
        <v>71</v>
      </c>
      <c r="M16" s="45">
        <f>B7</f>
        <v>3</v>
      </c>
      <c r="N16" s="45" t="s">
        <v>73</v>
      </c>
      <c r="O16" s="45">
        <f>D7</f>
        <v>1</v>
      </c>
      <c r="P16" s="45" t="s">
        <v>77</v>
      </c>
      <c r="Q16" s="45">
        <f>H7</f>
        <v>0</v>
      </c>
      <c r="R16" s="36"/>
      <c r="S16" s="36"/>
      <c r="T16" s="36"/>
      <c r="U16" s="36"/>
      <c r="V16" s="36"/>
      <c r="W16" s="36"/>
      <c r="X16" s="36"/>
    </row>
    <row r="17" spans="1:24" ht="16" x14ac:dyDescent="0.15">
      <c r="A17" s="45">
        <v>6</v>
      </c>
      <c r="B17" s="45" t="s">
        <v>76</v>
      </c>
      <c r="C17" s="45">
        <f>G8</f>
        <v>3</v>
      </c>
      <c r="D17" s="45" t="s">
        <v>73</v>
      </c>
      <c r="E17" s="45">
        <f>D8</f>
        <v>2</v>
      </c>
      <c r="F17" s="45" t="s">
        <v>77</v>
      </c>
      <c r="G17" s="45">
        <f>H8</f>
        <v>0</v>
      </c>
      <c r="H17" s="45" t="s">
        <v>71</v>
      </c>
      <c r="I17" s="45">
        <f>B8</f>
        <v>0</v>
      </c>
      <c r="J17" s="45" t="s">
        <v>78</v>
      </c>
      <c r="K17" s="45">
        <f>I8</f>
        <v>0</v>
      </c>
      <c r="L17" s="45" t="s">
        <v>75</v>
      </c>
      <c r="M17" s="45">
        <f>F8</f>
        <v>1</v>
      </c>
      <c r="N17" s="45" t="s">
        <v>72</v>
      </c>
      <c r="O17" s="45">
        <f>C8</f>
        <v>3</v>
      </c>
      <c r="P17" s="45" t="s">
        <v>74</v>
      </c>
      <c r="Q17" s="45">
        <f>E8</f>
        <v>1</v>
      </c>
      <c r="R17" s="36"/>
      <c r="S17" s="36"/>
      <c r="T17" s="36"/>
      <c r="U17" s="36"/>
      <c r="V17" s="36"/>
      <c r="W17" s="36"/>
      <c r="X17" s="36"/>
    </row>
    <row r="18" spans="1:24" ht="16" x14ac:dyDescent="0.15">
      <c r="A18" s="45">
        <v>7</v>
      </c>
      <c r="B18" s="45" t="s">
        <v>75</v>
      </c>
      <c r="C18" s="45">
        <f>F9</f>
        <v>2</v>
      </c>
      <c r="D18" s="45" t="s">
        <v>77</v>
      </c>
      <c r="E18" s="45">
        <f>H9</f>
        <v>2</v>
      </c>
      <c r="F18" s="45" t="s">
        <v>71</v>
      </c>
      <c r="G18" s="45">
        <f>B9</f>
        <v>0</v>
      </c>
      <c r="H18" s="45" t="s">
        <v>76</v>
      </c>
      <c r="I18" s="45">
        <f>G9</f>
        <v>1</v>
      </c>
      <c r="J18" s="45" t="s">
        <v>74</v>
      </c>
      <c r="K18" s="45">
        <f>E9</f>
        <v>3</v>
      </c>
      <c r="L18" s="45" t="s">
        <v>72</v>
      </c>
      <c r="M18" s="45">
        <f>C9</f>
        <v>0</v>
      </c>
      <c r="N18" s="45" t="s">
        <v>78</v>
      </c>
      <c r="O18" s="45">
        <f>I9</f>
        <v>2</v>
      </c>
      <c r="P18" s="45" t="s">
        <v>73</v>
      </c>
      <c r="Q18" s="45">
        <f>D9</f>
        <v>0</v>
      </c>
      <c r="R18" s="36"/>
      <c r="S18" s="36"/>
      <c r="T18" s="36"/>
      <c r="U18" s="36"/>
      <c r="V18" s="36"/>
      <c r="W18" s="36"/>
      <c r="X18" s="36"/>
    </row>
    <row r="19" spans="1:24" ht="16" x14ac:dyDescent="0.15">
      <c r="A19" s="6" t="s">
        <v>79</v>
      </c>
      <c r="B19" s="6" t="s">
        <v>80</v>
      </c>
      <c r="C19" s="50">
        <f>SUM(C12:C18)</f>
        <v>7</v>
      </c>
      <c r="D19" s="6" t="s">
        <v>81</v>
      </c>
      <c r="E19" s="51">
        <f>SUM(E12:E18)</f>
        <v>13</v>
      </c>
      <c r="F19" s="6" t="s">
        <v>82</v>
      </c>
      <c r="G19" s="50">
        <f>SUM(G12:G18)</f>
        <v>5</v>
      </c>
      <c r="H19" s="6" t="s">
        <v>83</v>
      </c>
      <c r="I19" s="49">
        <f>SUM(I12:I18)</f>
        <v>6</v>
      </c>
      <c r="J19" s="6" t="s">
        <v>84</v>
      </c>
      <c r="K19" s="51">
        <f>SUM(K12:K18)</f>
        <v>15</v>
      </c>
      <c r="L19" s="6" t="s">
        <v>85</v>
      </c>
      <c r="M19" s="49">
        <f>SUM(M12:M18)</f>
        <v>11</v>
      </c>
      <c r="N19" s="6" t="s">
        <v>86</v>
      </c>
      <c r="O19" s="51">
        <f>SUM(O12:O18)</f>
        <v>10</v>
      </c>
      <c r="P19" s="6" t="s">
        <v>87</v>
      </c>
      <c r="Q19" s="50">
        <f>SUM(Q12:Q18)</f>
        <v>3</v>
      </c>
      <c r="R19" s="36"/>
      <c r="S19" s="36"/>
      <c r="T19" s="36"/>
      <c r="U19" s="36"/>
      <c r="V19" s="36"/>
      <c r="W19" s="36"/>
      <c r="X19" s="36"/>
    </row>
    <row r="20" spans="1:24" ht="16" x14ac:dyDescent="0.15">
      <c r="A20" s="6" t="s">
        <v>145</v>
      </c>
      <c r="B20" s="7"/>
      <c r="C20" s="52">
        <f>RANK(C19,$B$19:$Q$19,0)</f>
        <v>5</v>
      </c>
      <c r="D20" s="7"/>
      <c r="E20" s="52">
        <f>RANK(E19,$B$19:$Q$19,0)</f>
        <v>2</v>
      </c>
      <c r="F20" s="7"/>
      <c r="G20" s="52">
        <f>RANK(G19,$B$19:$Q$19,0)</f>
        <v>7</v>
      </c>
      <c r="H20" s="7"/>
      <c r="I20" s="52">
        <f>RANK(I19,$B$19:$Q$19,0)</f>
        <v>6</v>
      </c>
      <c r="J20" s="7"/>
      <c r="K20" s="52">
        <f>RANK(K19,$B$19:$Q$19,0)</f>
        <v>1</v>
      </c>
      <c r="L20" s="7"/>
      <c r="M20" s="52">
        <f>RANK(M19,$B$19:$Q$19,0)</f>
        <v>3</v>
      </c>
      <c r="N20" s="7"/>
      <c r="O20" s="52">
        <f>RANK(O19,$B$19:$Q$19,0)</f>
        <v>4</v>
      </c>
      <c r="P20" s="7"/>
      <c r="Q20" s="52">
        <f>RANK(Q19,$B$19:$Q$19,0)</f>
        <v>8</v>
      </c>
      <c r="R20" s="36"/>
      <c r="S20" s="36"/>
      <c r="T20" s="36"/>
      <c r="U20" s="36"/>
      <c r="V20" s="36"/>
      <c r="W20" s="36"/>
      <c r="X20" s="36"/>
    </row>
    <row r="21" spans="1:24" x14ac:dyDescent="0.1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 spans="1:24" ht="16" x14ac:dyDescent="0.15">
      <c r="A22" s="37" t="s">
        <v>138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70" t="s">
        <v>140</v>
      </c>
      <c r="S22" s="71"/>
      <c r="T22" s="71"/>
      <c r="U22" s="71"/>
      <c r="V22" s="36"/>
      <c r="W22" s="36"/>
      <c r="X22" s="36"/>
    </row>
    <row r="23" spans="1:24" x14ac:dyDescent="0.15">
      <c r="A23" s="36" t="s">
        <v>91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71"/>
      <c r="S23" s="71"/>
      <c r="T23" s="71"/>
      <c r="U23" s="71"/>
      <c r="V23" s="36"/>
      <c r="W23" s="36"/>
      <c r="X23" s="36"/>
    </row>
    <row r="24" spans="1:24" x14ac:dyDescent="0.15">
      <c r="A24" s="36" t="s">
        <v>92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71"/>
      <c r="S24" s="71"/>
      <c r="T24" s="71"/>
      <c r="U24" s="71"/>
      <c r="V24" s="36"/>
      <c r="W24" s="36"/>
      <c r="X24" s="36"/>
    </row>
    <row r="25" spans="1:24" x14ac:dyDescent="0.15">
      <c r="A25" s="36" t="s">
        <v>89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71"/>
      <c r="S25" s="71"/>
      <c r="T25" s="71"/>
      <c r="U25" s="71"/>
      <c r="V25" s="36"/>
      <c r="W25" s="36"/>
      <c r="X25" s="36"/>
    </row>
    <row r="26" spans="1:24" x14ac:dyDescent="0.15">
      <c r="A26" s="36" t="s">
        <v>90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71"/>
      <c r="S26" s="71"/>
      <c r="T26" s="71"/>
      <c r="U26" s="71"/>
      <c r="V26" s="36"/>
      <c r="W26" s="36"/>
      <c r="X26" s="36"/>
    </row>
    <row r="27" spans="1:24" x14ac:dyDescent="0.15">
      <c r="A27" s="38" t="s">
        <v>134</v>
      </c>
      <c r="B27" s="36"/>
      <c r="C27" s="39" t="s">
        <v>133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8"/>
      <c r="S27" s="36"/>
      <c r="T27" s="36"/>
      <c r="U27" s="36"/>
      <c r="V27" s="36"/>
      <c r="W27" s="36"/>
      <c r="X27" s="36"/>
    </row>
    <row r="28" spans="1:24" x14ac:dyDescent="0.15">
      <c r="A28" s="38"/>
      <c r="B28" s="38"/>
      <c r="C28" s="40"/>
      <c r="D28" s="85" t="s">
        <v>104</v>
      </c>
      <c r="E28" s="86"/>
      <c r="F28" s="87"/>
      <c r="G28" s="85" t="s">
        <v>95</v>
      </c>
      <c r="H28" s="86"/>
      <c r="I28" s="86"/>
      <c r="J28" s="86"/>
      <c r="K28" s="86"/>
      <c r="L28" s="87"/>
      <c r="M28" s="85" t="s">
        <v>96</v>
      </c>
      <c r="N28" s="86"/>
      <c r="O28" s="86"/>
      <c r="P28" s="86"/>
      <c r="Q28" s="87"/>
      <c r="R28" s="36"/>
      <c r="S28" s="36"/>
      <c r="T28" s="36"/>
      <c r="U28" s="36"/>
      <c r="V28" s="36"/>
      <c r="W28" s="36"/>
      <c r="X28" s="36"/>
    </row>
    <row r="29" spans="1:24" ht="42.75" customHeight="1" x14ac:dyDescent="0.15">
      <c r="A29" s="72" t="s">
        <v>93</v>
      </c>
      <c r="B29" s="89" t="s">
        <v>97</v>
      </c>
      <c r="C29" s="89"/>
      <c r="D29" s="76" t="s">
        <v>105</v>
      </c>
      <c r="E29" s="77"/>
      <c r="F29" s="78"/>
      <c r="G29" s="76" t="s">
        <v>106</v>
      </c>
      <c r="H29" s="77"/>
      <c r="I29" s="77"/>
      <c r="J29" s="77"/>
      <c r="K29" s="77"/>
      <c r="L29" s="78"/>
      <c r="M29" s="76" t="s">
        <v>107</v>
      </c>
      <c r="N29" s="77"/>
      <c r="O29" s="77"/>
      <c r="P29" s="77"/>
      <c r="Q29" s="78"/>
      <c r="R29" s="28"/>
      <c r="S29" s="29"/>
      <c r="T29" s="29"/>
      <c r="U29" s="29"/>
      <c r="V29" s="29"/>
      <c r="W29" s="29"/>
      <c r="X29" s="30"/>
    </row>
    <row r="30" spans="1:24" ht="57" customHeight="1" x14ac:dyDescent="0.15">
      <c r="A30" s="73"/>
      <c r="B30" s="89" t="s">
        <v>98</v>
      </c>
      <c r="C30" s="89"/>
      <c r="D30" s="76" t="s">
        <v>108</v>
      </c>
      <c r="E30" s="77"/>
      <c r="F30" s="78"/>
      <c r="G30" s="76" t="s">
        <v>109</v>
      </c>
      <c r="H30" s="77"/>
      <c r="I30" s="77"/>
      <c r="J30" s="77"/>
      <c r="K30" s="77"/>
      <c r="L30" s="78"/>
      <c r="M30" s="76" t="s">
        <v>110</v>
      </c>
      <c r="N30" s="77"/>
      <c r="O30" s="77"/>
      <c r="P30" s="77"/>
      <c r="Q30" s="78"/>
      <c r="R30" s="31"/>
      <c r="S30" s="8"/>
      <c r="T30" s="8"/>
      <c r="U30" s="8"/>
      <c r="V30" s="8"/>
      <c r="W30" s="8"/>
      <c r="X30" s="32"/>
    </row>
    <row r="31" spans="1:24" ht="42" customHeight="1" x14ac:dyDescent="0.15">
      <c r="A31" s="73"/>
      <c r="B31" s="89" t="s">
        <v>147</v>
      </c>
      <c r="C31" s="89"/>
      <c r="D31" s="76" t="s">
        <v>111</v>
      </c>
      <c r="E31" s="77"/>
      <c r="F31" s="78"/>
      <c r="G31" s="76" t="s">
        <v>112</v>
      </c>
      <c r="H31" s="77"/>
      <c r="I31" s="77"/>
      <c r="J31" s="77"/>
      <c r="K31" s="77"/>
      <c r="L31" s="78"/>
      <c r="M31" s="76" t="s">
        <v>113</v>
      </c>
      <c r="N31" s="77"/>
      <c r="O31" s="77"/>
      <c r="P31" s="77"/>
      <c r="Q31" s="78"/>
      <c r="R31" s="33"/>
      <c r="S31" s="34"/>
      <c r="T31" s="34"/>
      <c r="U31" s="34"/>
      <c r="V31" s="34"/>
      <c r="W31" s="34"/>
      <c r="X31" s="35"/>
    </row>
    <row r="32" spans="1:24" ht="48.75" customHeight="1" x14ac:dyDescent="0.15">
      <c r="A32" s="64" t="s">
        <v>94</v>
      </c>
      <c r="B32" s="90" t="s">
        <v>100</v>
      </c>
      <c r="C32" s="90"/>
      <c r="D32" s="79" t="s">
        <v>114</v>
      </c>
      <c r="E32" s="80"/>
      <c r="F32" s="81"/>
      <c r="G32" s="79" t="s">
        <v>115</v>
      </c>
      <c r="H32" s="80"/>
      <c r="I32" s="80"/>
      <c r="J32" s="80"/>
      <c r="K32" s="80"/>
      <c r="L32" s="81"/>
      <c r="M32" s="79" t="s">
        <v>116</v>
      </c>
      <c r="N32" s="80"/>
      <c r="O32" s="80"/>
      <c r="P32" s="80"/>
      <c r="Q32" s="81"/>
      <c r="R32" s="19"/>
      <c r="S32" s="20"/>
      <c r="T32" s="20"/>
      <c r="U32" s="20"/>
      <c r="V32" s="20"/>
      <c r="W32" s="20"/>
      <c r="X32" s="21"/>
    </row>
    <row r="33" spans="1:24" ht="54" customHeight="1" x14ac:dyDescent="0.15">
      <c r="A33" s="65"/>
      <c r="B33" s="90" t="s">
        <v>101</v>
      </c>
      <c r="C33" s="90"/>
      <c r="D33" s="79" t="s">
        <v>117</v>
      </c>
      <c r="E33" s="80"/>
      <c r="F33" s="81"/>
      <c r="G33" s="79" t="s">
        <v>118</v>
      </c>
      <c r="H33" s="80"/>
      <c r="I33" s="80"/>
      <c r="J33" s="80"/>
      <c r="K33" s="80"/>
      <c r="L33" s="81"/>
      <c r="M33" s="79" t="s">
        <v>119</v>
      </c>
      <c r="N33" s="80"/>
      <c r="O33" s="80"/>
      <c r="P33" s="80"/>
      <c r="Q33" s="81"/>
      <c r="R33" s="22"/>
      <c r="S33" s="23"/>
      <c r="T33" s="23"/>
      <c r="U33" s="23"/>
      <c r="V33" s="23"/>
      <c r="W33" s="23"/>
      <c r="X33" s="24"/>
    </row>
    <row r="34" spans="1:24" ht="58.5" customHeight="1" x14ac:dyDescent="0.15">
      <c r="A34" s="66"/>
      <c r="B34" s="90" t="s">
        <v>102</v>
      </c>
      <c r="C34" s="90"/>
      <c r="D34" s="79" t="s">
        <v>120</v>
      </c>
      <c r="E34" s="80"/>
      <c r="F34" s="81"/>
      <c r="G34" s="79" t="s">
        <v>121</v>
      </c>
      <c r="H34" s="80"/>
      <c r="I34" s="80"/>
      <c r="J34" s="80"/>
      <c r="K34" s="80"/>
      <c r="L34" s="81"/>
      <c r="M34" s="79" t="s">
        <v>122</v>
      </c>
      <c r="N34" s="80"/>
      <c r="O34" s="80"/>
      <c r="P34" s="80"/>
      <c r="Q34" s="81"/>
      <c r="R34" s="25"/>
      <c r="S34" s="26"/>
      <c r="T34" s="26"/>
      <c r="U34" s="26"/>
      <c r="V34" s="26"/>
      <c r="W34" s="26"/>
      <c r="X34" s="27"/>
    </row>
    <row r="35" spans="1:24" ht="45.75" customHeight="1" x14ac:dyDescent="0.15">
      <c r="A35" s="68" t="s">
        <v>158</v>
      </c>
      <c r="B35" s="88" t="s">
        <v>130</v>
      </c>
      <c r="C35" s="88"/>
      <c r="D35" s="82" t="s">
        <v>123</v>
      </c>
      <c r="E35" s="83"/>
      <c r="F35" s="84"/>
      <c r="G35" s="82" t="s">
        <v>124</v>
      </c>
      <c r="H35" s="83"/>
      <c r="I35" s="83"/>
      <c r="J35" s="83"/>
      <c r="K35" s="83"/>
      <c r="L35" s="84"/>
      <c r="M35" s="82" t="s">
        <v>125</v>
      </c>
      <c r="N35" s="83"/>
      <c r="O35" s="83"/>
      <c r="P35" s="83"/>
      <c r="Q35" s="84"/>
      <c r="R35" s="10"/>
      <c r="S35" s="11"/>
      <c r="T35" s="11"/>
      <c r="U35" s="11"/>
      <c r="V35" s="11"/>
      <c r="W35" s="11"/>
      <c r="X35" s="12"/>
    </row>
    <row r="36" spans="1:24" ht="48.75" customHeight="1" x14ac:dyDescent="0.15">
      <c r="A36" s="68"/>
      <c r="B36" s="88" t="s">
        <v>103</v>
      </c>
      <c r="C36" s="88"/>
      <c r="D36" s="82" t="s">
        <v>128</v>
      </c>
      <c r="E36" s="83"/>
      <c r="F36" s="84"/>
      <c r="G36" s="82" t="s">
        <v>132</v>
      </c>
      <c r="H36" s="83"/>
      <c r="I36" s="83"/>
      <c r="J36" s="83"/>
      <c r="K36" s="83"/>
      <c r="L36" s="84"/>
      <c r="M36" s="82" t="s">
        <v>129</v>
      </c>
      <c r="N36" s="83"/>
      <c r="O36" s="83"/>
      <c r="P36" s="83"/>
      <c r="Q36" s="84"/>
      <c r="R36" s="13"/>
      <c r="S36" s="14"/>
      <c r="T36" s="14"/>
      <c r="U36" s="14"/>
      <c r="V36" s="14"/>
      <c r="W36" s="14"/>
      <c r="X36" s="15"/>
    </row>
    <row r="37" spans="1:24" ht="66.75" customHeight="1" x14ac:dyDescent="0.15">
      <c r="A37" s="68"/>
      <c r="B37" s="88" t="s">
        <v>135</v>
      </c>
      <c r="C37" s="88"/>
      <c r="D37" s="82" t="s">
        <v>126</v>
      </c>
      <c r="E37" s="83"/>
      <c r="F37" s="84"/>
      <c r="G37" s="82" t="s">
        <v>131</v>
      </c>
      <c r="H37" s="83"/>
      <c r="I37" s="83"/>
      <c r="J37" s="83"/>
      <c r="K37" s="83"/>
      <c r="L37" s="84"/>
      <c r="M37" s="82" t="s">
        <v>127</v>
      </c>
      <c r="N37" s="83"/>
      <c r="O37" s="83"/>
      <c r="P37" s="83"/>
      <c r="Q37" s="84"/>
      <c r="R37" s="16"/>
      <c r="S37" s="17"/>
      <c r="T37" s="17"/>
      <c r="U37" s="17"/>
      <c r="V37" s="17"/>
      <c r="W37" s="17"/>
      <c r="X37" s="18"/>
    </row>
    <row r="38" spans="1:24" x14ac:dyDescent="0.1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40" spans="1:24" ht="16" x14ac:dyDescent="0.15">
      <c r="A40" s="37" t="s">
        <v>144</v>
      </c>
    </row>
    <row r="41" spans="1:24" x14ac:dyDescent="0.15">
      <c r="A41" s="9"/>
    </row>
    <row r="42" spans="1:24" ht="34.5" customHeight="1" x14ac:dyDescent="0.15">
      <c r="A42" s="61" t="s">
        <v>155</v>
      </c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</row>
    <row r="43" spans="1:24" ht="51.75" customHeight="1" x14ac:dyDescent="0.15">
      <c r="D43" s="75" t="s">
        <v>154</v>
      </c>
      <c r="E43" s="75"/>
      <c r="F43" s="75" t="s">
        <v>141</v>
      </c>
      <c r="G43" s="75"/>
      <c r="H43" s="75" t="s">
        <v>142</v>
      </c>
      <c r="I43" s="75"/>
      <c r="J43" s="75" t="s">
        <v>143</v>
      </c>
      <c r="K43" s="75"/>
      <c r="L43" s="62" t="s">
        <v>156</v>
      </c>
      <c r="M43" s="62"/>
      <c r="N43" s="62"/>
      <c r="O43" s="54" t="s">
        <v>157</v>
      </c>
      <c r="P43" s="55"/>
      <c r="Q43" s="55"/>
      <c r="R43" s="55"/>
      <c r="S43" s="56"/>
    </row>
    <row r="44" spans="1:24" ht="32.25" customHeight="1" x14ac:dyDescent="0.15">
      <c r="A44" s="72" t="s">
        <v>93</v>
      </c>
      <c r="B44" s="74" t="s">
        <v>97</v>
      </c>
      <c r="C44" s="74"/>
      <c r="D44" s="63">
        <f>I20</f>
        <v>6</v>
      </c>
      <c r="E44" s="63"/>
      <c r="F44" s="63">
        <v>9</v>
      </c>
      <c r="G44" s="63"/>
      <c r="H44" s="63">
        <v>8</v>
      </c>
      <c r="I44" s="63"/>
      <c r="J44" s="63">
        <v>7</v>
      </c>
      <c r="K44" s="63"/>
      <c r="L44" s="53" t="str">
        <f>IF(COUNTIF($D44:$K44,"&lt;=3") &gt; 2,"WARNING","")</f>
        <v/>
      </c>
      <c r="M44" s="53"/>
      <c r="N44" s="53"/>
      <c r="O44" s="57" t="str">
        <f>IF(COUNTIF($D44:$K44,"&gt;=7") &gt; 2,"WARNING","")</f>
        <v>WARNING</v>
      </c>
      <c r="P44" s="58"/>
      <c r="Q44" s="58"/>
      <c r="R44" s="58"/>
      <c r="S44" s="59"/>
    </row>
    <row r="45" spans="1:24" ht="32.25" customHeight="1" x14ac:dyDescent="0.15">
      <c r="A45" s="73"/>
      <c r="B45" s="74" t="s">
        <v>98</v>
      </c>
      <c r="C45" s="74"/>
      <c r="D45" s="63">
        <f>M20</f>
        <v>3</v>
      </c>
      <c r="E45" s="63"/>
      <c r="F45" s="63"/>
      <c r="G45" s="63"/>
      <c r="H45" s="63"/>
      <c r="I45" s="63"/>
      <c r="J45" s="63"/>
      <c r="K45" s="63"/>
      <c r="L45" s="53" t="str">
        <f t="shared" ref="L45:L52" si="1">IF(COUNTIF($D45:$K45,"&lt;=3") &gt; 2,"WARNING","")</f>
        <v/>
      </c>
      <c r="M45" s="53"/>
      <c r="N45" s="53"/>
      <c r="O45" s="57" t="str">
        <f t="shared" ref="O45:O52" si="2">IF(COUNTIF($D45:$K45,"&gt;=7") &gt; 2,"WARNING","")</f>
        <v/>
      </c>
      <c r="P45" s="58"/>
      <c r="Q45" s="58"/>
      <c r="R45" s="58"/>
      <c r="S45" s="59"/>
    </row>
    <row r="46" spans="1:24" ht="32.25" customHeight="1" x14ac:dyDescent="0.15">
      <c r="A46" s="73"/>
      <c r="B46" s="74" t="s">
        <v>99</v>
      </c>
      <c r="C46" s="74"/>
      <c r="D46" s="53" t="s">
        <v>153</v>
      </c>
      <c r="E46" s="53"/>
      <c r="F46" s="63"/>
      <c r="G46" s="63"/>
      <c r="H46" s="63"/>
      <c r="I46" s="63"/>
      <c r="J46" s="63"/>
      <c r="K46" s="63"/>
      <c r="L46" s="53"/>
      <c r="M46" s="53"/>
      <c r="N46" s="53"/>
      <c r="O46" s="57"/>
      <c r="P46" s="58"/>
      <c r="Q46" s="58"/>
      <c r="R46" s="58"/>
      <c r="S46" s="59"/>
    </row>
    <row r="47" spans="1:24" ht="32.25" customHeight="1" x14ac:dyDescent="0.15">
      <c r="A47" s="64" t="s">
        <v>94</v>
      </c>
      <c r="B47" s="67" t="s">
        <v>100</v>
      </c>
      <c r="C47" s="67"/>
      <c r="D47" s="63">
        <f>E20</f>
        <v>2</v>
      </c>
      <c r="E47" s="63"/>
      <c r="F47" s="63"/>
      <c r="G47" s="63"/>
      <c r="H47" s="63"/>
      <c r="I47" s="63"/>
      <c r="J47" s="63"/>
      <c r="K47" s="63"/>
      <c r="L47" s="53" t="str">
        <f t="shared" si="1"/>
        <v/>
      </c>
      <c r="M47" s="53"/>
      <c r="N47" s="53"/>
      <c r="O47" s="57" t="str">
        <f t="shared" si="2"/>
        <v/>
      </c>
      <c r="P47" s="58"/>
      <c r="Q47" s="58"/>
      <c r="R47" s="58"/>
      <c r="S47" s="59"/>
    </row>
    <row r="48" spans="1:24" ht="32.25" customHeight="1" x14ac:dyDescent="0.15">
      <c r="A48" s="65"/>
      <c r="B48" s="67" t="s">
        <v>101</v>
      </c>
      <c r="C48" s="67"/>
      <c r="D48" s="63">
        <f>O20</f>
        <v>4</v>
      </c>
      <c r="E48" s="63"/>
      <c r="F48" s="63"/>
      <c r="G48" s="63"/>
      <c r="H48" s="63"/>
      <c r="I48" s="63"/>
      <c r="J48" s="63"/>
      <c r="K48" s="63"/>
      <c r="L48" s="53" t="str">
        <f t="shared" si="1"/>
        <v/>
      </c>
      <c r="M48" s="53"/>
      <c r="N48" s="53"/>
      <c r="O48" s="57" t="str">
        <f t="shared" si="2"/>
        <v/>
      </c>
      <c r="P48" s="58"/>
      <c r="Q48" s="58"/>
      <c r="R48" s="58"/>
      <c r="S48" s="59"/>
    </row>
    <row r="49" spans="1:19" ht="32.25" customHeight="1" x14ac:dyDescent="0.15">
      <c r="A49" s="66"/>
      <c r="B49" s="67" t="s">
        <v>102</v>
      </c>
      <c r="C49" s="67"/>
      <c r="D49" s="63">
        <f>K20</f>
        <v>1</v>
      </c>
      <c r="E49" s="63"/>
      <c r="F49" s="63"/>
      <c r="G49" s="63"/>
      <c r="H49" s="63"/>
      <c r="I49" s="63"/>
      <c r="J49" s="63"/>
      <c r="K49" s="63"/>
      <c r="L49" s="53" t="str">
        <f t="shared" si="1"/>
        <v/>
      </c>
      <c r="M49" s="53"/>
      <c r="N49" s="53"/>
      <c r="O49" s="57" t="str">
        <f t="shared" si="2"/>
        <v/>
      </c>
      <c r="P49" s="58"/>
      <c r="Q49" s="58"/>
      <c r="R49" s="58"/>
      <c r="S49" s="59"/>
    </row>
    <row r="50" spans="1:19" ht="32.25" customHeight="1" x14ac:dyDescent="0.15">
      <c r="A50" s="68" t="s">
        <v>94</v>
      </c>
      <c r="B50" s="69" t="s">
        <v>130</v>
      </c>
      <c r="C50" s="69"/>
      <c r="D50" s="63">
        <f>G20</f>
        <v>7</v>
      </c>
      <c r="E50" s="63"/>
      <c r="F50" s="63"/>
      <c r="G50" s="63"/>
      <c r="H50" s="63"/>
      <c r="I50" s="63"/>
      <c r="J50" s="63"/>
      <c r="K50" s="63"/>
      <c r="L50" s="53" t="str">
        <f t="shared" si="1"/>
        <v/>
      </c>
      <c r="M50" s="53"/>
      <c r="N50" s="53"/>
      <c r="O50" s="57" t="str">
        <f t="shared" si="2"/>
        <v/>
      </c>
      <c r="P50" s="58"/>
      <c r="Q50" s="58"/>
      <c r="R50" s="58"/>
      <c r="S50" s="59"/>
    </row>
    <row r="51" spans="1:19" ht="32.25" customHeight="1" x14ac:dyDescent="0.15">
      <c r="A51" s="68"/>
      <c r="B51" s="69" t="s">
        <v>103</v>
      </c>
      <c r="C51" s="69"/>
      <c r="D51" s="63">
        <f>C20</f>
        <v>5</v>
      </c>
      <c r="E51" s="63"/>
      <c r="F51" s="63"/>
      <c r="G51" s="63"/>
      <c r="H51" s="63"/>
      <c r="I51" s="63"/>
      <c r="J51" s="63"/>
      <c r="K51" s="63"/>
      <c r="L51" s="53" t="str">
        <f t="shared" si="1"/>
        <v/>
      </c>
      <c r="M51" s="53"/>
      <c r="N51" s="53"/>
      <c r="O51" s="57" t="str">
        <f t="shared" si="2"/>
        <v/>
      </c>
      <c r="P51" s="58"/>
      <c r="Q51" s="58"/>
      <c r="R51" s="58"/>
      <c r="S51" s="59"/>
    </row>
    <row r="52" spans="1:19" ht="38.25" customHeight="1" x14ac:dyDescent="0.15">
      <c r="A52" s="68"/>
      <c r="B52" s="69" t="s">
        <v>135</v>
      </c>
      <c r="C52" s="69"/>
      <c r="D52" s="63">
        <f>Q20</f>
        <v>8</v>
      </c>
      <c r="E52" s="63"/>
      <c r="F52" s="63"/>
      <c r="G52" s="63"/>
      <c r="H52" s="63"/>
      <c r="I52" s="63"/>
      <c r="J52" s="63"/>
      <c r="K52" s="63"/>
      <c r="L52" s="53" t="str">
        <f t="shared" si="1"/>
        <v/>
      </c>
      <c r="M52" s="53"/>
      <c r="N52" s="53"/>
      <c r="O52" s="57" t="str">
        <f t="shared" si="2"/>
        <v/>
      </c>
      <c r="P52" s="58"/>
      <c r="Q52" s="58"/>
      <c r="R52" s="58"/>
      <c r="S52" s="59"/>
    </row>
    <row r="53" spans="1:19" x14ac:dyDescent="0.15">
      <c r="L53" s="60"/>
      <c r="M53" s="61"/>
    </row>
    <row r="54" spans="1:19" x14ac:dyDescent="0.15">
      <c r="L54" s="60"/>
      <c r="M54" s="61"/>
    </row>
    <row r="55" spans="1:19" x14ac:dyDescent="0.15">
      <c r="A55" s="3" t="s">
        <v>149</v>
      </c>
      <c r="L55" s="60"/>
      <c r="M55" s="61"/>
    </row>
    <row r="56" spans="1:19" x14ac:dyDescent="0.15">
      <c r="A56" s="9" t="s">
        <v>148</v>
      </c>
    </row>
  </sheetData>
  <mergeCells count="119">
    <mergeCell ref="B36:C36"/>
    <mergeCell ref="B31:C31"/>
    <mergeCell ref="B37:C37"/>
    <mergeCell ref="B32:C32"/>
    <mergeCell ref="B35:C35"/>
    <mergeCell ref="D28:F28"/>
    <mergeCell ref="D37:F37"/>
    <mergeCell ref="B29:C29"/>
    <mergeCell ref="B34:C34"/>
    <mergeCell ref="B30:C30"/>
    <mergeCell ref="B33:C33"/>
    <mergeCell ref="D32:F32"/>
    <mergeCell ref="D35:F35"/>
    <mergeCell ref="D29:F29"/>
    <mergeCell ref="D34:F34"/>
    <mergeCell ref="D30:F30"/>
    <mergeCell ref="D33:F33"/>
    <mergeCell ref="D36:F36"/>
    <mergeCell ref="D31:F31"/>
    <mergeCell ref="G28:L28"/>
    <mergeCell ref="G37:L37"/>
    <mergeCell ref="G32:L32"/>
    <mergeCell ref="G35:L35"/>
    <mergeCell ref="G34:L34"/>
    <mergeCell ref="G29:L29"/>
    <mergeCell ref="G30:L30"/>
    <mergeCell ref="G33:L33"/>
    <mergeCell ref="G36:L36"/>
    <mergeCell ref="G31:L31"/>
    <mergeCell ref="M28:Q28"/>
    <mergeCell ref="M37:Q37"/>
    <mergeCell ref="M32:Q32"/>
    <mergeCell ref="M35:Q35"/>
    <mergeCell ref="M29:Q29"/>
    <mergeCell ref="M34:Q34"/>
    <mergeCell ref="A47:A49"/>
    <mergeCell ref="B47:C47"/>
    <mergeCell ref="B48:C48"/>
    <mergeCell ref="B49:C49"/>
    <mergeCell ref="A50:A52"/>
    <mergeCell ref="B50:C50"/>
    <mergeCell ref="B51:C51"/>
    <mergeCell ref="B52:C52"/>
    <mergeCell ref="R22:U26"/>
    <mergeCell ref="A44:A46"/>
    <mergeCell ref="B44:C44"/>
    <mergeCell ref="B45:C45"/>
    <mergeCell ref="B46:C46"/>
    <mergeCell ref="D43:E43"/>
    <mergeCell ref="F43:G43"/>
    <mergeCell ref="H43:I43"/>
    <mergeCell ref="J43:K43"/>
    <mergeCell ref="A32:A34"/>
    <mergeCell ref="A29:A31"/>
    <mergeCell ref="A35:A37"/>
    <mergeCell ref="M30:Q30"/>
    <mergeCell ref="M33:Q33"/>
    <mergeCell ref="M36:Q36"/>
    <mergeCell ref="M31:Q31"/>
    <mergeCell ref="D52:E52"/>
    <mergeCell ref="F44:G44"/>
    <mergeCell ref="F45:G45"/>
    <mergeCell ref="F46:G46"/>
    <mergeCell ref="F47:G47"/>
    <mergeCell ref="F48:G48"/>
    <mergeCell ref="F49:G49"/>
    <mergeCell ref="F50:G50"/>
    <mergeCell ref="D44:E44"/>
    <mergeCell ref="D45:E45"/>
    <mergeCell ref="D46:E46"/>
    <mergeCell ref="D47:E47"/>
    <mergeCell ref="D48:E48"/>
    <mergeCell ref="D49:E49"/>
    <mergeCell ref="A42:M42"/>
    <mergeCell ref="L43:N43"/>
    <mergeCell ref="H52:I52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F51:G51"/>
    <mergeCell ref="F52:G52"/>
    <mergeCell ref="H44:I44"/>
    <mergeCell ref="H45:I45"/>
    <mergeCell ref="H46:I46"/>
    <mergeCell ref="H47:I47"/>
    <mergeCell ref="H48:I48"/>
    <mergeCell ref="H49:I49"/>
    <mergeCell ref="H50:I50"/>
    <mergeCell ref="H51:I51"/>
    <mergeCell ref="D50:E50"/>
    <mergeCell ref="D51:E51"/>
    <mergeCell ref="L53:M53"/>
    <mergeCell ref="L54:M54"/>
    <mergeCell ref="L55:M55"/>
    <mergeCell ref="L44:N44"/>
    <mergeCell ref="L45:N45"/>
    <mergeCell ref="L46:N46"/>
    <mergeCell ref="L47:N47"/>
    <mergeCell ref="L48:N48"/>
    <mergeCell ref="L49:N49"/>
    <mergeCell ref="L50:N50"/>
    <mergeCell ref="L51:N51"/>
    <mergeCell ref="L52:N52"/>
    <mergeCell ref="O43:S43"/>
    <mergeCell ref="O44:S44"/>
    <mergeCell ref="O45:S45"/>
    <mergeCell ref="O46:S46"/>
    <mergeCell ref="O47:S47"/>
    <mergeCell ref="O48:S48"/>
    <mergeCell ref="O49:S49"/>
    <mergeCell ref="O50:S50"/>
    <mergeCell ref="O51:S51"/>
    <mergeCell ref="O52:S52"/>
  </mergeCells>
  <hyperlinks>
    <hyperlink ref="C27" r:id="rId1"/>
    <hyperlink ref="A56" r:id="rId2"/>
  </hyperlinks>
  <pageMargins left="0.25" right="0.25" top="0.75" bottom="0.75" header="0.3" footer="0.3"/>
  <pageSetup orientation="landscape" r:id="rId3"/>
  <rowBreaks count="1" manualBreakCount="1">
    <brk id="26" max="16383" man="1"/>
  </rowBrea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baseColWidth="10" defaultColWidth="9" defaultRowHeight="13" x14ac:dyDescent="0.15"/>
  <sheetData>
    <row r="1" spans="1:12" x14ac:dyDescent="0.15">
      <c r="A1" s="3" t="s">
        <v>151</v>
      </c>
      <c r="B1" s="3" t="s">
        <v>152</v>
      </c>
    </row>
    <row r="3" spans="1:12" x14ac:dyDescent="0.15">
      <c r="L3" s="3" t="s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 Belbin Test</vt:lpstr>
      <vt:lpstr>8 Role Analysis</vt:lpstr>
      <vt:lpstr>9 Role HomeWork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ECSC303</dc:title>
  <dc:creator>maria</dc:creator>
  <cp:lastModifiedBy>Microsoft Office User</cp:lastModifiedBy>
  <dcterms:created xsi:type="dcterms:W3CDTF">2022-01-31T07:32:52Z</dcterms:created>
  <dcterms:modified xsi:type="dcterms:W3CDTF">2022-01-31T17:38:57Z</dcterms:modified>
</cp:coreProperties>
</file>