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Degree\2nd Year\Year 2\2nd Semester\AI\AI CW - Copy\Qu1\"/>
    </mc:Choice>
  </mc:AlternateContent>
  <xr:revisionPtr revIDLastSave="0" documentId="13_ncr:1_{E833300E-D89C-4679-95B6-63F5008D2916}" xr6:coauthVersionLast="47" xr6:coauthVersionMax="47" xr10:uidLastSave="{00000000-0000-0000-0000-000000000000}"/>
  <bookViews>
    <workbookView xWindow="-108" yWindow="-108" windowWidth="23256" windowHeight="12576" xr2:uid="{2820B69F-B989-4A96-B6D2-719429C3D740}"/>
  </bookViews>
  <sheets>
    <sheet name="CSP" sheetId="2" r:id="rId1"/>
    <sheet name="AP" sheetId="1" r:id="rId2"/>
  </sheets>
  <definedNames>
    <definedName name="solver_adj" localSheetId="1" hidden="1">AP!$B$4:$K$7</definedName>
    <definedName name="solver_adj" localSheetId="0" hidden="1">CSP!$B$5:$K$8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AP!$B$4:$K$7</definedName>
    <definedName name="solver_lhs1" localSheetId="0" hidden="1">CSP!$B$5:$K$8</definedName>
    <definedName name="solver_lhs2" localSheetId="1" hidden="1">AP!$B$8:$K$8</definedName>
    <definedName name="solver_lhs2" localSheetId="0" hidden="1">CSP!$B$9:$K$9</definedName>
    <definedName name="solver_lhs3" localSheetId="1" hidden="1">AP!$L$4:$L$7</definedName>
    <definedName name="solver_lhs3" localSheetId="0" hidden="1">CSP!$L$5:$L$8</definedName>
    <definedName name="solver_lhs4" localSheetId="1" hidden="1">AP!$L$8</definedName>
    <definedName name="solver_lhs4" localSheetId="0" hidden="1">CSP!$L$9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AP!$B$10</definedName>
    <definedName name="solver_opt" localSheetId="0" hidden="1">CSP!$B$21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5</definedName>
    <definedName name="solver_rel1" localSheetId="0" hidden="1">5</definedName>
    <definedName name="solver_rel2" localSheetId="1" hidden="1">3</definedName>
    <definedName name="solver_rel2" localSheetId="0" hidden="1">3</definedName>
    <definedName name="solver_rel3" localSheetId="1" hidden="1">3</definedName>
    <definedName name="solver_rel3" localSheetId="0" hidden="1">3</definedName>
    <definedName name="solver_rel4" localSheetId="1" hidden="1">2</definedName>
    <definedName name="solver_rel4" localSheetId="0" hidden="1">2</definedName>
    <definedName name="solver_rhs1" localSheetId="1" hidden="1">"binary"</definedName>
    <definedName name="solver_rhs1" localSheetId="0" hidden="1">"binary"</definedName>
    <definedName name="solver_rhs2" localSheetId="1" hidden="1">1</definedName>
    <definedName name="solver_rhs2" localSheetId="0" hidden="1">1</definedName>
    <definedName name="solver_rhs3" localSheetId="1" hidden="1">2</definedName>
    <definedName name="solver_rhs3" localSheetId="0" hidden="1">CSP!$M$5:$M$8</definedName>
    <definedName name="solver_rhs4" localSheetId="1" hidden="1">10</definedName>
    <definedName name="solver_rhs4" localSheetId="0" hidden="1">10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9</definedName>
    <definedName name="solver_val" localSheetId="0" hidden="1">9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O6" i="2"/>
  <c r="O7" i="2"/>
  <c r="O8" i="2"/>
  <c r="O5" i="2"/>
  <c r="N5" i="2"/>
  <c r="N6" i="2"/>
  <c r="N7" i="2"/>
  <c r="N8" i="2"/>
  <c r="K9" i="2"/>
  <c r="J9" i="2"/>
  <c r="I9" i="2"/>
  <c r="H9" i="2"/>
  <c r="G9" i="2"/>
  <c r="F9" i="2"/>
  <c r="E9" i="2"/>
  <c r="D9" i="2"/>
  <c r="C9" i="2"/>
  <c r="L8" i="2"/>
  <c r="L7" i="2"/>
  <c r="L6" i="2"/>
  <c r="L5" i="2"/>
  <c r="B10" i="1"/>
  <c r="L6" i="1"/>
  <c r="L4" i="1"/>
  <c r="L7" i="1"/>
  <c r="L5" i="1"/>
  <c r="C8" i="1"/>
  <c r="D8" i="1"/>
  <c r="E8" i="1"/>
  <c r="F8" i="1"/>
  <c r="G8" i="1"/>
  <c r="H8" i="1"/>
  <c r="I8" i="1"/>
  <c r="J8" i="1"/>
  <c r="K8" i="1"/>
  <c r="B8" i="1"/>
  <c r="B17" i="2" l="1"/>
  <c r="B13" i="2"/>
  <c r="B12" i="2"/>
  <c r="B18" i="2"/>
  <c r="L9" i="2"/>
  <c r="B14" i="1"/>
  <c r="B13" i="1"/>
  <c r="L8" i="1"/>
  <c r="B14" i="2" l="1"/>
  <c r="B21" i="2" s="1"/>
  <c r="B15" i="1"/>
</calcChain>
</file>

<file path=xl/sharedStrings.xml><?xml version="1.0" encoding="utf-8"?>
<sst xmlns="http://schemas.openxmlformats.org/spreadsheetml/2006/main" count="70" uniqueCount="39">
  <si>
    <t>Traffic Officer Scheduling</t>
  </si>
  <si>
    <t>Morning Shifts</t>
  </si>
  <si>
    <t>Evening Shifts</t>
  </si>
  <si>
    <t>Total</t>
  </si>
  <si>
    <t>M1</t>
  </si>
  <si>
    <t>M2</t>
  </si>
  <si>
    <t>M3</t>
  </si>
  <si>
    <t>M4</t>
  </si>
  <si>
    <t>M5</t>
  </si>
  <si>
    <t>E1</t>
  </si>
  <si>
    <t>E2</t>
  </si>
  <si>
    <t>E3</t>
  </si>
  <si>
    <t>E4</t>
  </si>
  <si>
    <t>E5</t>
  </si>
  <si>
    <t>Shifts</t>
  </si>
  <si>
    <t>O1</t>
  </si>
  <si>
    <t>O2</t>
  </si>
  <si>
    <t>O3</t>
  </si>
  <si>
    <t>O4</t>
  </si>
  <si>
    <t>Count</t>
  </si>
  <si>
    <t>Preference Score</t>
  </si>
  <si>
    <t>Max Shifts</t>
  </si>
  <si>
    <t>Min Shifts</t>
  </si>
  <si>
    <t>Fairness</t>
  </si>
  <si>
    <t>Preference Matrix</t>
  </si>
  <si>
    <t>Officers</t>
  </si>
  <si>
    <t>Min Req</t>
  </si>
  <si>
    <t>Morning Count</t>
  </si>
  <si>
    <t>Evening Count</t>
  </si>
  <si>
    <t>Officers Per Shift</t>
  </si>
  <si>
    <t>Fairness Calculation</t>
  </si>
  <si>
    <t>Maximum Shifts</t>
  </si>
  <si>
    <t>Minimum Shifts</t>
  </si>
  <si>
    <t>Difference</t>
  </si>
  <si>
    <t>Preference Calculation</t>
  </si>
  <si>
    <t>O1,O2 Evening Penalty</t>
  </si>
  <si>
    <t>O3,O4 Morning Penalty</t>
  </si>
  <si>
    <t>Objective Value</t>
  </si>
  <si>
    <t>Preference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</si>
</sst>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7812-0698-4D8D-96AE-EBAC2BA40B3B}">
  <dimension ref="A1:AD21"/>
  <sheetViews>
    <sheetView tabSelected="1" zoomScale="85" zoomScaleNormal="85" workbookViewId="0">
      <selection activeCell="O25" sqref="O25"/>
    </sheetView>
  </sheetViews>
  <sheetFormatPr defaultRowHeight="14.4" x14ac:dyDescent="0.3"/>
  <cols>
    <col min="1" max="1" width="23.77734375" customWidth="1"/>
    <col min="14" max="14" width="13.109375" customWidth="1"/>
    <col min="15" max="15" width="12.77734375" customWidth="1"/>
  </cols>
  <sheetData>
    <row r="1" spans="1:30" x14ac:dyDescent="0.3">
      <c r="A1" s="3" t="s">
        <v>0</v>
      </c>
    </row>
    <row r="3" spans="1:30" x14ac:dyDescent="0.3">
      <c r="A3" s="4" t="s">
        <v>25</v>
      </c>
      <c r="B3" s="4" t="s">
        <v>1</v>
      </c>
      <c r="C3" s="4"/>
      <c r="D3" s="4"/>
      <c r="E3" s="4"/>
      <c r="F3" s="4"/>
      <c r="G3" s="4" t="s">
        <v>2</v>
      </c>
      <c r="H3" s="4"/>
      <c r="I3" s="4"/>
      <c r="J3" s="4"/>
      <c r="K3" s="4"/>
      <c r="L3" s="5" t="s">
        <v>3</v>
      </c>
      <c r="M3" s="5"/>
      <c r="N3" s="5"/>
      <c r="O3" s="5"/>
    </row>
    <row r="4" spans="1:30" x14ac:dyDescent="0.3">
      <c r="A4" s="4"/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26</v>
      </c>
      <c r="N4" s="5" t="s">
        <v>27</v>
      </c>
      <c r="O4" s="5" t="s">
        <v>28</v>
      </c>
    </row>
    <row r="5" spans="1:30" x14ac:dyDescent="0.3">
      <c r="A5" s="5" t="s">
        <v>15</v>
      </c>
      <c r="B5" s="5">
        <v>1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>SUM(B5:K5)</f>
        <v>2</v>
      </c>
      <c r="M5" s="5">
        <v>2</v>
      </c>
      <c r="N5" s="5">
        <f>SUM(B5:F5)</f>
        <v>2</v>
      </c>
      <c r="O5" s="5">
        <f>SUM(G5:K5)</f>
        <v>0</v>
      </c>
    </row>
    <row r="6" spans="1:30" x14ac:dyDescent="0.3">
      <c r="A6" s="5" t="s">
        <v>16</v>
      </c>
      <c r="B6" s="5">
        <v>0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ref="L6" si="0">SUM(B6:K6)</f>
        <v>3</v>
      </c>
      <c r="M6" s="5">
        <v>2</v>
      </c>
      <c r="N6" s="5">
        <f t="shared" ref="N6:N8" si="1">SUM(B6:F6)</f>
        <v>3</v>
      </c>
      <c r="O6" s="5">
        <f t="shared" ref="O6:O8" si="2">SUM(G6:K6)</f>
        <v>0</v>
      </c>
    </row>
    <row r="7" spans="1:30" x14ac:dyDescent="0.3">
      <c r="A7" s="5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5">
        <v>1</v>
      </c>
      <c r="L7" s="5">
        <f>SUM(B7:K7)</f>
        <v>2</v>
      </c>
      <c r="M7" s="5">
        <v>2</v>
      </c>
      <c r="N7" s="5">
        <f t="shared" si="1"/>
        <v>0</v>
      </c>
      <c r="O7" s="5">
        <f t="shared" si="2"/>
        <v>2</v>
      </c>
    </row>
    <row r="8" spans="1:30" x14ac:dyDescent="0.3">
      <c r="A8" s="5" t="s">
        <v>18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0</v>
      </c>
      <c r="K8" s="5">
        <v>0</v>
      </c>
      <c r="L8" s="5">
        <f>SUM(B8:K8)</f>
        <v>3</v>
      </c>
      <c r="M8" s="5">
        <v>2</v>
      </c>
      <c r="N8" s="5">
        <f t="shared" si="1"/>
        <v>0</v>
      </c>
      <c r="O8" s="5">
        <f t="shared" si="2"/>
        <v>3</v>
      </c>
    </row>
    <row r="9" spans="1:30" x14ac:dyDescent="0.3">
      <c r="A9" s="5" t="s">
        <v>29</v>
      </c>
      <c r="B9" s="5">
        <f>SUM(B5:B8)</f>
        <v>1</v>
      </c>
      <c r="C9" s="5">
        <f t="shared" ref="C9:K9" si="3">SUM(C5:C8)</f>
        <v>1</v>
      </c>
      <c r="D9" s="5">
        <f t="shared" si="3"/>
        <v>1</v>
      </c>
      <c r="E9" s="5">
        <f t="shared" si="3"/>
        <v>1</v>
      </c>
      <c r="F9" s="5">
        <f t="shared" si="3"/>
        <v>1</v>
      </c>
      <c r="G9" s="5">
        <f t="shared" si="3"/>
        <v>1</v>
      </c>
      <c r="H9" s="5">
        <f t="shared" si="3"/>
        <v>1</v>
      </c>
      <c r="I9" s="5">
        <f t="shared" si="3"/>
        <v>1</v>
      </c>
      <c r="J9" s="5">
        <f t="shared" si="3"/>
        <v>1</v>
      </c>
      <c r="K9" s="5">
        <f t="shared" si="3"/>
        <v>1</v>
      </c>
      <c r="L9" s="5">
        <f>SUM(L5:L8)</f>
        <v>10</v>
      </c>
      <c r="M9" s="5"/>
      <c r="N9" s="5"/>
      <c r="O9" s="5"/>
    </row>
    <row r="11" spans="1:30" x14ac:dyDescent="0.3">
      <c r="A11" s="6" t="s">
        <v>30</v>
      </c>
      <c r="B11" s="4"/>
    </row>
    <row r="12" spans="1:30" x14ac:dyDescent="0.3">
      <c r="A12" s="5" t="s">
        <v>31</v>
      </c>
      <c r="B12" s="5">
        <f>MAX(L5:L8)</f>
        <v>3</v>
      </c>
    </row>
    <row r="13" spans="1:30" x14ac:dyDescent="0.3">
      <c r="A13" s="5" t="s">
        <v>32</v>
      </c>
      <c r="B13" s="5">
        <f>MIN(L5:L8)</f>
        <v>2</v>
      </c>
      <c r="U13" s="2"/>
      <c r="V13" s="2"/>
    </row>
    <row r="14" spans="1:30" x14ac:dyDescent="0.3">
      <c r="A14" s="5" t="s">
        <v>33</v>
      </c>
      <c r="B14" s="5">
        <f>B12-B13</f>
        <v>1</v>
      </c>
      <c r="U14" s="1"/>
      <c r="V14" s="1"/>
    </row>
    <row r="15" spans="1:30" x14ac:dyDescent="0.3"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3">
      <c r="A16" s="6" t="s">
        <v>34</v>
      </c>
      <c r="B16" s="4"/>
    </row>
    <row r="17" spans="1:2" x14ac:dyDescent="0.3">
      <c r="A17" s="5" t="s">
        <v>35</v>
      </c>
      <c r="B17" s="5">
        <f>O5+O6</f>
        <v>0</v>
      </c>
    </row>
    <row r="18" spans="1:2" x14ac:dyDescent="0.3">
      <c r="A18" s="5" t="s">
        <v>36</v>
      </c>
      <c r="B18" s="5">
        <f>N7+N8</f>
        <v>0</v>
      </c>
    </row>
    <row r="19" spans="1:2" x14ac:dyDescent="0.3">
      <c r="A19" s="5" t="s">
        <v>38</v>
      </c>
      <c r="B19" s="5">
        <v>0.5</v>
      </c>
    </row>
    <row r="21" spans="1:2" x14ac:dyDescent="0.3">
      <c r="A21" s="5" t="s">
        <v>37</v>
      </c>
      <c r="B21" s="5">
        <f>B14+(B17+B18)*B19</f>
        <v>1</v>
      </c>
    </row>
  </sheetData>
  <mergeCells count="6">
    <mergeCell ref="A16:B16"/>
    <mergeCell ref="U13:V13"/>
    <mergeCell ref="B3:F3"/>
    <mergeCell ref="G3:K3"/>
    <mergeCell ref="A3:A4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AFEE-816E-457B-BC9F-3FF8EDAE4C84}">
  <dimension ref="A1:W15"/>
  <sheetViews>
    <sheetView zoomScale="85" zoomScaleNormal="85" workbookViewId="0">
      <selection activeCell="N1" sqref="N1:O1"/>
    </sheetView>
  </sheetViews>
  <sheetFormatPr defaultRowHeight="14.4" x14ac:dyDescent="0.3"/>
  <cols>
    <col min="1" max="1" width="21.6640625" customWidth="1"/>
  </cols>
  <sheetData>
    <row r="1" spans="1:23" x14ac:dyDescent="0.3">
      <c r="A1" t="s">
        <v>0</v>
      </c>
      <c r="N1" s="2" t="s">
        <v>24</v>
      </c>
      <c r="O1" s="2"/>
    </row>
    <row r="2" spans="1:23" x14ac:dyDescent="0.3">
      <c r="B2" s="2" t="s">
        <v>1</v>
      </c>
      <c r="C2" s="2"/>
      <c r="D2" s="2"/>
      <c r="E2" s="2"/>
      <c r="F2" s="2"/>
      <c r="G2" s="2" t="s">
        <v>2</v>
      </c>
      <c r="H2" s="2"/>
      <c r="I2" s="2"/>
      <c r="J2" s="2"/>
      <c r="K2" s="2"/>
      <c r="L2" t="s">
        <v>3</v>
      </c>
      <c r="N2" s="2" t="s">
        <v>1</v>
      </c>
      <c r="O2" s="2"/>
      <c r="P2" s="2"/>
      <c r="Q2" s="2"/>
      <c r="R2" s="2"/>
      <c r="S2" s="2" t="s">
        <v>2</v>
      </c>
      <c r="T2" s="2"/>
      <c r="U2" s="2"/>
      <c r="V2" s="2"/>
      <c r="W2" s="2"/>
    </row>
    <row r="3" spans="1:23" x14ac:dyDescent="0.3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</row>
    <row r="4" spans="1:23" x14ac:dyDescent="0.3">
      <c r="A4" t="s">
        <v>15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f>SUM(B4:K4)</f>
        <v>2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t="s">
        <v>16</v>
      </c>
      <c r="B5">
        <v>1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ref="L5" si="0">SUM(B5:K5)</f>
        <v>3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f>SUM(B6:K6)</f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f>SUM(B7:K7)</f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">
      <c r="A8" t="s">
        <v>19</v>
      </c>
      <c r="B8">
        <f>SUM(B4:B7)</f>
        <v>1</v>
      </c>
      <c r="C8">
        <f t="shared" ref="C8:K8" si="1">SUM(C4:C7)</f>
        <v>1</v>
      </c>
      <c r="D8">
        <f t="shared" si="1"/>
        <v>1</v>
      </c>
      <c r="E8">
        <f t="shared" si="1"/>
        <v>1</v>
      </c>
      <c r="F8">
        <f t="shared" si="1"/>
        <v>1</v>
      </c>
      <c r="G8">
        <f t="shared" si="1"/>
        <v>1</v>
      </c>
      <c r="H8">
        <f t="shared" si="1"/>
        <v>1</v>
      </c>
      <c r="I8">
        <f t="shared" si="1"/>
        <v>1</v>
      </c>
      <c r="J8">
        <f t="shared" si="1"/>
        <v>1</v>
      </c>
      <c r="K8">
        <f t="shared" si="1"/>
        <v>1</v>
      </c>
      <c r="L8">
        <f>SUM(L4:L7)</f>
        <v>10</v>
      </c>
    </row>
    <row r="10" spans="1:23" x14ac:dyDescent="0.3">
      <c r="A10" t="s">
        <v>20</v>
      </c>
      <c r="B10">
        <f>SUMPRODUCT(B4:K7,N4:W7)</f>
        <v>10</v>
      </c>
    </row>
    <row r="13" spans="1:23" x14ac:dyDescent="0.3">
      <c r="A13" t="s">
        <v>21</v>
      </c>
      <c r="B13">
        <f>MAX(L4:L7)</f>
        <v>3</v>
      </c>
    </row>
    <row r="14" spans="1:23" x14ac:dyDescent="0.3">
      <c r="A14" t="s">
        <v>22</v>
      </c>
      <c r="B14">
        <f>MIN(L4:L7)</f>
        <v>2</v>
      </c>
    </row>
    <row r="15" spans="1:23" x14ac:dyDescent="0.3">
      <c r="A15" t="s">
        <v>23</v>
      </c>
      <c r="B15">
        <f>B13-B14</f>
        <v>1</v>
      </c>
    </row>
  </sheetData>
  <mergeCells count="5">
    <mergeCell ref="S2:W2"/>
    <mergeCell ref="N1:O1"/>
    <mergeCell ref="B2:F2"/>
    <mergeCell ref="G2:K2"/>
    <mergeCell ref="N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CSP</vt:lpstr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Sachith 20230535</dc:creator>
  <cp:lastModifiedBy>Sachith 20230535</cp:lastModifiedBy>
  <dcterms:created xsi:type="dcterms:W3CDTF">2025-04-27T07:25:19Z</dcterms:created>
  <dcterms:modified xsi:type="dcterms:W3CDTF">2025-04-27T16:54:24Z</dcterms:modified>
</cp:coreProperties>
</file>