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tudy\методы тестирования\test_lab\test_po\"/>
    </mc:Choice>
  </mc:AlternateContent>
  <bookViews>
    <workbookView xWindow="0" yWindow="0" windowWidth="20496" windowHeight="7692" activeTab="2"/>
  </bookViews>
  <sheets>
    <sheet name="GetF" sheetId="1" r:id="rId1"/>
    <sheet name="GetArray" sheetId="2" r:id="rId2"/>
    <sheet name="WriteToFil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5" i="2" s="1"/>
  <c r="A21" i="2" s="1"/>
  <c r="A27" i="2" s="1"/>
  <c r="A33" i="2" s="1"/>
  <c r="A40" i="2" s="1"/>
  <c r="A46" i="2" s="1"/>
  <c r="A52" i="2" s="1"/>
  <c r="A58" i="2" s="1"/>
  <c r="A64" i="2" s="1"/>
  <c r="A70" i="2" s="1"/>
  <c r="A76" i="2" s="1"/>
  <c r="A82" i="2" s="1"/>
  <c r="A88" i="2" s="1"/>
  <c r="C87" i="2"/>
  <c r="C86" i="2"/>
  <c r="C85" i="2"/>
  <c r="C84" i="2"/>
  <c r="C83" i="2"/>
  <c r="C81" i="2"/>
  <c r="C80" i="2"/>
  <c r="C79" i="2"/>
  <c r="C78" i="2"/>
  <c r="C77" i="2"/>
  <c r="C75" i="2"/>
  <c r="C74" i="2"/>
  <c r="C73" i="2"/>
  <c r="C72" i="2"/>
  <c r="C71" i="2"/>
  <c r="C69" i="2"/>
  <c r="C68" i="2"/>
  <c r="C67" i="2"/>
  <c r="C66" i="2"/>
  <c r="C65" i="2"/>
  <c r="C4" i="2"/>
  <c r="B60" i="2"/>
  <c r="B54" i="2"/>
  <c r="C49" i="2"/>
  <c r="C46" i="2"/>
  <c r="C8" i="2" l="1"/>
  <c r="C7" i="2"/>
  <c r="C6" i="2"/>
  <c r="C5" i="2"/>
  <c r="B89" i="2" l="1"/>
  <c r="C88" i="2" s="1"/>
  <c r="B59" i="2"/>
  <c r="C58" i="2" s="1"/>
  <c r="B53" i="2"/>
  <c r="C52" i="2" s="1"/>
  <c r="B38" i="1" l="1"/>
  <c r="C35" i="1" s="1"/>
  <c r="C45" i="1" l="1"/>
  <c r="C42" i="1"/>
  <c r="C28" i="1"/>
  <c r="C48" i="1"/>
  <c r="C39" i="1"/>
  <c r="B54" i="1"/>
  <c r="C51" i="1" s="1"/>
  <c r="C13" i="1" l="1"/>
  <c r="B34" i="1"/>
  <c r="C31" i="1" s="1"/>
</calcChain>
</file>

<file path=xl/sharedStrings.xml><?xml version="1.0" encoding="utf-8"?>
<sst xmlns="http://schemas.openxmlformats.org/spreadsheetml/2006/main" count="265" uniqueCount="98">
  <si>
    <t>Правильные</t>
  </si>
  <si>
    <t>Неправильные</t>
  </si>
  <si>
    <t>b</t>
  </si>
  <si>
    <t>число</t>
  </si>
  <si>
    <t>не число</t>
  </si>
  <si>
    <t>с</t>
  </si>
  <si>
    <t>Тест кейсы</t>
  </si>
  <si>
    <t>Эквивалетное разбиение</t>
  </si>
  <si>
    <t>№1</t>
  </si>
  <si>
    <t>№3</t>
  </si>
  <si>
    <t>№4</t>
  </si>
  <si>
    <t>№6</t>
  </si>
  <si>
    <t>Граничные значения</t>
  </si>
  <si>
    <t>&gt;=20</t>
  </si>
  <si>
    <t>&lt;20</t>
  </si>
  <si>
    <t>!= 1</t>
  </si>
  <si>
    <t>!= 12</t>
  </si>
  <si>
    <t>b не должно равняться 1</t>
  </si>
  <si>
    <t>b не должно равняться 12</t>
  </si>
  <si>
    <t>c должен быть больше, либо равен 20</t>
  </si>
  <si>
    <t>b=</t>
  </si>
  <si>
    <t>c=</t>
  </si>
  <si>
    <t>x=</t>
  </si>
  <si>
    <t>№7</t>
  </si>
  <si>
    <t>№2</t>
  </si>
  <si>
    <t>№5</t>
  </si>
  <si>
    <t>№8</t>
  </si>
  <si>
    <t>№9</t>
  </si>
  <si>
    <t>№10</t>
  </si>
  <si>
    <t>№11</t>
  </si>
  <si>
    <t>№12</t>
  </si>
  <si>
    <t>№13</t>
  </si>
  <si>
    <t xml:space="preserve">        {</t>
  </si>
  <si>
    <t xml:space="preserve">            if (b == 12 || b == 1) </t>
  </si>
  <si>
    <t xml:space="preserve">                throw new DivideByZeroException("b != 12 or b != 1");</t>
  </si>
  <si>
    <t xml:space="preserve">            if (c &lt; 20) </t>
  </si>
  <si>
    <t xml:space="preserve">                throw new Exception("c &lt; 20");</t>
  </si>
  <si>
    <t xml:space="preserve">            return (</t>
  </si>
  <si>
    <t xml:space="preserve">                Math.Sqrt(c - 20) / (b * b - 13 * b + 12)</t>
  </si>
  <si>
    <t xml:space="preserve">                ) * Math.Pow(Math.Sin(x), 2);</t>
  </si>
  <si>
    <t xml:space="preserve">        }</t>
  </si>
  <si>
    <t>double GetF(double x, double b, double c)</t>
  </si>
  <si>
    <t>n</t>
  </si>
  <si>
    <t>&gt;=1</t>
  </si>
  <si>
    <t>x2</t>
  </si>
  <si>
    <t>&gt;=x1</t>
  </si>
  <si>
    <t>==1</t>
  </si>
  <si>
    <t>&lt;1</t>
  </si>
  <si>
    <t>&lt;x1</t>
  </si>
  <si>
    <t>x1 =</t>
  </si>
  <si>
    <t>x2 должен быть больше x1</t>
  </si>
  <si>
    <t>x2 =</t>
  </si>
  <si>
    <t>n =</t>
  </si>
  <si>
    <t>b =</t>
  </si>
  <si>
    <t>c =</t>
  </si>
  <si>
    <t>x2=</t>
  </si>
  <si>
    <t>x1=</t>
  </si>
  <si>
    <t>n=</t>
  </si>
  <si>
    <t>n должен быть больше, либо равен единице</t>
  </si>
  <si>
    <t>правильные</t>
  </si>
  <si>
    <t>неправильные</t>
  </si>
  <si>
    <t>Имя файла не содержит символы: &lt;, &gt;, ", /, \, |, ?, *</t>
  </si>
  <si>
    <t>Имя файла содержит символы: &lt;, &gt;, ", /, \, |, ?, *</t>
  </si>
  <si>
    <t>Имя файла не должно быть пустым</t>
  </si>
  <si>
    <t>Имя файла не содержит ни одного символа</t>
  </si>
  <si>
    <t>Имя файла корректное</t>
  </si>
  <si>
    <t>Имя файла не корректное</t>
  </si>
  <si>
    <t>путь к файлу существует</t>
  </si>
  <si>
    <t>путь к файлу не существует</t>
  </si>
  <si>
    <t>Не передан массив данных</t>
  </si>
  <si>
    <t>№ 1</t>
  </si>
  <si>
    <t>name</t>
  </si>
  <si>
    <t>Файл успешно записан</t>
  </si>
  <si>
    <t>values</t>
  </si>
  <si>
    <t>[1, 2, 3, 4, 5]</t>
  </si>
  <si>
    <t>Некоректное имя файла</t>
  </si>
  <si>
    <t>[]</t>
  </si>
  <si>
    <t>C:\Program Files\test.txt</t>
  </si>
  <si>
    <t>C:\Program Files\aw.txt</t>
  </si>
  <si>
    <t>C:\Program Files\еу*.txt</t>
  </si>
  <si>
    <t>C:\Program Files\еу&lt;.txt</t>
  </si>
  <si>
    <t>C:\Program Files\еу&gt;.txt</t>
  </si>
  <si>
    <t>C:\Program Files\еу?.txt</t>
  </si>
  <si>
    <t>C:\Program Files\еу/.txt</t>
  </si>
  <si>
    <t>C:\Program Files\еу\.txt</t>
  </si>
  <si>
    <t>C:\Program Files\еу|.txt</t>
  </si>
  <si>
    <t>C:\Program Files\a.txt</t>
  </si>
  <si>
    <t>Z:\Program Files\aw.txt</t>
  </si>
  <si>
    <t>Путь не существует</t>
  </si>
  <si>
    <t>Метка тома не существует</t>
  </si>
  <si>
    <t>C:\a\b\c\d\aw.txt</t>
  </si>
  <si>
    <t>Сообщение</t>
  </si>
  <si>
    <t>Некорретное имя файла</t>
  </si>
  <si>
    <t>C:\Program Files\aaaaaaaaaaaaaaaaaaaaaaaaaaaaaaaaaaaaaaaaaaaaaaaaaaaaaaaaaaaaaaaaaaaaaaaaaaaaaaaaaaaaaaaaaaaaaaaaaaaaaaaaaaaaaaaaaaaaaaaaaaaaaaaaaaaaaaaaaaaaaaaaaaaaaaaaaaaaaaaaaaaaaaaaaaaaaaaaaaaaaaaaaaaaaaaaaaaaaaaaaaaaaaaaaaaaaaaaaaaaaaaaaaaaaaaaaaaaaaaaaaaaaaaaaaaaaaaaaa.txt</t>
  </si>
  <si>
    <t>Пояснение</t>
  </si>
  <si>
    <t>Сумма длины имени и расширения больше 260</t>
  </si>
  <si>
    <t>Допускаем что пути \a\b\c\d нет</t>
  </si>
  <si>
    <t>Запрещенный символ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</si>
</sst>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76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49" fontId="1" fillId="0" borderId="0" xfId="1" applyNumberFormat="1"/>
    <xf numFmtId="0" fontId="1" fillId="0" borderId="5" xfId="1" applyBorder="1"/>
    <xf numFmtId="0" fontId="1" fillId="0" borderId="4" xfId="1" applyBorder="1" applyAlignment="1">
      <alignment horizontal="right"/>
    </xf>
    <xf numFmtId="0" fontId="1" fillId="0" borderId="6" xfId="1" applyBorder="1" applyAlignment="1">
      <alignment horizontal="right"/>
    </xf>
    <xf numFmtId="0" fontId="1" fillId="0" borderId="8" xfId="1" applyBorder="1" applyAlignment="1">
      <alignment vertical="center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2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7" xfId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1" fillId="0" borderId="1" xfId="1" applyBorder="1" applyAlignment="1">
      <alignment horizontal="left"/>
    </xf>
    <xf numFmtId="0" fontId="1" fillId="0" borderId="4" xfId="1" applyBorder="1" applyAlignment="1">
      <alignment horizontal="right" wrapText="1"/>
    </xf>
    <xf numFmtId="0" fontId="1" fillId="0" borderId="0" xfId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0" xfId="2"/>
    <xf numFmtId="0" fontId="3" fillId="3" borderId="0" xfId="3"/>
    <xf numFmtId="0" fontId="0" fillId="3" borderId="0" xfId="3" quotePrefix="1" applyFont="1"/>
    <xf numFmtId="0" fontId="0" fillId="2" borderId="0" xfId="2" applyFont="1" applyAlignment="1">
      <alignment horizontal="left"/>
    </xf>
    <xf numFmtId="0" fontId="0" fillId="3" borderId="0" xfId="3" quotePrefix="1" applyFont="1" applyAlignment="1">
      <alignment horizontal="left"/>
    </xf>
    <xf numFmtId="0" fontId="0" fillId="2" borderId="0" xfId="2" quotePrefix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3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5" xfId="1" applyFill="1" applyBorder="1" applyAlignment="1">
      <alignment horizontal="left" vertical="center"/>
    </xf>
    <xf numFmtId="0" fontId="1" fillId="0" borderId="10" xfId="1" applyBorder="1" applyAlignment="1">
      <alignment wrapText="1"/>
    </xf>
    <xf numFmtId="0" fontId="0" fillId="0" borderId="11" xfId="0" applyBorder="1"/>
    <xf numFmtId="0" fontId="1" fillId="0" borderId="11" xfId="1" applyBorder="1" applyAlignment="1">
      <alignment wrapText="1"/>
    </xf>
    <xf numFmtId="0" fontId="1" fillId="0" borderId="12" xfId="1" applyBorder="1" applyAlignment="1">
      <alignment vertical="center"/>
    </xf>
    <xf numFmtId="0" fontId="3" fillId="3" borderId="0" xfId="3" applyAlignment="1">
      <alignment horizontal="center" vertical="center"/>
    </xf>
    <xf numFmtId="0" fontId="3" fillId="2" borderId="0" xfId="2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0" xfId="1" applyFill="1" applyBorder="1" applyAlignment="1">
      <alignment horizontal="right"/>
    </xf>
    <xf numFmtId="0" fontId="1" fillId="0" borderId="10" xfId="1" applyBorder="1" applyAlignment="1">
      <alignment vertical="center" wrapText="1"/>
    </xf>
    <xf numFmtId="0" fontId="1" fillId="0" borderId="11" xfId="1" applyBorder="1" applyAlignment="1">
      <alignment vertical="center" wrapText="1"/>
    </xf>
    <xf numFmtId="0" fontId="0" fillId="0" borderId="10" xfId="0" applyBorder="1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6" xfId="1" applyBorder="1"/>
    <xf numFmtId="0" fontId="1" fillId="0" borderId="8" xfId="1" applyBorder="1"/>
    <xf numFmtId="0" fontId="4" fillId="0" borderId="0" xfId="1" applyFont="1"/>
    <xf numFmtId="0" fontId="4" fillId="0" borderId="0" xfId="1" applyFont="1" applyFill="1" applyBorder="1"/>
    <xf numFmtId="0" fontId="4" fillId="0" borderId="0" xfId="1" applyFont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9" xfId="1" applyFont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">
    <cellStyle name="40% — акцент1" xfId="2" builtinId="31"/>
    <cellStyle name="40% — акцент2" xfId="3" builtinId="35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23</xdr:row>
      <xdr:rowOff>190500</xdr:rowOff>
    </xdr:from>
    <xdr:to>
      <xdr:col>8</xdr:col>
      <xdr:colOff>28953</xdr:colOff>
      <xdr:row>26</xdr:row>
      <xdr:rowOff>28639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4667250"/>
          <a:ext cx="2705478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</xdr:row>
      <xdr:rowOff>180975</xdr:rowOff>
    </xdr:from>
    <xdr:to>
      <xdr:col>7</xdr:col>
      <xdr:colOff>924303</xdr:colOff>
      <xdr:row>9</xdr:row>
      <xdr:rowOff>66739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1EF270-BBFE-42AC-90EF-528436A6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1419225"/>
          <a:ext cx="2705478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31" sqref="C31:C34"/>
    </sheetView>
  </sheetViews>
  <sheetFormatPr defaultRowHeight="14.4" x14ac:dyDescent="0.3"/>
  <cols>
    <col min="1" max="1" width="11.6640625" customWidth="1"/>
    <col min="2" max="2" width="15.6640625" customWidth="1"/>
    <col min="3" max="3" width="34.6640625" customWidth="1"/>
  </cols>
  <sheetData>
    <row r="1" spans="1:3" x14ac:dyDescent="0.3">
      <c r="A1" s="1"/>
      <c r="B1" s="1" t="s">
        <v>0</v>
      </c>
      <c r="C1" s="1" t="s">
        <v>1</v>
      </c>
    </row>
    <row r="2" spans="1:3" x14ac:dyDescent="0.3">
      <c r="A2" s="1" t="s">
        <v>2</v>
      </c>
      <c r="B2" s="1" t="s">
        <v>3</v>
      </c>
      <c r="C2" s="1" t="s">
        <v>4</v>
      </c>
    </row>
    <row r="3" spans="1:3" x14ac:dyDescent="0.3">
      <c r="A3" s="1"/>
      <c r="B3" s="1" t="s">
        <v>15</v>
      </c>
      <c r="C3" s="1">
        <v>1</v>
      </c>
    </row>
    <row r="4" spans="1:3" x14ac:dyDescent="0.3">
      <c r="A4" s="1"/>
      <c r="B4" s="1" t="s">
        <v>16</v>
      </c>
      <c r="C4" s="1">
        <v>12</v>
      </c>
    </row>
    <row r="6" spans="1:3" x14ac:dyDescent="0.3">
      <c r="A6" s="1" t="s">
        <v>5</v>
      </c>
      <c r="B6" s="1" t="s">
        <v>3</v>
      </c>
      <c r="C6" s="1" t="s">
        <v>4</v>
      </c>
    </row>
    <row r="7" spans="1:3" x14ac:dyDescent="0.3">
      <c r="A7" s="1"/>
      <c r="B7" s="1" t="s">
        <v>13</v>
      </c>
      <c r="C7" s="1" t="s">
        <v>14</v>
      </c>
    </row>
    <row r="8" spans="1:3" x14ac:dyDescent="0.3">
      <c r="A8" s="1"/>
      <c r="B8" s="1"/>
      <c r="C8" s="5"/>
    </row>
    <row r="9" spans="1:3" x14ac:dyDescent="0.3">
      <c r="A9" s="1"/>
      <c r="B9" s="1"/>
      <c r="C9" s="5"/>
    </row>
    <row r="10" spans="1:3" ht="18" x14ac:dyDescent="0.35">
      <c r="A10" s="58" t="s">
        <v>6</v>
      </c>
      <c r="B10" s="58"/>
      <c r="C10" s="58"/>
    </row>
    <row r="11" spans="1:3" ht="18" x14ac:dyDescent="0.35">
      <c r="A11" s="59" t="s">
        <v>7</v>
      </c>
      <c r="B11" s="59"/>
      <c r="C11" s="59"/>
    </row>
    <row r="12" spans="1:3" x14ac:dyDescent="0.3">
      <c r="A12" s="2" t="s">
        <v>8</v>
      </c>
      <c r="B12" s="3"/>
      <c r="C12" s="4"/>
    </row>
    <row r="13" spans="1:3" x14ac:dyDescent="0.3">
      <c r="A13" s="7" t="s">
        <v>20</v>
      </c>
      <c r="B13" s="10">
        <v>8</v>
      </c>
      <c r="C13" s="6">
        <f>SQRT(B14-20)/(B13*B13-13*B13+12)*SIN(10)*SIN(10)</f>
        <v>-1.0569963181903713E-2</v>
      </c>
    </row>
    <row r="14" spans="1:3" x14ac:dyDescent="0.3">
      <c r="A14" s="8" t="s">
        <v>21</v>
      </c>
      <c r="B14" s="11">
        <v>21</v>
      </c>
      <c r="C14" s="9"/>
    </row>
    <row r="15" spans="1:3" x14ac:dyDescent="0.3">
      <c r="A15" s="2" t="s">
        <v>24</v>
      </c>
      <c r="B15" s="12"/>
      <c r="C15" s="55" t="s">
        <v>17</v>
      </c>
    </row>
    <row r="16" spans="1:3" ht="15" customHeight="1" x14ac:dyDescent="0.3">
      <c r="A16" s="7" t="s">
        <v>20</v>
      </c>
      <c r="B16" s="13">
        <v>1</v>
      </c>
      <c r="C16" s="56"/>
    </row>
    <row r="17" spans="1:5" x14ac:dyDescent="0.3">
      <c r="A17" s="8" t="s">
        <v>21</v>
      </c>
      <c r="B17" s="14">
        <v>21</v>
      </c>
      <c r="C17" s="57"/>
    </row>
    <row r="18" spans="1:5" x14ac:dyDescent="0.3">
      <c r="A18" s="2" t="s">
        <v>9</v>
      </c>
      <c r="B18" s="12"/>
      <c r="C18" s="61" t="s">
        <v>18</v>
      </c>
    </row>
    <row r="19" spans="1:5" ht="15" customHeight="1" x14ac:dyDescent="0.3">
      <c r="A19" s="7" t="s">
        <v>20</v>
      </c>
      <c r="B19" s="13">
        <v>12</v>
      </c>
      <c r="C19" s="62"/>
    </row>
    <row r="20" spans="1:5" x14ac:dyDescent="0.3">
      <c r="A20" s="8" t="s">
        <v>21</v>
      </c>
      <c r="B20" s="14">
        <v>21</v>
      </c>
      <c r="C20" s="63"/>
    </row>
    <row r="21" spans="1:5" x14ac:dyDescent="0.3">
      <c r="A21" s="2" t="s">
        <v>10</v>
      </c>
      <c r="B21" s="12"/>
      <c r="C21" s="55" t="s">
        <v>19</v>
      </c>
    </row>
    <row r="22" spans="1:5" ht="15" customHeight="1" x14ac:dyDescent="0.3">
      <c r="A22" s="7" t="s">
        <v>20</v>
      </c>
      <c r="B22" s="13">
        <v>5</v>
      </c>
      <c r="C22" s="56"/>
    </row>
    <row r="23" spans="1:5" x14ac:dyDescent="0.3">
      <c r="A23" s="8" t="s">
        <v>21</v>
      </c>
      <c r="B23" s="14">
        <v>19</v>
      </c>
      <c r="C23" s="57"/>
    </row>
    <row r="24" spans="1:5" ht="18" x14ac:dyDescent="0.3">
      <c r="A24" s="60" t="s">
        <v>12</v>
      </c>
      <c r="B24" s="60"/>
      <c r="C24" s="60"/>
    </row>
    <row r="25" spans="1:5" ht="15" customHeight="1" x14ac:dyDescent="0.3">
      <c r="A25" s="2" t="s">
        <v>25</v>
      </c>
      <c r="B25" s="12"/>
      <c r="C25" s="55" t="s">
        <v>19</v>
      </c>
    </row>
    <row r="26" spans="1:5" x14ac:dyDescent="0.3">
      <c r="A26" s="7" t="s">
        <v>20</v>
      </c>
      <c r="B26" s="13">
        <v>5</v>
      </c>
      <c r="C26" s="56"/>
    </row>
    <row r="27" spans="1:5" x14ac:dyDescent="0.3">
      <c r="A27" s="8" t="s">
        <v>21</v>
      </c>
      <c r="B27" s="14">
        <v>19.998999999999999</v>
      </c>
      <c r="C27" s="57"/>
    </row>
    <row r="28" spans="1:5" x14ac:dyDescent="0.3">
      <c r="A28" s="2" t="s">
        <v>11</v>
      </c>
      <c r="B28" s="12"/>
      <c r="C28" s="55">
        <f>SQRT(B30-20)/(B29*B29-13*B29+12)*SIN(10)*SIN(10)</f>
        <v>-3.3425158438956819E-4</v>
      </c>
    </row>
    <row r="29" spans="1:5" ht="15" customHeight="1" x14ac:dyDescent="0.3">
      <c r="A29" s="7" t="s">
        <v>20</v>
      </c>
      <c r="B29" s="13">
        <v>5</v>
      </c>
      <c r="C29" s="56"/>
      <c r="E29" t="s">
        <v>41</v>
      </c>
    </row>
    <row r="30" spans="1:5" x14ac:dyDescent="0.3">
      <c r="A30" s="8" t="s">
        <v>21</v>
      </c>
      <c r="B30" s="14">
        <v>20.001000000000001</v>
      </c>
      <c r="C30" s="57"/>
      <c r="E30" t="s">
        <v>32</v>
      </c>
    </row>
    <row r="31" spans="1:5" x14ac:dyDescent="0.3">
      <c r="A31" s="2" t="s">
        <v>23</v>
      </c>
      <c r="B31" s="12"/>
      <c r="C31" s="55">
        <f>SQRT(B33-20)/(B32*B32-13*B32+12)*SIN(B34)*SIN(B34)</f>
        <v>-5.5555555555555552E-2</v>
      </c>
      <c r="E31" t="s">
        <v>33</v>
      </c>
    </row>
    <row r="32" spans="1:5" x14ac:dyDescent="0.3">
      <c r="A32" s="7" t="s">
        <v>20</v>
      </c>
      <c r="B32" s="13">
        <v>3</v>
      </c>
      <c r="C32" s="56"/>
      <c r="E32" t="s">
        <v>34</v>
      </c>
    </row>
    <row r="33" spans="1:5" x14ac:dyDescent="0.3">
      <c r="A33" s="7" t="s">
        <v>21</v>
      </c>
      <c r="B33" s="13">
        <v>21</v>
      </c>
      <c r="C33" s="56"/>
      <c r="E33" t="s">
        <v>35</v>
      </c>
    </row>
    <row r="34" spans="1:5" x14ac:dyDescent="0.3">
      <c r="A34" s="8" t="s">
        <v>22</v>
      </c>
      <c r="B34" s="15">
        <f>PI()/2</f>
        <v>1.5707963267948966</v>
      </c>
      <c r="C34" s="57"/>
      <c r="E34" t="s">
        <v>36</v>
      </c>
    </row>
    <row r="35" spans="1:5" x14ac:dyDescent="0.3">
      <c r="A35" s="2" t="s">
        <v>26</v>
      </c>
      <c r="B35" s="12"/>
      <c r="C35" s="55">
        <f>SQRT(B37-20)/(B36*B36-13*B36+12)*SIN(B38)*SIN(B38)</f>
        <v>-5.5555555555555552E-2</v>
      </c>
    </row>
    <row r="36" spans="1:5" x14ac:dyDescent="0.3">
      <c r="A36" s="7" t="s">
        <v>20</v>
      </c>
      <c r="B36" s="13">
        <v>3</v>
      </c>
      <c r="C36" s="56"/>
      <c r="E36" t="s">
        <v>37</v>
      </c>
    </row>
    <row r="37" spans="1:5" x14ac:dyDescent="0.3">
      <c r="A37" s="7" t="s">
        <v>21</v>
      </c>
      <c r="B37" s="13">
        <v>21</v>
      </c>
      <c r="C37" s="56"/>
      <c r="E37" t="s">
        <v>38</v>
      </c>
    </row>
    <row r="38" spans="1:5" x14ac:dyDescent="0.3">
      <c r="A38" s="8" t="s">
        <v>22</v>
      </c>
      <c r="B38" s="15">
        <f>-PI()/2</f>
        <v>-1.5707963267948966</v>
      </c>
      <c r="C38" s="57"/>
      <c r="E38" t="s">
        <v>39</v>
      </c>
    </row>
    <row r="39" spans="1:5" x14ac:dyDescent="0.3">
      <c r="A39" s="16" t="s">
        <v>27</v>
      </c>
      <c r="B39" s="12"/>
      <c r="C39" s="55">
        <f>SQRT(B41-20)/(B40*B40-13*B40+12)*SIN(10)*SIN(10)</f>
        <v>-26.907806990940291</v>
      </c>
      <c r="E39" t="s">
        <v>40</v>
      </c>
    </row>
    <row r="40" spans="1:5" x14ac:dyDescent="0.3">
      <c r="A40" s="7" t="s">
        <v>20</v>
      </c>
      <c r="B40" s="13">
        <v>1.0009999999999999</v>
      </c>
      <c r="C40" s="56"/>
    </row>
    <row r="41" spans="1:5" x14ac:dyDescent="0.3">
      <c r="A41" s="8" t="s">
        <v>21</v>
      </c>
      <c r="B41" s="14">
        <v>21</v>
      </c>
      <c r="C41" s="57"/>
    </row>
    <row r="42" spans="1:5" x14ac:dyDescent="0.3">
      <c r="A42" s="16" t="s">
        <v>28</v>
      </c>
      <c r="B42" s="12"/>
      <c r="C42" s="55">
        <f>SQRT(B44-20)/(B43*B43-13*B43+12)*SIN(10)*SIN(10)</f>
        <v>26.902915107108168</v>
      </c>
    </row>
    <row r="43" spans="1:5" x14ac:dyDescent="0.3">
      <c r="A43" s="7" t="s">
        <v>20</v>
      </c>
      <c r="B43" s="13">
        <v>0.999</v>
      </c>
      <c r="C43" s="56"/>
    </row>
    <row r="44" spans="1:5" x14ac:dyDescent="0.3">
      <c r="A44" s="8" t="s">
        <v>21</v>
      </c>
      <c r="B44" s="14">
        <v>21</v>
      </c>
      <c r="C44" s="57"/>
    </row>
    <row r="45" spans="1:5" x14ac:dyDescent="0.3">
      <c r="A45" s="16" t="s">
        <v>29</v>
      </c>
      <c r="B45" s="12"/>
      <c r="C45" s="55">
        <f>SQRT(B47-20)/(B46*B46-13*B46+12)*SIN(10)*SIN(10)</f>
        <v>-26.907806991009824</v>
      </c>
    </row>
    <row r="46" spans="1:5" x14ac:dyDescent="0.3">
      <c r="A46" s="7" t="s">
        <v>20</v>
      </c>
      <c r="B46" s="13">
        <v>11.999000000000001</v>
      </c>
      <c r="C46" s="56"/>
    </row>
    <row r="47" spans="1:5" x14ac:dyDescent="0.3">
      <c r="A47" s="8" t="s">
        <v>21</v>
      </c>
      <c r="B47" s="14">
        <v>21</v>
      </c>
      <c r="C47" s="57"/>
    </row>
    <row r="48" spans="1:5" x14ac:dyDescent="0.3">
      <c r="A48" s="16" t="s">
        <v>30</v>
      </c>
      <c r="B48" s="12"/>
      <c r="C48" s="55">
        <f>SQRT(B50-20)/(B49*B49-13*B49+12)*SIN(10)*SIN(10)</f>
        <v>26.902915107125541</v>
      </c>
    </row>
    <row r="49" spans="1:3" x14ac:dyDescent="0.3">
      <c r="A49" s="7" t="s">
        <v>20</v>
      </c>
      <c r="B49" s="13">
        <v>12.000999999999999</v>
      </c>
      <c r="C49" s="56"/>
    </row>
    <row r="50" spans="1:3" x14ac:dyDescent="0.3">
      <c r="A50" s="8" t="s">
        <v>21</v>
      </c>
      <c r="B50" s="14">
        <v>21</v>
      </c>
      <c r="C50" s="57"/>
    </row>
    <row r="51" spans="1:3" x14ac:dyDescent="0.3">
      <c r="A51" s="2" t="s">
        <v>31</v>
      </c>
      <c r="B51" s="12"/>
      <c r="C51" s="55">
        <f>SQRT(B53-20)/(B52*B52-13*B52+12)*SIN(B54)*SIN(B54)</f>
        <v>0</v>
      </c>
    </row>
    <row r="52" spans="1:3" x14ac:dyDescent="0.3">
      <c r="A52" s="7" t="s">
        <v>20</v>
      </c>
      <c r="B52" s="13">
        <v>3</v>
      </c>
      <c r="C52" s="56"/>
    </row>
    <row r="53" spans="1:3" x14ac:dyDescent="0.3">
      <c r="A53" s="7" t="s">
        <v>21</v>
      </c>
      <c r="B53" s="13">
        <v>21</v>
      </c>
      <c r="C53" s="56"/>
    </row>
    <row r="54" spans="1:3" x14ac:dyDescent="0.3">
      <c r="A54" s="8" t="s">
        <v>22</v>
      </c>
      <c r="B54" s="15">
        <f>0</f>
        <v>0</v>
      </c>
      <c r="C54" s="57"/>
    </row>
  </sheetData>
  <mergeCells count="15">
    <mergeCell ref="A10:C10"/>
    <mergeCell ref="A11:C11"/>
    <mergeCell ref="A24:C24"/>
    <mergeCell ref="C25:C27"/>
    <mergeCell ref="C18:C20"/>
    <mergeCell ref="C15:C17"/>
    <mergeCell ref="C21:C23"/>
    <mergeCell ref="C42:C44"/>
    <mergeCell ref="C45:C47"/>
    <mergeCell ref="C51:C54"/>
    <mergeCell ref="C31:C34"/>
    <mergeCell ref="C28:C30"/>
    <mergeCell ref="C39:C41"/>
    <mergeCell ref="C48:C50"/>
    <mergeCell ref="C35:C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="115" zoomScaleNormal="115" workbookViewId="0">
      <selection activeCell="G12" sqref="A1:XFD1048576"/>
    </sheetView>
  </sheetViews>
  <sheetFormatPr defaultRowHeight="14.4" x14ac:dyDescent="0.3"/>
  <cols>
    <col min="3" max="3" width="30.5546875" customWidth="1"/>
    <col min="4" max="5" width="4" customWidth="1"/>
    <col min="7" max="7" width="18" customWidth="1"/>
    <col min="8" max="8" width="16.6640625" customWidth="1"/>
  </cols>
  <sheetData>
    <row r="1" spans="1:8" ht="18" x14ac:dyDescent="0.35">
      <c r="A1" s="58" t="s">
        <v>6</v>
      </c>
      <c r="B1" s="58"/>
      <c r="C1" s="58"/>
      <c r="F1" s="1"/>
      <c r="G1" s="1" t="s">
        <v>0</v>
      </c>
      <c r="H1" s="1" t="s">
        <v>1</v>
      </c>
    </row>
    <row r="2" spans="1:8" ht="18" x14ac:dyDescent="0.35">
      <c r="A2" s="59" t="s">
        <v>7</v>
      </c>
      <c r="B2" s="59"/>
      <c r="C2" s="59"/>
      <c r="F2" s="64" t="s">
        <v>2</v>
      </c>
      <c r="G2" s="21" t="s">
        <v>15</v>
      </c>
      <c r="H2" s="24" t="s">
        <v>46</v>
      </c>
    </row>
    <row r="3" spans="1:8" x14ac:dyDescent="0.3">
      <c r="A3" s="16">
        <v>1</v>
      </c>
      <c r="B3" s="3"/>
      <c r="C3" s="35"/>
      <c r="F3" s="64"/>
      <c r="G3" s="21" t="s">
        <v>16</v>
      </c>
      <c r="H3" s="24" t="s">
        <v>46</v>
      </c>
    </row>
    <row r="4" spans="1:8" x14ac:dyDescent="0.3">
      <c r="A4" s="26" t="s">
        <v>56</v>
      </c>
      <c r="B4" s="33">
        <v>1</v>
      </c>
      <c r="C4" s="36">
        <f>SQRT($B$8-20)/($B$7*$B$7-13*$B$7+12)*SIN(1)*SIN(1)</f>
        <v>-2.5288336366913255E-2</v>
      </c>
      <c r="F4" s="40" t="s">
        <v>5</v>
      </c>
      <c r="G4" s="20" t="s">
        <v>13</v>
      </c>
      <c r="H4" s="23" t="s">
        <v>14</v>
      </c>
    </row>
    <row r="5" spans="1:8" x14ac:dyDescent="0.3">
      <c r="A5" s="26" t="s">
        <v>55</v>
      </c>
      <c r="B5" s="33">
        <v>5</v>
      </c>
      <c r="C5" s="36">
        <f>SQRT($B$8-20)/($B$7*$B$7-13*$B$7+12)*SIN(2)*SIN(2)</f>
        <v>-2.9529350372564496E-2</v>
      </c>
      <c r="F5" s="39" t="s">
        <v>42</v>
      </c>
      <c r="G5" s="21" t="s">
        <v>43</v>
      </c>
      <c r="H5" s="22" t="s">
        <v>47</v>
      </c>
    </row>
    <row r="6" spans="1:8" x14ac:dyDescent="0.3">
      <c r="A6" s="26" t="s">
        <v>52</v>
      </c>
      <c r="B6" s="33">
        <v>5</v>
      </c>
      <c r="C6" s="36">
        <f>SQRT($B$8-20)/($B$7*$B$7-13*$B$7+12)*SIN(3)*SIN(3)</f>
        <v>-7.1124488124346382E-4</v>
      </c>
      <c r="F6" s="40" t="s">
        <v>44</v>
      </c>
      <c r="G6" s="20" t="s">
        <v>45</v>
      </c>
      <c r="H6" s="25" t="s">
        <v>48</v>
      </c>
    </row>
    <row r="7" spans="1:8" s="19" customFormat="1" x14ac:dyDescent="0.3">
      <c r="A7" s="17" t="s">
        <v>20</v>
      </c>
      <c r="B7" s="18">
        <v>8</v>
      </c>
      <c r="C7" s="37">
        <f>SQRT($B$8-20)/($B$7*$B$7-13*$B$7+12)*SIN(4)*SIN(4)</f>
        <v>-2.045535774658238E-2</v>
      </c>
      <c r="H7" s="1"/>
    </row>
    <row r="8" spans="1:8" x14ac:dyDescent="0.3">
      <c r="A8" s="8" t="s">
        <v>21</v>
      </c>
      <c r="B8" s="11">
        <v>21</v>
      </c>
      <c r="C8" s="38">
        <f>SQRT($B$8-20)/($B$7*$B$7-13*$B$7+12)*SIN(5)*SIN(5)</f>
        <v>-3.2840563019222363E-2</v>
      </c>
    </row>
    <row r="9" spans="1:8" x14ac:dyDescent="0.3">
      <c r="A9" s="16">
        <f>A3+1</f>
        <v>2</v>
      </c>
      <c r="B9" s="12"/>
      <c r="C9" s="65" t="s">
        <v>17</v>
      </c>
    </row>
    <row r="10" spans="1:8" x14ac:dyDescent="0.3">
      <c r="A10" s="26" t="s">
        <v>56</v>
      </c>
      <c r="B10" s="33">
        <v>1</v>
      </c>
      <c r="C10" s="66"/>
    </row>
    <row r="11" spans="1:8" x14ac:dyDescent="0.3">
      <c r="A11" s="26" t="s">
        <v>55</v>
      </c>
      <c r="B11" s="33">
        <v>5</v>
      </c>
      <c r="C11" s="66"/>
    </row>
    <row r="12" spans="1:8" x14ac:dyDescent="0.3">
      <c r="A12" s="26" t="s">
        <v>52</v>
      </c>
      <c r="B12" s="33">
        <v>5</v>
      </c>
      <c r="C12" s="66"/>
    </row>
    <row r="13" spans="1:8" x14ac:dyDescent="0.3">
      <c r="A13" s="7" t="s">
        <v>20</v>
      </c>
      <c r="B13" s="13">
        <v>1</v>
      </c>
      <c r="C13" s="66"/>
    </row>
    <row r="14" spans="1:8" x14ac:dyDescent="0.3">
      <c r="A14" s="8" t="s">
        <v>21</v>
      </c>
      <c r="B14" s="14">
        <v>21</v>
      </c>
      <c r="C14" s="67"/>
    </row>
    <row r="15" spans="1:8" x14ac:dyDescent="0.3">
      <c r="A15" s="16">
        <f>A9+1</f>
        <v>3</v>
      </c>
      <c r="B15" s="12"/>
      <c r="C15" s="68" t="s">
        <v>18</v>
      </c>
    </row>
    <row r="16" spans="1:8" x14ac:dyDescent="0.3">
      <c r="A16" s="26" t="s">
        <v>56</v>
      </c>
      <c r="B16" s="33">
        <v>1</v>
      </c>
      <c r="C16" s="69"/>
    </row>
    <row r="17" spans="1:6" x14ac:dyDescent="0.3">
      <c r="A17" s="26" t="s">
        <v>55</v>
      </c>
      <c r="B17" s="33">
        <v>5</v>
      </c>
      <c r="C17" s="69"/>
    </row>
    <row r="18" spans="1:6" x14ac:dyDescent="0.3">
      <c r="A18" s="26" t="s">
        <v>52</v>
      </c>
      <c r="B18" s="33">
        <v>5</v>
      </c>
      <c r="C18" s="69"/>
    </row>
    <row r="19" spans="1:6" x14ac:dyDescent="0.3">
      <c r="A19" s="7" t="s">
        <v>20</v>
      </c>
      <c r="B19" s="13">
        <v>12</v>
      </c>
      <c r="C19" s="69"/>
    </row>
    <row r="20" spans="1:6" x14ac:dyDescent="0.3">
      <c r="A20" s="8" t="s">
        <v>21</v>
      </c>
      <c r="B20" s="14">
        <v>21</v>
      </c>
      <c r="C20" s="70"/>
    </row>
    <row r="21" spans="1:6" x14ac:dyDescent="0.3">
      <c r="A21" s="16">
        <f>A15+1</f>
        <v>4</v>
      </c>
      <c r="B21" s="30"/>
      <c r="C21" s="65" t="s">
        <v>19</v>
      </c>
    </row>
    <row r="22" spans="1:6" ht="15" customHeight="1" x14ac:dyDescent="0.3">
      <c r="A22" s="26" t="s">
        <v>56</v>
      </c>
      <c r="B22" s="33">
        <v>1</v>
      </c>
      <c r="C22" s="66"/>
    </row>
    <row r="23" spans="1:6" x14ac:dyDescent="0.3">
      <c r="A23" s="26" t="s">
        <v>55</v>
      </c>
      <c r="B23" s="33">
        <v>5</v>
      </c>
      <c r="C23" s="66"/>
    </row>
    <row r="24" spans="1:6" x14ac:dyDescent="0.3">
      <c r="A24" s="26" t="s">
        <v>52</v>
      </c>
      <c r="B24" s="33">
        <v>5</v>
      </c>
      <c r="C24" s="66"/>
    </row>
    <row r="25" spans="1:6" x14ac:dyDescent="0.3">
      <c r="A25" s="7" t="s">
        <v>20</v>
      </c>
      <c r="B25" s="31">
        <v>5</v>
      </c>
      <c r="C25" s="66"/>
    </row>
    <row r="26" spans="1:6" x14ac:dyDescent="0.3">
      <c r="A26" s="8" t="s">
        <v>21</v>
      </c>
      <c r="B26" s="32">
        <v>19</v>
      </c>
      <c r="C26" s="66"/>
    </row>
    <row r="27" spans="1:6" x14ac:dyDescent="0.3">
      <c r="A27" s="16">
        <f>A21+1</f>
        <v>5</v>
      </c>
      <c r="B27" s="29"/>
      <c r="C27" s="71" t="s">
        <v>50</v>
      </c>
      <c r="D27" s="1"/>
      <c r="E27" s="1"/>
      <c r="F27" s="1"/>
    </row>
    <row r="28" spans="1:6" x14ac:dyDescent="0.3">
      <c r="A28" s="27" t="s">
        <v>49</v>
      </c>
      <c r="B28" s="41">
        <v>3</v>
      </c>
      <c r="C28" s="72"/>
      <c r="D28" s="1"/>
      <c r="E28" s="1"/>
      <c r="F28" s="1"/>
    </row>
    <row r="29" spans="1:6" x14ac:dyDescent="0.3">
      <c r="A29" s="27" t="s">
        <v>51</v>
      </c>
      <c r="B29" s="33">
        <v>1</v>
      </c>
      <c r="C29" s="72"/>
      <c r="D29" s="1"/>
      <c r="E29" s="1"/>
      <c r="F29" s="1"/>
    </row>
    <row r="30" spans="1:6" x14ac:dyDescent="0.3">
      <c r="A30" s="27" t="s">
        <v>52</v>
      </c>
      <c r="B30" s="33">
        <v>3</v>
      </c>
      <c r="C30" s="72"/>
      <c r="D30" s="1"/>
      <c r="E30" s="1"/>
      <c r="F30" s="1"/>
    </row>
    <row r="31" spans="1:6" x14ac:dyDescent="0.3">
      <c r="A31" s="27" t="s">
        <v>53</v>
      </c>
      <c r="B31" s="33">
        <v>8</v>
      </c>
      <c r="C31" s="72"/>
      <c r="D31" s="1"/>
      <c r="E31" s="1"/>
      <c r="F31" s="1"/>
    </row>
    <row r="32" spans="1:6" x14ac:dyDescent="0.3">
      <c r="A32" s="28" t="s">
        <v>54</v>
      </c>
      <c r="B32" s="42">
        <v>21</v>
      </c>
      <c r="C32" s="73"/>
      <c r="D32" s="1"/>
      <c r="E32" s="1"/>
      <c r="F32" s="1"/>
    </row>
    <row r="33" spans="1:6" ht="15" customHeight="1" x14ac:dyDescent="0.3">
      <c r="A33" s="16">
        <f>A27+1</f>
        <v>6</v>
      </c>
      <c r="B33" s="29"/>
      <c r="C33" s="71" t="s">
        <v>58</v>
      </c>
      <c r="D33" s="1"/>
      <c r="E33" s="1"/>
      <c r="F33" s="1"/>
    </row>
    <row r="34" spans="1:6" x14ac:dyDescent="0.3">
      <c r="A34" s="27" t="s">
        <v>49</v>
      </c>
      <c r="B34" s="41">
        <v>1</v>
      </c>
      <c r="C34" s="72"/>
      <c r="D34" s="1"/>
      <c r="E34" s="1"/>
      <c r="F34" s="1"/>
    </row>
    <row r="35" spans="1:6" x14ac:dyDescent="0.3">
      <c r="A35" s="27" t="s">
        <v>51</v>
      </c>
      <c r="B35" s="33">
        <v>5</v>
      </c>
      <c r="C35" s="72"/>
      <c r="D35" s="1"/>
      <c r="E35" s="1"/>
      <c r="F35" s="1"/>
    </row>
    <row r="36" spans="1:6" x14ac:dyDescent="0.3">
      <c r="A36" s="27" t="s">
        <v>52</v>
      </c>
      <c r="B36" s="33">
        <v>0</v>
      </c>
      <c r="C36" s="72"/>
      <c r="D36" s="1"/>
      <c r="E36" s="1"/>
      <c r="F36" s="1"/>
    </row>
    <row r="37" spans="1:6" x14ac:dyDescent="0.3">
      <c r="A37" s="27" t="s">
        <v>53</v>
      </c>
      <c r="B37" s="33">
        <v>8</v>
      </c>
      <c r="C37" s="72"/>
      <c r="D37" s="1"/>
      <c r="E37" s="1"/>
      <c r="F37" s="1"/>
    </row>
    <row r="38" spans="1:6" x14ac:dyDescent="0.3">
      <c r="A38" s="28" t="s">
        <v>54</v>
      </c>
      <c r="B38" s="42">
        <v>21</v>
      </c>
      <c r="C38" s="73"/>
      <c r="D38" s="1"/>
      <c r="E38" s="1"/>
      <c r="F38" s="1"/>
    </row>
    <row r="39" spans="1:6" ht="18" x14ac:dyDescent="0.3">
      <c r="A39" s="60" t="s">
        <v>12</v>
      </c>
      <c r="B39" s="60"/>
      <c r="C39" s="60"/>
      <c r="D39" s="1"/>
      <c r="E39" s="1"/>
      <c r="F39" s="1"/>
    </row>
    <row r="40" spans="1:6" x14ac:dyDescent="0.3">
      <c r="A40" s="16">
        <f>A33+1</f>
        <v>7</v>
      </c>
      <c r="B40" s="12"/>
      <c r="C40" s="65" t="s">
        <v>19</v>
      </c>
      <c r="D40" s="1"/>
      <c r="E40" s="1"/>
      <c r="F40" s="1"/>
    </row>
    <row r="41" spans="1:6" x14ac:dyDescent="0.3">
      <c r="A41" s="26" t="s">
        <v>56</v>
      </c>
      <c r="B41" s="33">
        <v>1</v>
      </c>
      <c r="C41" s="66"/>
    </row>
    <row r="42" spans="1:6" x14ac:dyDescent="0.3">
      <c r="A42" s="26" t="s">
        <v>55</v>
      </c>
      <c r="B42" s="33">
        <v>5</v>
      </c>
      <c r="C42" s="66"/>
    </row>
    <row r="43" spans="1:6" x14ac:dyDescent="0.3">
      <c r="A43" s="26" t="s">
        <v>52</v>
      </c>
      <c r="B43" s="33">
        <v>5</v>
      </c>
      <c r="C43" s="66"/>
    </row>
    <row r="44" spans="1:6" x14ac:dyDescent="0.3">
      <c r="A44" s="7" t="s">
        <v>20</v>
      </c>
      <c r="B44" s="13">
        <v>5</v>
      </c>
      <c r="C44" s="66"/>
    </row>
    <row r="45" spans="1:6" x14ac:dyDescent="0.3">
      <c r="A45" s="8" t="s">
        <v>21</v>
      </c>
      <c r="B45" s="14">
        <v>19.998999999999999</v>
      </c>
      <c r="C45" s="67"/>
    </row>
    <row r="46" spans="1:6" x14ac:dyDescent="0.3">
      <c r="A46" s="16">
        <f>A40+1</f>
        <v>8</v>
      </c>
      <c r="B46" s="12"/>
      <c r="C46" s="65">
        <f>SQRT(B51-20)/(B50*B50-13*B50+12)*SIN(1)*SIN(1)</f>
        <v>-7.9968741155962253E-4</v>
      </c>
    </row>
    <row r="47" spans="1:6" x14ac:dyDescent="0.3">
      <c r="A47" s="26" t="s">
        <v>56</v>
      </c>
      <c r="B47" s="33">
        <v>1</v>
      </c>
      <c r="C47" s="66"/>
    </row>
    <row r="48" spans="1:6" x14ac:dyDescent="0.3">
      <c r="A48" s="26" t="s">
        <v>55</v>
      </c>
      <c r="B48" s="33">
        <v>5</v>
      </c>
      <c r="C48" s="66"/>
    </row>
    <row r="49" spans="1:3" x14ac:dyDescent="0.3">
      <c r="A49" s="26" t="s">
        <v>52</v>
      </c>
      <c r="B49" s="33">
        <v>2</v>
      </c>
      <c r="C49" s="66">
        <f>SQRT(B51-20)/(B50*B50-13*B50+12)*SIN(5)*SIN(5)</f>
        <v>-1.0385097878310217E-3</v>
      </c>
    </row>
    <row r="50" spans="1:3" x14ac:dyDescent="0.3">
      <c r="A50" s="7" t="s">
        <v>20</v>
      </c>
      <c r="B50" s="13">
        <v>5</v>
      </c>
      <c r="C50" s="66"/>
    </row>
    <row r="51" spans="1:3" x14ac:dyDescent="0.3">
      <c r="A51" s="8" t="s">
        <v>21</v>
      </c>
      <c r="B51" s="14">
        <v>20.001000000000001</v>
      </c>
      <c r="C51" s="67"/>
    </row>
    <row r="52" spans="1:3" x14ac:dyDescent="0.3">
      <c r="A52" s="16">
        <f>A46+1</f>
        <v>9</v>
      </c>
      <c r="B52" s="12"/>
      <c r="C52" s="65">
        <f>SQRT(B57-20)/(B56*B56-13*B56+12)*SIN(B53)*SIN(B54)</f>
        <v>-5.5555555555555552E-2</v>
      </c>
    </row>
    <row r="53" spans="1:3" x14ac:dyDescent="0.3">
      <c r="A53" s="7" t="s">
        <v>56</v>
      </c>
      <c r="B53" s="34">
        <f>PI()/2</f>
        <v>1.5707963267948966</v>
      </c>
      <c r="C53" s="66"/>
    </row>
    <row r="54" spans="1:3" x14ac:dyDescent="0.3">
      <c r="A54" s="26" t="s">
        <v>55</v>
      </c>
      <c r="B54" s="34">
        <f>PI()/2</f>
        <v>1.5707963267948966</v>
      </c>
      <c r="C54" s="66"/>
    </row>
    <row r="55" spans="1:3" x14ac:dyDescent="0.3">
      <c r="A55" s="43" t="s">
        <v>57</v>
      </c>
      <c r="B55" s="33">
        <v>1</v>
      </c>
      <c r="C55" s="66"/>
    </row>
    <row r="56" spans="1:3" x14ac:dyDescent="0.3">
      <c r="A56" s="7" t="s">
        <v>20</v>
      </c>
      <c r="B56" s="13">
        <v>3</v>
      </c>
      <c r="C56" s="66"/>
    </row>
    <row r="57" spans="1:3" x14ac:dyDescent="0.3">
      <c r="A57" s="7" t="s">
        <v>21</v>
      </c>
      <c r="B57" s="13">
        <v>21</v>
      </c>
      <c r="C57" s="67"/>
    </row>
    <row r="58" spans="1:3" x14ac:dyDescent="0.3">
      <c r="A58" s="16">
        <f>A52+1</f>
        <v>10</v>
      </c>
      <c r="B58" s="12"/>
      <c r="C58" s="65">
        <f>SQRT(B63-20)/(B62*B62-13*B62+12)*SIN(B59)*SIN(B60)</f>
        <v>-5.5555555555555552E-2</v>
      </c>
    </row>
    <row r="59" spans="1:3" x14ac:dyDescent="0.3">
      <c r="A59" s="26" t="s">
        <v>56</v>
      </c>
      <c r="B59" s="33">
        <f>-PI()/2</f>
        <v>-1.5707963267948966</v>
      </c>
      <c r="C59" s="66"/>
    </row>
    <row r="60" spans="1:3" x14ac:dyDescent="0.3">
      <c r="A60" s="26" t="s">
        <v>55</v>
      </c>
      <c r="B60" s="33">
        <f>-PI()/2</f>
        <v>-1.5707963267948966</v>
      </c>
      <c r="C60" s="66"/>
    </row>
    <row r="61" spans="1:3" x14ac:dyDescent="0.3">
      <c r="A61" s="26" t="s">
        <v>57</v>
      </c>
      <c r="B61" s="33">
        <v>1</v>
      </c>
      <c r="C61" s="66"/>
    </row>
    <row r="62" spans="1:3" x14ac:dyDescent="0.3">
      <c r="A62" s="7" t="s">
        <v>20</v>
      </c>
      <c r="B62" s="13">
        <v>3</v>
      </c>
      <c r="C62" s="66"/>
    </row>
    <row r="63" spans="1:3" x14ac:dyDescent="0.3">
      <c r="A63" s="7" t="s">
        <v>21</v>
      </c>
      <c r="B63" s="13">
        <v>21</v>
      </c>
      <c r="C63" s="67"/>
    </row>
    <row r="64" spans="1:3" x14ac:dyDescent="0.3">
      <c r="A64" s="16">
        <f>A58+1</f>
        <v>11</v>
      </c>
      <c r="B64" s="12"/>
      <c r="C64" s="46"/>
    </row>
    <row r="65" spans="1:3" x14ac:dyDescent="0.3">
      <c r="A65" s="26" t="s">
        <v>56</v>
      </c>
      <c r="B65" s="33">
        <v>1</v>
      </c>
      <c r="C65" s="45">
        <f>SQRT($B$69-20)/($B$68*$B$68-13*$B$68+12)*SIN(1)*SIN(1)</f>
        <v>-64.376163130619759</v>
      </c>
    </row>
    <row r="66" spans="1:3" x14ac:dyDescent="0.3">
      <c r="A66" s="26" t="s">
        <v>55</v>
      </c>
      <c r="B66" s="33">
        <v>5</v>
      </c>
      <c r="C66" s="45">
        <f>SQRT($B$69-20)/($B$68*$B$68-13*$B$68+12)*SIN(2)*SIN(2)</f>
        <v>-75.172452989539138</v>
      </c>
    </row>
    <row r="67" spans="1:3" x14ac:dyDescent="0.3">
      <c r="A67" s="26" t="s">
        <v>57</v>
      </c>
      <c r="B67" s="33">
        <v>5</v>
      </c>
      <c r="C67" s="45">
        <f>SQRT($B$69-20)/($B$68*$B$68-13*$B$68+12)*SIN(3)*SIN(3)</f>
        <v>-1.8106061164487897</v>
      </c>
    </row>
    <row r="68" spans="1:3" x14ac:dyDescent="0.3">
      <c r="A68" s="7" t="s">
        <v>20</v>
      </c>
      <c r="B68" s="13">
        <v>1.0009999999999999</v>
      </c>
      <c r="C68" s="45">
        <f>SQRT($B$69-20)/($B$68*$B$68-13*$B$68+12)*SIN(4)*SIN(4)</f>
        <v>-52.072917256514238</v>
      </c>
    </row>
    <row r="69" spans="1:3" x14ac:dyDescent="0.3">
      <c r="A69" s="8" t="s">
        <v>21</v>
      </c>
      <c r="B69" s="14">
        <v>21</v>
      </c>
      <c r="C69" s="45">
        <f>SQRT($B$69-20)/($B$68*$B$68-13*$B$68+12)*SIN(5)*SIN(5)</f>
        <v>-83.601760572631719</v>
      </c>
    </row>
    <row r="70" spans="1:3" x14ac:dyDescent="0.3">
      <c r="A70" s="16">
        <f>A64+1</f>
        <v>12</v>
      </c>
      <c r="B70" s="12"/>
      <c r="C70" s="44"/>
    </row>
    <row r="71" spans="1:3" x14ac:dyDescent="0.3">
      <c r="A71" s="26" t="s">
        <v>56</v>
      </c>
      <c r="B71" s="33">
        <v>1</v>
      </c>
      <c r="C71" s="45">
        <f>SQRT($B$75-20)/($B$74*$B$74-13*$B$74+12)*SIN(1)*SIN(1)</f>
        <v>64.364459437646985</v>
      </c>
    </row>
    <row r="72" spans="1:3" x14ac:dyDescent="0.3">
      <c r="A72" s="26" t="s">
        <v>55</v>
      </c>
      <c r="B72" s="33">
        <v>5</v>
      </c>
      <c r="C72" s="45">
        <f>SQRT($B$75-20)/($B$74*$B$74-13*$B$74+12)*SIN(2)*SIN(2)</f>
        <v>75.15878651320665</v>
      </c>
    </row>
    <row r="73" spans="1:3" x14ac:dyDescent="0.3">
      <c r="A73" s="26" t="s">
        <v>57</v>
      </c>
      <c r="B73" s="33">
        <v>5</v>
      </c>
      <c r="C73" s="45">
        <f>SQRT($B$75-20)/($B$74*$B$74-13*$B$74+12)*SIN(3)*SIN(3)</f>
        <v>1.8102769452610232</v>
      </c>
    </row>
    <row r="74" spans="1:3" x14ac:dyDescent="0.3">
      <c r="A74" s="7" t="s">
        <v>20</v>
      </c>
      <c r="B74" s="13">
        <v>0.999</v>
      </c>
      <c r="C74" s="45">
        <f>SQRT($B$75-20)/($B$74*$B$74-13*$B$74+12)*SIN(4)*SIN(4)</f>
        <v>52.063450313998104</v>
      </c>
    </row>
    <row r="75" spans="1:3" x14ac:dyDescent="0.3">
      <c r="A75" s="8" t="s">
        <v>21</v>
      </c>
      <c r="B75" s="14">
        <v>21</v>
      </c>
      <c r="C75" s="45">
        <f>SQRT($B$75-20)/($B$74*$B$74-13*$B$74+12)*SIN(5)*SIN(5)</f>
        <v>83.586561634233661</v>
      </c>
    </row>
    <row r="76" spans="1:3" x14ac:dyDescent="0.3">
      <c r="A76" s="16">
        <f>A70+1</f>
        <v>13</v>
      </c>
      <c r="B76" s="12"/>
      <c r="C76" s="44"/>
    </row>
    <row r="77" spans="1:3" x14ac:dyDescent="0.3">
      <c r="A77" s="26" t="s">
        <v>56</v>
      </c>
      <c r="B77" s="33">
        <v>1</v>
      </c>
      <c r="C77" s="45">
        <f>SQRT($B$81-20)/($B$80*$B$80-13*$B$80+12)*SIN(1)*SIN(1)</f>
        <v>-64.376163130786111</v>
      </c>
    </row>
    <row r="78" spans="1:3" x14ac:dyDescent="0.3">
      <c r="A78" s="26" t="s">
        <v>55</v>
      </c>
      <c r="B78" s="33">
        <v>5</v>
      </c>
      <c r="C78" s="45">
        <f>SQRT($B$81-20)/($B$80*$B$80-13*$B$80+12)*SIN(2)*SIN(2)</f>
        <v>-75.172452989733387</v>
      </c>
    </row>
    <row r="79" spans="1:3" x14ac:dyDescent="0.3">
      <c r="A79" s="26" t="s">
        <v>57</v>
      </c>
      <c r="B79" s="33">
        <v>5</v>
      </c>
      <c r="C79" s="45">
        <f>SQRT($B$81-20)/($B$80*$B$80-13*$B$80+12)*SIN(3)*SIN(3)</f>
        <v>-1.8106061164534684</v>
      </c>
    </row>
    <row r="80" spans="1:3" x14ac:dyDescent="0.3">
      <c r="A80" s="7" t="s">
        <v>20</v>
      </c>
      <c r="B80" s="13">
        <v>11.999000000000001</v>
      </c>
      <c r="C80" s="45">
        <f>SQRT($B$81-20)/($B$80*$B$80-13*$B$80+12)*SIN(4)*SIN(4)</f>
        <v>-52.072917256648807</v>
      </c>
    </row>
    <row r="81" spans="1:3" x14ac:dyDescent="0.3">
      <c r="A81" s="8" t="s">
        <v>21</v>
      </c>
      <c r="B81" s="14">
        <v>21</v>
      </c>
      <c r="C81" s="45">
        <f>SQRT($B$81-20)/($B$80*$B$80-13*$B$80+12)*SIN(5)*SIN(5)</f>
        <v>-83.601760572847752</v>
      </c>
    </row>
    <row r="82" spans="1:3" x14ac:dyDescent="0.3">
      <c r="A82" s="16">
        <f>A76+1</f>
        <v>14</v>
      </c>
      <c r="B82" s="12"/>
      <c r="C82" s="44"/>
    </row>
    <row r="83" spans="1:3" x14ac:dyDescent="0.3">
      <c r="A83" s="26" t="s">
        <v>56</v>
      </c>
      <c r="B83" s="33">
        <v>1</v>
      </c>
      <c r="C83" s="45">
        <f>SQRT($B$87-20)/($B$86*$B$86-13*$B$86+12)*SIN(1)*SIN(1)</f>
        <v>64.364459437688552</v>
      </c>
    </row>
    <row r="84" spans="1:3" x14ac:dyDescent="0.3">
      <c r="A84" s="26" t="s">
        <v>55</v>
      </c>
      <c r="B84" s="33">
        <v>5</v>
      </c>
      <c r="C84" s="45">
        <f>SQRT($B$87-20)/($B$86*$B$86-13*$B$86+12)*SIN(2)*SIN(2)</f>
        <v>75.158786513255194</v>
      </c>
    </row>
    <row r="85" spans="1:3" x14ac:dyDescent="0.3">
      <c r="A85" s="26" t="s">
        <v>57</v>
      </c>
      <c r="B85" s="33">
        <v>5</v>
      </c>
      <c r="C85" s="45">
        <f>SQRT($B$87-20)/($B$86*$B$86-13*$B$86+12)*SIN(3)*SIN(3)</f>
        <v>1.8102769452621923</v>
      </c>
    </row>
    <row r="86" spans="1:3" x14ac:dyDescent="0.3">
      <c r="A86" s="7" t="s">
        <v>20</v>
      </c>
      <c r="B86" s="13">
        <v>12.000999999999999</v>
      </c>
      <c r="C86" s="45">
        <f>SQRT($B$87-20)/($B$86*$B$86-13*$B$86+12)*SIN(4)*SIN(4)</f>
        <v>52.063450314031726</v>
      </c>
    </row>
    <row r="87" spans="1:3" x14ac:dyDescent="0.3">
      <c r="A87" s="8" t="s">
        <v>21</v>
      </c>
      <c r="B87" s="14">
        <v>21</v>
      </c>
      <c r="C87" s="45">
        <f>SQRT($B$87-20)/($B$86*$B$86-13*$B$86+12)*SIN(5)*SIN(5)</f>
        <v>83.586561634287634</v>
      </c>
    </row>
    <row r="88" spans="1:3" x14ac:dyDescent="0.3">
      <c r="A88" s="16">
        <f>A82+1</f>
        <v>15</v>
      </c>
      <c r="B88" s="12"/>
      <c r="C88" s="65">
        <f>SQRT(B93-20)/(B92*B92-13*B92+12)*SIN(B89)*SIN(B89)</f>
        <v>0</v>
      </c>
    </row>
    <row r="89" spans="1:3" x14ac:dyDescent="0.3">
      <c r="A89" s="26" t="s">
        <v>56</v>
      </c>
      <c r="B89" s="33">
        <f>0</f>
        <v>0</v>
      </c>
      <c r="C89" s="66"/>
    </row>
    <row r="90" spans="1:3" x14ac:dyDescent="0.3">
      <c r="A90" s="26" t="s">
        <v>55</v>
      </c>
      <c r="B90" s="33">
        <v>0</v>
      </c>
      <c r="C90" s="66"/>
    </row>
    <row r="91" spans="1:3" x14ac:dyDescent="0.3">
      <c r="A91" s="26" t="s">
        <v>57</v>
      </c>
      <c r="B91" s="33">
        <v>1</v>
      </c>
      <c r="C91" s="66"/>
    </row>
    <row r="92" spans="1:3" x14ac:dyDescent="0.3">
      <c r="A92" s="7" t="s">
        <v>20</v>
      </c>
      <c r="B92" s="13">
        <v>3</v>
      </c>
      <c r="C92" s="66"/>
    </row>
    <row r="93" spans="1:3" x14ac:dyDescent="0.3">
      <c r="A93" s="8" t="s">
        <v>21</v>
      </c>
      <c r="B93" s="32">
        <v>21</v>
      </c>
      <c r="C93" s="67"/>
    </row>
  </sheetData>
  <mergeCells count="15">
    <mergeCell ref="C21:C26"/>
    <mergeCell ref="C27:C32"/>
    <mergeCell ref="C88:C93"/>
    <mergeCell ref="C40:C45"/>
    <mergeCell ref="C52:C57"/>
    <mergeCell ref="C58:C63"/>
    <mergeCell ref="A39:C39"/>
    <mergeCell ref="C46:C48"/>
    <mergeCell ref="C49:C51"/>
    <mergeCell ref="C33:C38"/>
    <mergeCell ref="F2:F3"/>
    <mergeCell ref="A1:C1"/>
    <mergeCell ref="A2:C2"/>
    <mergeCell ref="C9:C14"/>
    <mergeCell ref="C15:C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" workbookViewId="0">
      <selection activeCell="B19" sqref="B19"/>
    </sheetView>
  </sheetViews>
  <sheetFormatPr defaultRowHeight="14.4" x14ac:dyDescent="0.3"/>
  <cols>
    <col min="1" max="1" width="13.33203125" customWidth="1"/>
    <col min="2" max="2" width="25.6640625" customWidth="1"/>
    <col min="3" max="3" width="19.44140625" customWidth="1"/>
    <col min="4" max="4" width="27.109375" customWidth="1"/>
    <col min="7" max="7" width="49" customWidth="1"/>
    <col min="8" max="8" width="45.88671875" customWidth="1"/>
  </cols>
  <sheetData>
    <row r="1" spans="1:8" x14ac:dyDescent="0.3">
      <c r="A1" s="47"/>
      <c r="B1" s="47"/>
      <c r="C1" s="47"/>
      <c r="D1" s="47"/>
      <c r="E1" s="47"/>
      <c r="F1" s="47"/>
      <c r="G1" s="47" t="s">
        <v>59</v>
      </c>
      <c r="H1" s="47" t="s">
        <v>60</v>
      </c>
    </row>
    <row r="2" spans="1:8" x14ac:dyDescent="0.3">
      <c r="A2" s="47"/>
      <c r="B2" s="47"/>
      <c r="C2" s="47"/>
      <c r="D2" s="47"/>
      <c r="E2" s="47"/>
      <c r="F2" s="47"/>
      <c r="G2" s="47" t="s">
        <v>61</v>
      </c>
      <c r="H2" s="47" t="s">
        <v>62</v>
      </c>
    </row>
    <row r="3" spans="1:8" x14ac:dyDescent="0.3">
      <c r="A3" s="47"/>
      <c r="B3" s="47"/>
      <c r="C3" s="47"/>
      <c r="D3" s="47"/>
      <c r="E3" s="47"/>
      <c r="F3" s="47"/>
      <c r="G3" s="47" t="s">
        <v>63</v>
      </c>
      <c r="H3" s="47" t="s">
        <v>64</v>
      </c>
    </row>
    <row r="4" spans="1:8" x14ac:dyDescent="0.3">
      <c r="A4" s="47"/>
      <c r="B4" s="47"/>
      <c r="C4" s="47"/>
      <c r="D4" s="47"/>
      <c r="E4" s="47"/>
      <c r="F4" s="47"/>
      <c r="G4" s="47" t="s">
        <v>65</v>
      </c>
      <c r="H4" s="47" t="s">
        <v>66</v>
      </c>
    </row>
    <row r="5" spans="1:8" x14ac:dyDescent="0.3">
      <c r="A5" s="47"/>
      <c r="B5" s="47"/>
      <c r="C5" s="47"/>
      <c r="D5" s="47"/>
      <c r="E5" s="47"/>
      <c r="F5" s="47"/>
      <c r="G5" s="47" t="s">
        <v>67</v>
      </c>
      <c r="H5" s="47" t="s">
        <v>68</v>
      </c>
    </row>
    <row r="6" spans="1:8" x14ac:dyDescent="0.3">
      <c r="A6" s="47"/>
      <c r="B6" s="47"/>
      <c r="C6" s="47"/>
      <c r="D6" s="47"/>
      <c r="E6" s="47"/>
      <c r="F6" s="47"/>
      <c r="G6" s="47"/>
      <c r="H6" s="47" t="s">
        <v>69</v>
      </c>
    </row>
    <row r="11" spans="1:8" x14ac:dyDescent="0.3">
      <c r="A11" s="52" t="s">
        <v>70</v>
      </c>
      <c r="B11" s="47"/>
      <c r="C11" s="54" t="s">
        <v>91</v>
      </c>
      <c r="D11" s="54" t="s">
        <v>94</v>
      </c>
      <c r="E11" s="47"/>
      <c r="F11" s="47"/>
      <c r="G11" s="47"/>
      <c r="H11" s="47"/>
    </row>
    <row r="12" spans="1:8" x14ac:dyDescent="0.3">
      <c r="A12" s="48" t="s">
        <v>71</v>
      </c>
      <c r="B12" s="49" t="s">
        <v>77</v>
      </c>
      <c r="C12" s="65" t="s">
        <v>72</v>
      </c>
      <c r="D12" s="47"/>
      <c r="E12" s="47"/>
      <c r="F12" s="47"/>
      <c r="G12" s="47"/>
      <c r="H12" s="47"/>
    </row>
    <row r="13" spans="1:8" x14ac:dyDescent="0.3">
      <c r="A13" s="50" t="s">
        <v>73</v>
      </c>
      <c r="B13" s="51" t="s">
        <v>74</v>
      </c>
      <c r="C13" s="67"/>
      <c r="D13" s="47"/>
      <c r="E13" s="47"/>
      <c r="F13" s="47"/>
      <c r="G13" s="47"/>
      <c r="H13" s="47"/>
    </row>
    <row r="14" spans="1:8" x14ac:dyDescent="0.3">
      <c r="A14" s="53" t="s">
        <v>24</v>
      </c>
      <c r="B14" s="47"/>
      <c r="C14" s="47"/>
      <c r="E14" s="47"/>
      <c r="F14" s="47"/>
      <c r="G14" s="47"/>
      <c r="H14" s="47"/>
    </row>
    <row r="15" spans="1:8" x14ac:dyDescent="0.3">
      <c r="A15" s="48" t="s">
        <v>71</v>
      </c>
      <c r="B15" s="49" t="s">
        <v>93</v>
      </c>
      <c r="C15" s="65" t="s">
        <v>92</v>
      </c>
      <c r="D15" s="74" t="s">
        <v>95</v>
      </c>
      <c r="E15" s="47"/>
      <c r="F15" s="47"/>
      <c r="G15" s="47"/>
      <c r="H15" s="47"/>
    </row>
    <row r="16" spans="1:8" x14ac:dyDescent="0.3">
      <c r="A16" s="50" t="s">
        <v>73</v>
      </c>
      <c r="B16" s="51" t="s">
        <v>74</v>
      </c>
      <c r="C16" s="67"/>
      <c r="D16" s="74"/>
      <c r="E16" s="47"/>
      <c r="F16" s="47"/>
      <c r="G16" s="47"/>
      <c r="H16" s="47"/>
    </row>
    <row r="17" spans="1:4" x14ac:dyDescent="0.3">
      <c r="A17" s="53" t="s">
        <v>9</v>
      </c>
      <c r="B17" s="47"/>
      <c r="C17" s="47"/>
    </row>
    <row r="18" spans="1:4" x14ac:dyDescent="0.3">
      <c r="A18" s="48" t="s">
        <v>71</v>
      </c>
      <c r="B18" s="49" t="s">
        <v>78</v>
      </c>
      <c r="C18" s="65" t="s">
        <v>72</v>
      </c>
    </row>
    <row r="19" spans="1:4" x14ac:dyDescent="0.3">
      <c r="A19" s="50" t="s">
        <v>73</v>
      </c>
      <c r="B19" s="51" t="s">
        <v>76</v>
      </c>
      <c r="C19" s="67"/>
    </row>
    <row r="20" spans="1:4" x14ac:dyDescent="0.3">
      <c r="A20" s="53" t="s">
        <v>10</v>
      </c>
      <c r="B20" s="47"/>
      <c r="C20" s="47"/>
    </row>
    <row r="21" spans="1:4" x14ac:dyDescent="0.3">
      <c r="A21" s="48" t="s">
        <v>71</v>
      </c>
      <c r="B21" s="49" t="s">
        <v>79</v>
      </c>
      <c r="C21" s="65" t="s">
        <v>75</v>
      </c>
      <c r="D21" s="75" t="s">
        <v>97</v>
      </c>
    </row>
    <row r="22" spans="1:4" x14ac:dyDescent="0.3">
      <c r="A22" s="50" t="s">
        <v>73</v>
      </c>
      <c r="B22" s="51" t="s">
        <v>74</v>
      </c>
      <c r="C22" s="67"/>
      <c r="D22" s="75"/>
    </row>
    <row r="23" spans="1:4" x14ac:dyDescent="0.3">
      <c r="A23" s="53" t="s">
        <v>25</v>
      </c>
      <c r="B23" s="47"/>
      <c r="C23" s="47"/>
      <c r="D23" s="75"/>
    </row>
    <row r="24" spans="1:4" x14ac:dyDescent="0.3">
      <c r="A24" s="48" t="s">
        <v>71</v>
      </c>
      <c r="B24" s="49" t="s">
        <v>80</v>
      </c>
      <c r="C24" s="65" t="s">
        <v>75</v>
      </c>
      <c r="D24" s="75"/>
    </row>
    <row r="25" spans="1:4" x14ac:dyDescent="0.3">
      <c r="A25" s="50" t="s">
        <v>73</v>
      </c>
      <c r="B25" s="51" t="s">
        <v>74</v>
      </c>
      <c r="C25" s="67"/>
      <c r="D25" s="75"/>
    </row>
    <row r="26" spans="1:4" x14ac:dyDescent="0.3">
      <c r="A26" s="53" t="s">
        <v>11</v>
      </c>
      <c r="B26" s="47"/>
      <c r="C26" s="47"/>
      <c r="D26" s="75"/>
    </row>
    <row r="27" spans="1:4" x14ac:dyDescent="0.3">
      <c r="A27" s="48" t="s">
        <v>71</v>
      </c>
      <c r="B27" s="49" t="s">
        <v>81</v>
      </c>
      <c r="C27" s="65" t="s">
        <v>75</v>
      </c>
      <c r="D27" s="75"/>
    </row>
    <row r="28" spans="1:4" x14ac:dyDescent="0.3">
      <c r="A28" s="50" t="s">
        <v>73</v>
      </c>
      <c r="B28" s="51" t="s">
        <v>74</v>
      </c>
      <c r="C28" s="67"/>
      <c r="D28" s="75"/>
    </row>
    <row r="29" spans="1:4" x14ac:dyDescent="0.3">
      <c r="A29" s="53" t="s">
        <v>23</v>
      </c>
      <c r="B29" s="47"/>
      <c r="C29" s="47"/>
      <c r="D29" s="75"/>
    </row>
    <row r="30" spans="1:4" x14ac:dyDescent="0.3">
      <c r="A30" s="48" t="s">
        <v>71</v>
      </c>
      <c r="B30" s="49" t="s">
        <v>82</v>
      </c>
      <c r="C30" s="65" t="s">
        <v>75</v>
      </c>
      <c r="D30" s="75"/>
    </row>
    <row r="31" spans="1:4" x14ac:dyDescent="0.3">
      <c r="A31" s="50" t="s">
        <v>73</v>
      </c>
      <c r="B31" s="51" t="s">
        <v>74</v>
      </c>
      <c r="C31" s="67"/>
      <c r="D31" s="75"/>
    </row>
    <row r="32" spans="1:4" x14ac:dyDescent="0.3">
      <c r="A32" s="53" t="s">
        <v>26</v>
      </c>
      <c r="B32" s="47"/>
      <c r="C32" s="47"/>
      <c r="D32" s="75"/>
    </row>
    <row r="33" spans="1:4" x14ac:dyDescent="0.3">
      <c r="A33" s="48" t="s">
        <v>71</v>
      </c>
      <c r="B33" s="49" t="s">
        <v>83</v>
      </c>
      <c r="C33" s="65" t="s">
        <v>75</v>
      </c>
      <c r="D33" s="75"/>
    </row>
    <row r="34" spans="1:4" x14ac:dyDescent="0.3">
      <c r="A34" s="50" t="s">
        <v>73</v>
      </c>
      <c r="B34" s="51" t="s">
        <v>74</v>
      </c>
      <c r="C34" s="67"/>
      <c r="D34" s="75"/>
    </row>
    <row r="35" spans="1:4" x14ac:dyDescent="0.3">
      <c r="A35" s="53" t="s">
        <v>27</v>
      </c>
      <c r="B35" s="47"/>
      <c r="C35" s="47"/>
      <c r="D35" s="75"/>
    </row>
    <row r="36" spans="1:4" x14ac:dyDescent="0.3">
      <c r="A36" s="48" t="s">
        <v>71</v>
      </c>
      <c r="B36" s="49" t="s">
        <v>84</v>
      </c>
      <c r="C36" s="65" t="s">
        <v>75</v>
      </c>
      <c r="D36" s="75"/>
    </row>
    <row r="37" spans="1:4" x14ac:dyDescent="0.3">
      <c r="A37" s="50" t="s">
        <v>73</v>
      </c>
      <c r="B37" s="51" t="s">
        <v>74</v>
      </c>
      <c r="C37" s="67"/>
      <c r="D37" s="75"/>
    </row>
    <row r="38" spans="1:4" x14ac:dyDescent="0.3">
      <c r="A38" s="53" t="s">
        <v>28</v>
      </c>
      <c r="B38" s="47"/>
      <c r="C38" s="47"/>
      <c r="D38" s="75"/>
    </row>
    <row r="39" spans="1:4" x14ac:dyDescent="0.3">
      <c r="A39" s="48" t="s">
        <v>71</v>
      </c>
      <c r="B39" s="49" t="s">
        <v>85</v>
      </c>
      <c r="C39" s="65" t="s">
        <v>75</v>
      </c>
      <c r="D39" s="75"/>
    </row>
    <row r="40" spans="1:4" x14ac:dyDescent="0.3">
      <c r="A40" s="50" t="s">
        <v>73</v>
      </c>
      <c r="B40" s="51" t="s">
        <v>74</v>
      </c>
      <c r="C40" s="67"/>
      <c r="D40" s="75"/>
    </row>
    <row r="41" spans="1:4" x14ac:dyDescent="0.3">
      <c r="A41" s="53" t="s">
        <v>29</v>
      </c>
      <c r="B41" s="47"/>
      <c r="C41" s="47"/>
    </row>
    <row r="42" spans="1:4" x14ac:dyDescent="0.3">
      <c r="A42" s="48" t="s">
        <v>71</v>
      </c>
      <c r="B42" s="49" t="s">
        <v>86</v>
      </c>
      <c r="C42" s="65" t="s">
        <v>72</v>
      </c>
    </row>
    <row r="43" spans="1:4" x14ac:dyDescent="0.3">
      <c r="A43" s="50" t="s">
        <v>73</v>
      </c>
      <c r="B43" s="51" t="s">
        <v>74</v>
      </c>
      <c r="C43" s="67"/>
    </row>
    <row r="44" spans="1:4" x14ac:dyDescent="0.3">
      <c r="A44" s="53" t="s">
        <v>30</v>
      </c>
      <c r="B44" s="47"/>
      <c r="C44" s="47"/>
    </row>
    <row r="45" spans="1:4" ht="15.6" customHeight="1" x14ac:dyDescent="0.3">
      <c r="A45" s="48" t="s">
        <v>71</v>
      </c>
      <c r="B45" s="49" t="s">
        <v>87</v>
      </c>
      <c r="C45" s="65" t="s">
        <v>89</v>
      </c>
    </row>
    <row r="46" spans="1:4" x14ac:dyDescent="0.3">
      <c r="A46" s="50" t="s">
        <v>73</v>
      </c>
      <c r="B46" s="51" t="s">
        <v>74</v>
      </c>
      <c r="C46" s="67"/>
    </row>
    <row r="47" spans="1:4" x14ac:dyDescent="0.3">
      <c r="A47" s="53" t="s">
        <v>31</v>
      </c>
      <c r="B47" s="47"/>
      <c r="C47" s="47"/>
    </row>
    <row r="48" spans="1:4" ht="15" customHeight="1" x14ac:dyDescent="0.3">
      <c r="A48" s="48" t="s">
        <v>71</v>
      </c>
      <c r="B48" s="49" t="s">
        <v>90</v>
      </c>
      <c r="C48" s="65" t="s">
        <v>88</v>
      </c>
      <c r="D48" s="74" t="s">
        <v>96</v>
      </c>
    </row>
    <row r="49" spans="1:4" x14ac:dyDescent="0.3">
      <c r="A49" s="50" t="s">
        <v>73</v>
      </c>
      <c r="B49" s="51" t="s">
        <v>74</v>
      </c>
      <c r="C49" s="67"/>
      <c r="D49" s="74"/>
    </row>
  </sheetData>
  <mergeCells count="16">
    <mergeCell ref="C12:C13"/>
    <mergeCell ref="C18:C19"/>
    <mergeCell ref="C21:C22"/>
    <mergeCell ref="C24:C25"/>
    <mergeCell ref="C48:C49"/>
    <mergeCell ref="C15:C16"/>
    <mergeCell ref="D15:D16"/>
    <mergeCell ref="D48:D49"/>
    <mergeCell ref="D21:D40"/>
    <mergeCell ref="C30:C31"/>
    <mergeCell ref="C33:C34"/>
    <mergeCell ref="C36:C37"/>
    <mergeCell ref="C39:C40"/>
    <mergeCell ref="C42:C43"/>
    <mergeCell ref="C45:C46"/>
    <mergeCell ref="C27:C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GetF</vt:lpstr>
      <vt:lpstr>GetArray</vt:lpstr>
      <vt:lpstr>WriteToFile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</dc:creator>
  <cp:lastModifiedBy>user</cp:lastModifiedBy>
  <dcterms:created xsi:type="dcterms:W3CDTF">2022-09-22T07:45:53Z</dcterms:created>
  <dcterms:modified xsi:type="dcterms:W3CDTF">2022-12-22T08:36:10Z</dcterms:modified>
</cp:coreProperties>
</file>