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tudy\методы тестирования\test_lab\aman_test_po\"/>
    </mc:Choice>
  </mc:AlternateContent>
  <bookViews>
    <workbookView xWindow="0" yWindow="0" windowWidth="20490" windowHeight="7695" activeTab="3"/>
  </bookViews>
  <sheets>
    <sheet name="GetF" sheetId="1" r:id="rId1"/>
    <sheet name="WriteToFile" sheetId="4" r:id="rId2"/>
    <sheet name="GetArray" sheetId="2" r:id="rId3"/>
    <sheet name="TestAllProgram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15" i="7"/>
  <c r="A9" i="2" l="1"/>
  <c r="A15" i="2" s="1"/>
  <c r="A21" i="2" s="1"/>
  <c r="A27" i="2" s="1"/>
  <c r="A33" i="2" s="1"/>
  <c r="A40" i="2" s="1"/>
  <c r="A46" i="2" s="1"/>
  <c r="A52" i="2" s="1"/>
  <c r="A58" i="2" s="1"/>
  <c r="A64" i="2" s="1"/>
  <c r="A70" i="2" s="1"/>
  <c r="A76" i="2" s="1"/>
  <c r="A82" i="2" s="1"/>
  <c r="A88" i="2" s="1"/>
  <c r="C87" i="2"/>
  <c r="C86" i="2"/>
  <c r="C85" i="2"/>
  <c r="C84" i="2"/>
  <c r="C83" i="2"/>
  <c r="C81" i="2"/>
  <c r="C80" i="2"/>
  <c r="C79" i="2"/>
  <c r="C78" i="2"/>
  <c r="C77" i="2"/>
  <c r="C75" i="2"/>
  <c r="C74" i="2"/>
  <c r="C73" i="2"/>
  <c r="C72" i="2"/>
  <c r="C71" i="2"/>
  <c r="C69" i="2"/>
  <c r="C68" i="2"/>
  <c r="C67" i="2"/>
  <c r="C66" i="2"/>
  <c r="C65" i="2"/>
  <c r="C4" i="2"/>
  <c r="B60" i="2"/>
  <c r="B54" i="2"/>
  <c r="C49" i="2"/>
  <c r="C46" i="2"/>
  <c r="C8" i="2" l="1"/>
  <c r="C7" i="2"/>
  <c r="C6" i="2"/>
  <c r="C5" i="2"/>
  <c r="B89" i="2" l="1"/>
  <c r="C88" i="2" s="1"/>
  <c r="B59" i="2"/>
  <c r="C58" i="2" s="1"/>
  <c r="K23" i="7" s="1"/>
  <c r="B53" i="2"/>
  <c r="C52" i="2" s="1"/>
  <c r="K22" i="7" s="1"/>
  <c r="B38" i="1" l="1"/>
  <c r="C35" i="1" s="1"/>
  <c r="C45" i="1" l="1"/>
  <c r="C42" i="1"/>
  <c r="C28" i="1"/>
  <c r="C48" i="1"/>
  <c r="C39" i="1"/>
  <c r="B54" i="1"/>
  <c r="C51" i="1" s="1"/>
  <c r="C13" i="1" l="1"/>
  <c r="B34" i="1"/>
  <c r="C31" i="1" s="1"/>
</calcChain>
</file>

<file path=xl/sharedStrings.xml><?xml version="1.0" encoding="utf-8"?>
<sst xmlns="http://schemas.openxmlformats.org/spreadsheetml/2006/main" count="328" uniqueCount="121">
  <si>
    <t>Правильные</t>
  </si>
  <si>
    <t>Неправильные</t>
  </si>
  <si>
    <t>b</t>
  </si>
  <si>
    <t>число</t>
  </si>
  <si>
    <t>не число</t>
  </si>
  <si>
    <t>с</t>
  </si>
  <si>
    <t>Тест кейсы</t>
  </si>
  <si>
    <t>Эквивалетное разбиение</t>
  </si>
  <si>
    <t>№1</t>
  </si>
  <si>
    <t>№3</t>
  </si>
  <si>
    <t>№4</t>
  </si>
  <si>
    <t>№6</t>
  </si>
  <si>
    <t>Граничные значения</t>
  </si>
  <si>
    <t>&gt;=20</t>
  </si>
  <si>
    <t>&lt;20</t>
  </si>
  <si>
    <t>!= 1</t>
  </si>
  <si>
    <t>!= 12</t>
  </si>
  <si>
    <t>b не должно равняться 1</t>
  </si>
  <si>
    <t>b не должно равняться 12</t>
  </si>
  <si>
    <t>c должен быть больше, либо равен 20</t>
  </si>
  <si>
    <t>b=</t>
  </si>
  <si>
    <t>c=</t>
  </si>
  <si>
    <t>x=</t>
  </si>
  <si>
    <t>№7</t>
  </si>
  <si>
    <t>№2</t>
  </si>
  <si>
    <t>№5</t>
  </si>
  <si>
    <t>№8</t>
  </si>
  <si>
    <t>№9</t>
  </si>
  <si>
    <t>№10</t>
  </si>
  <si>
    <t>№11</t>
  </si>
  <si>
    <t>№12</t>
  </si>
  <si>
    <t>№13</t>
  </si>
  <si>
    <t xml:space="preserve">        {</t>
  </si>
  <si>
    <t xml:space="preserve">            if (b == 12 || b == 1) </t>
  </si>
  <si>
    <t xml:space="preserve">                throw new DivideByZeroException("b != 12 or b != 1");</t>
  </si>
  <si>
    <t xml:space="preserve">            if (c &lt; 20) </t>
  </si>
  <si>
    <t xml:space="preserve">                throw new Exception("c &lt; 20");</t>
  </si>
  <si>
    <t xml:space="preserve">            return (</t>
  </si>
  <si>
    <t xml:space="preserve">                Math.Sqrt(c - 20) / (b * b - 13 * b + 12)</t>
  </si>
  <si>
    <t xml:space="preserve">                ) * Math.Pow(Math.Sin(x), 2);</t>
  </si>
  <si>
    <t xml:space="preserve">        }</t>
  </si>
  <si>
    <t>double GetF(double x, double b, double c)</t>
  </si>
  <si>
    <t>n</t>
  </si>
  <si>
    <t>&gt;=1</t>
  </si>
  <si>
    <t>x2</t>
  </si>
  <si>
    <t>&gt;=x1</t>
  </si>
  <si>
    <t>==1</t>
  </si>
  <si>
    <t>&lt;1</t>
  </si>
  <si>
    <t>&lt;x1</t>
  </si>
  <si>
    <t>x1 =</t>
  </si>
  <si>
    <t>x2 должен быть больше x1</t>
  </si>
  <si>
    <t>x2 =</t>
  </si>
  <si>
    <t>n =</t>
  </si>
  <si>
    <t>b =</t>
  </si>
  <si>
    <t>c =</t>
  </si>
  <si>
    <t>x2=</t>
  </si>
  <si>
    <t>x1=</t>
  </si>
  <si>
    <t>n=</t>
  </si>
  <si>
    <t>n должен быть больше, либо равен единице</t>
  </si>
  <si>
    <t>правильные</t>
  </si>
  <si>
    <t>неправильные</t>
  </si>
  <si>
    <t>Имя файла не содержит символы: &lt;, &gt;, ", /, \, |, ?, *</t>
  </si>
  <si>
    <t>Имя файла содержит символы: &lt;, &gt;, ", /, \, |, ?, *</t>
  </si>
  <si>
    <t>Имя файла не должно быть пустым</t>
  </si>
  <si>
    <t>Имя файла не содержит ни одного символа</t>
  </si>
  <si>
    <t>Имя файла корректное</t>
  </si>
  <si>
    <t>Имя файла не корректное</t>
  </si>
  <si>
    <t>путь к файлу существует</t>
  </si>
  <si>
    <t>путь к файлу не существует</t>
  </si>
  <si>
    <t>№ 1</t>
  </si>
  <si>
    <t>name</t>
  </si>
  <si>
    <t>Файл успешно записан</t>
  </si>
  <si>
    <t>values</t>
  </si>
  <si>
    <t>[1, 2, 3, 4, 5]</t>
  </si>
  <si>
    <t>Некоректное имя файла</t>
  </si>
  <si>
    <t>[]</t>
  </si>
  <si>
    <t>C:\Program Files\test.txt</t>
  </si>
  <si>
    <t>C:\Program Files\aw.txt</t>
  </si>
  <si>
    <t>C:\Program Files\еу*.txt</t>
  </si>
  <si>
    <t>C:\Program Files\еу&lt;.txt</t>
  </si>
  <si>
    <t>C:\Program Files\еу&gt;.txt</t>
  </si>
  <si>
    <t>C:\Program Files\еу?.txt</t>
  </si>
  <si>
    <t>C:\Program Files\еу/.txt</t>
  </si>
  <si>
    <t>C:\Program Files\еу\.txt</t>
  </si>
  <si>
    <t>C:\Program Files\еу|.txt</t>
  </si>
  <si>
    <t>C:\Program Files\a.txt</t>
  </si>
  <si>
    <t>Z:\Program Files\aw.txt</t>
  </si>
  <si>
    <t>Путь не существует</t>
  </si>
  <si>
    <t>Метка тома не существует</t>
  </si>
  <si>
    <t>№14</t>
  </si>
  <si>
    <t>C:\a\b\c\d\aw.txt</t>
  </si>
  <si>
    <t>Сообщение</t>
  </si>
  <si>
    <t>Некорретное имя файла</t>
  </si>
  <si>
    <t>C:\Program Files\aaaaaaaaaaaaaaaaaaaaaaaaaaaaaaaaaaaaaaaaaaaaaaaaaaaaaaaaaaaaaaaaaaaaaaaaaaaaaaaaaaaaaaaaaaaaaaaaaaaaaaaaaaaaaaaaaaaaaaaaaaaaaaaaaaaaaaaaaaaaaaaaaaaaaaaaaaaaaaaaaaaaaaaaaaaaaaaaaaaaaaaaaaaaaaaaaaaaaaaaaaaaaaaaaaaaaaaaaaaaaaaaaaaaaaaaaaaaaaaaaaaaaaaaaaaaaaaaaa.txt</t>
  </si>
  <si>
    <t>Пояснение</t>
  </si>
  <si>
    <t>Сумма длины имени и расширения больше 260</t>
  </si>
  <si>
    <t>Допускаем что пути \a\b\c\d нет</t>
  </si>
  <si>
    <t>Запрещенный символ</t>
  </si>
  <si>
    <t>x2 &gt;= x1</t>
  </si>
  <si>
    <t xml:space="preserve">x2 &lt; x1 </t>
  </si>
  <si>
    <t>n &gt;= 1</t>
  </si>
  <si>
    <t>n &lt; 1</t>
  </si>
  <si>
    <t>№</t>
  </si>
  <si>
    <t>x1</t>
  </si>
  <si>
    <t>c</t>
  </si>
  <si>
    <t>answer</t>
  </si>
  <si>
    <t>C:\Program Files\test*.txt</t>
  </si>
  <si>
    <t>a</t>
  </si>
  <si>
    <t>c&gt;=20</t>
  </si>
  <si>
    <t>c&lt;20</t>
  </si>
  <si>
    <t>b != 1 &amp; b != 12</t>
  </si>
  <si>
    <t>b = 1 | b = 12</t>
  </si>
  <si>
    <t>-64,37616313, -75,17245299, -1,810606116, -52,07291726, -83,60176057</t>
  </si>
  <si>
    <t>64,36445944, 75,15878651, 1,810276945, 52,06345031, 83,58656163</t>
  </si>
  <si>
    <t>C &lt; 20</t>
  </si>
  <si>
    <t>X2 должен быть больше X1</t>
  </si>
  <si>
    <t>-0.025288336, -0.02952935, -0.000711245, -0.020455358, -0.032840563</t>
  </si>
  <si>
    <t>B != 12 or b != 1</t>
  </si>
  <si>
    <t>N не должен быть отрицательным, либо равным нулю</t>
  </si>
  <si>
    <t>Введено не число</t>
  </si>
  <si>
    <t>-0.00079968741155, -0.00093380005002, -0.0000225, -0.0006468552083, -0.00103850978783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</si>
</sst>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94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49" fontId="1" fillId="0" borderId="0" xfId="1" applyNumberFormat="1"/>
    <xf numFmtId="0" fontId="1" fillId="0" borderId="5" xfId="1" applyBorder="1"/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8" xfId="1" applyBorder="1" applyAlignment="1">
      <alignment vertic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2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4" xfId="1" applyBorder="1" applyAlignment="1">
      <alignment horizontal="right" wrapText="1"/>
    </xf>
    <xf numFmtId="0" fontId="1" fillId="0" borderId="0" xfId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2"/>
    <xf numFmtId="0" fontId="3" fillId="3" borderId="0" xfId="3"/>
    <xf numFmtId="0" fontId="0" fillId="3" borderId="0" xfId="3" quotePrefix="1" applyFont="1"/>
    <xf numFmtId="0" fontId="0" fillId="2" borderId="0" xfId="2" applyFont="1" applyAlignment="1">
      <alignment horizontal="left"/>
    </xf>
    <xf numFmtId="0" fontId="0" fillId="3" borderId="0" xfId="3" quotePrefix="1" applyFont="1" applyAlignment="1">
      <alignment horizontal="left"/>
    </xf>
    <xf numFmtId="0" fontId="0" fillId="2" borderId="0" xfId="2" quotePrefix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5" xfId="1" applyFill="1" applyBorder="1" applyAlignment="1">
      <alignment horizontal="left" vertical="center"/>
    </xf>
    <xf numFmtId="0" fontId="1" fillId="0" borderId="10" xfId="1" applyBorder="1" applyAlignment="1">
      <alignment wrapText="1"/>
    </xf>
    <xf numFmtId="0" fontId="0" fillId="0" borderId="11" xfId="0" applyBorder="1"/>
    <xf numFmtId="0" fontId="1" fillId="0" borderId="11" xfId="1" applyBorder="1" applyAlignment="1">
      <alignment wrapText="1"/>
    </xf>
    <xf numFmtId="0" fontId="1" fillId="0" borderId="12" xfId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2" borderId="0" xfId="2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1" applyFill="1" applyBorder="1" applyAlignment="1">
      <alignment horizontal="right"/>
    </xf>
    <xf numFmtId="0" fontId="1" fillId="0" borderId="10" xfId="1" applyBorder="1" applyAlignment="1">
      <alignment vertical="center" wrapText="1"/>
    </xf>
    <xf numFmtId="0" fontId="1" fillId="0" borderId="11" xfId="1" applyBorder="1" applyAlignment="1">
      <alignment vertical="center" wrapText="1"/>
    </xf>
    <xf numFmtId="0" fontId="0" fillId="0" borderId="10" xfId="0" applyBorder="1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6" xfId="1" applyBorder="1"/>
    <xf numFmtId="0" fontId="1" fillId="0" borderId="8" xfId="1" applyBorder="1"/>
    <xf numFmtId="0" fontId="4" fillId="0" borderId="0" xfId="1" applyFont="1"/>
    <xf numFmtId="0" fontId="4" fillId="0" borderId="0" xfId="1" applyFont="1" applyFill="1" applyBorder="1"/>
    <xf numFmtId="0" fontId="4" fillId="0" borderId="0" xfId="1" applyFont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9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49" fontId="0" fillId="0" borderId="13" xfId="0" applyNumberFormat="1" applyBorder="1" applyAlignment="1">
      <alignment horizontal="center"/>
    </xf>
    <xf numFmtId="49" fontId="0" fillId="0" borderId="0" xfId="0" applyNumberFormat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1" applyAlignment="1"/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4" xfId="0" quotePrefix="1" applyBorder="1" applyAlignment="1">
      <alignment horizontal="center" wrapText="1"/>
    </xf>
    <xf numFmtId="49" fontId="0" fillId="0" borderId="13" xfId="0" quotePrefix="1" applyNumberFormat="1" applyBorder="1" applyAlignment="1">
      <alignment horizontal="center"/>
    </xf>
  </cellXfs>
  <cellStyles count="4">
    <cellStyle name="40% — акцент1" xfId="2" builtinId="31"/>
    <cellStyle name="40% — акцент2" xfId="3" builtinId="35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23</xdr:row>
      <xdr:rowOff>190500</xdr:rowOff>
    </xdr:from>
    <xdr:to>
      <xdr:col>8</xdr:col>
      <xdr:colOff>28953</xdr:colOff>
      <xdr:row>26</xdr:row>
      <xdr:rowOff>28639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667250"/>
          <a:ext cx="2705478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180975</xdr:rowOff>
    </xdr:from>
    <xdr:to>
      <xdr:col>7</xdr:col>
      <xdr:colOff>924303</xdr:colOff>
      <xdr:row>9</xdr:row>
      <xdr:rowOff>66739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1EF270-BBFE-42AC-90EF-528436A6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419225"/>
          <a:ext cx="2705478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7" sqref="B7:C7"/>
    </sheetView>
  </sheetViews>
  <sheetFormatPr defaultRowHeight="15" x14ac:dyDescent="0.25"/>
  <cols>
    <col min="1" max="1" width="11.7109375" customWidth="1"/>
    <col min="2" max="2" width="15.7109375" customWidth="1"/>
    <col min="3" max="3" width="34.7109375" customWidth="1"/>
  </cols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2</v>
      </c>
      <c r="B2" s="1" t="s">
        <v>3</v>
      </c>
      <c r="C2" s="1" t="s">
        <v>4</v>
      </c>
    </row>
    <row r="3" spans="1:3" x14ac:dyDescent="0.25">
      <c r="A3" s="1"/>
      <c r="B3" s="1" t="s">
        <v>15</v>
      </c>
      <c r="C3" s="1">
        <v>1</v>
      </c>
    </row>
    <row r="4" spans="1:3" x14ac:dyDescent="0.25">
      <c r="A4" s="1"/>
      <c r="B4" s="1" t="s">
        <v>16</v>
      </c>
      <c r="C4" s="1">
        <v>12</v>
      </c>
    </row>
    <row r="6" spans="1:3" x14ac:dyDescent="0.25">
      <c r="A6" s="1" t="s">
        <v>5</v>
      </c>
      <c r="B6" s="1" t="s">
        <v>3</v>
      </c>
      <c r="C6" s="1" t="s">
        <v>4</v>
      </c>
    </row>
    <row r="7" spans="1:3" x14ac:dyDescent="0.25">
      <c r="A7" s="1"/>
      <c r="B7" s="1" t="s">
        <v>13</v>
      </c>
      <c r="C7" s="1" t="s">
        <v>14</v>
      </c>
    </row>
    <row r="8" spans="1:3" x14ac:dyDescent="0.25">
      <c r="A8" s="1"/>
      <c r="B8" s="1"/>
      <c r="C8" s="5"/>
    </row>
    <row r="9" spans="1:3" x14ac:dyDescent="0.25">
      <c r="A9" s="1"/>
      <c r="B9" s="1"/>
      <c r="C9" s="5"/>
    </row>
    <row r="10" spans="1:3" ht="18.75" x14ac:dyDescent="0.3">
      <c r="A10" s="58" t="s">
        <v>6</v>
      </c>
      <c r="B10" s="58"/>
      <c r="C10" s="58"/>
    </row>
    <row r="11" spans="1:3" ht="18.75" x14ac:dyDescent="0.3">
      <c r="A11" s="59" t="s">
        <v>7</v>
      </c>
      <c r="B11" s="59"/>
      <c r="C11" s="59"/>
    </row>
    <row r="12" spans="1:3" x14ac:dyDescent="0.25">
      <c r="A12" s="2" t="s">
        <v>8</v>
      </c>
      <c r="B12" s="3"/>
      <c r="C12" s="4"/>
    </row>
    <row r="13" spans="1:3" x14ac:dyDescent="0.25">
      <c r="A13" s="7" t="s">
        <v>20</v>
      </c>
      <c r="B13" s="10">
        <v>8</v>
      </c>
      <c r="C13" s="6">
        <f>SQRT(B14-20)/(B13*B13-13*B13+12)*SIN(10)*SIN(10)</f>
        <v>-1.0569963181903713E-2</v>
      </c>
    </row>
    <row r="14" spans="1:3" x14ac:dyDescent="0.25">
      <c r="A14" s="8" t="s">
        <v>21</v>
      </c>
      <c r="B14" s="11">
        <v>21</v>
      </c>
      <c r="C14" s="9"/>
    </row>
    <row r="15" spans="1:3" x14ac:dyDescent="0.25">
      <c r="A15" s="2" t="s">
        <v>24</v>
      </c>
      <c r="B15" s="12"/>
      <c r="C15" s="55" t="s">
        <v>17</v>
      </c>
    </row>
    <row r="16" spans="1:3" ht="15" customHeight="1" x14ac:dyDescent="0.25">
      <c r="A16" s="7" t="s">
        <v>20</v>
      </c>
      <c r="B16" s="13">
        <v>1</v>
      </c>
      <c r="C16" s="56"/>
    </row>
    <row r="17" spans="1:5" x14ac:dyDescent="0.25">
      <c r="A17" s="8" t="s">
        <v>21</v>
      </c>
      <c r="B17" s="14">
        <v>21</v>
      </c>
      <c r="C17" s="57"/>
    </row>
    <row r="18" spans="1:5" x14ac:dyDescent="0.25">
      <c r="A18" s="2" t="s">
        <v>9</v>
      </c>
      <c r="B18" s="12"/>
      <c r="C18" s="61" t="s">
        <v>18</v>
      </c>
    </row>
    <row r="19" spans="1:5" ht="15" customHeight="1" x14ac:dyDescent="0.25">
      <c r="A19" s="7" t="s">
        <v>20</v>
      </c>
      <c r="B19" s="13">
        <v>12</v>
      </c>
      <c r="C19" s="62"/>
    </row>
    <row r="20" spans="1:5" x14ac:dyDescent="0.25">
      <c r="A20" s="8" t="s">
        <v>21</v>
      </c>
      <c r="B20" s="14">
        <v>21</v>
      </c>
      <c r="C20" s="63"/>
    </row>
    <row r="21" spans="1:5" x14ac:dyDescent="0.25">
      <c r="A21" s="2" t="s">
        <v>10</v>
      </c>
      <c r="B21" s="12"/>
      <c r="C21" s="55" t="s">
        <v>19</v>
      </c>
    </row>
    <row r="22" spans="1:5" ht="15" customHeight="1" x14ac:dyDescent="0.25">
      <c r="A22" s="7" t="s">
        <v>20</v>
      </c>
      <c r="B22" s="13">
        <v>5</v>
      </c>
      <c r="C22" s="56"/>
    </row>
    <row r="23" spans="1:5" x14ac:dyDescent="0.25">
      <c r="A23" s="8" t="s">
        <v>21</v>
      </c>
      <c r="B23" s="14">
        <v>19</v>
      </c>
      <c r="C23" s="57"/>
    </row>
    <row r="24" spans="1:5" ht="18.75" x14ac:dyDescent="0.25">
      <c r="A24" s="60" t="s">
        <v>12</v>
      </c>
      <c r="B24" s="60"/>
      <c r="C24" s="60"/>
    </row>
    <row r="25" spans="1:5" ht="15" customHeight="1" x14ac:dyDescent="0.25">
      <c r="A25" s="2" t="s">
        <v>25</v>
      </c>
      <c r="B25" s="12"/>
      <c r="C25" s="55" t="s">
        <v>19</v>
      </c>
    </row>
    <row r="26" spans="1:5" x14ac:dyDescent="0.25">
      <c r="A26" s="7" t="s">
        <v>20</v>
      </c>
      <c r="B26" s="13">
        <v>5</v>
      </c>
      <c r="C26" s="56"/>
    </row>
    <row r="27" spans="1:5" x14ac:dyDescent="0.25">
      <c r="A27" s="8" t="s">
        <v>21</v>
      </c>
      <c r="B27" s="14">
        <v>19.998999999999999</v>
      </c>
      <c r="C27" s="57"/>
    </row>
    <row r="28" spans="1:5" x14ac:dyDescent="0.25">
      <c r="A28" s="2" t="s">
        <v>11</v>
      </c>
      <c r="B28" s="12"/>
      <c r="C28" s="55">
        <f>SQRT(B30-20)/(B29*B29-13*B29+12)*SIN(10)*SIN(10)</f>
        <v>-3.3425158438956819E-4</v>
      </c>
    </row>
    <row r="29" spans="1:5" ht="15" customHeight="1" x14ac:dyDescent="0.25">
      <c r="A29" s="7" t="s">
        <v>20</v>
      </c>
      <c r="B29" s="13">
        <v>5</v>
      </c>
      <c r="C29" s="56"/>
      <c r="E29" t="s">
        <v>41</v>
      </c>
    </row>
    <row r="30" spans="1:5" x14ac:dyDescent="0.25">
      <c r="A30" s="8" t="s">
        <v>21</v>
      </c>
      <c r="B30" s="14">
        <v>20.001000000000001</v>
      </c>
      <c r="C30" s="57"/>
      <c r="E30" t="s">
        <v>32</v>
      </c>
    </row>
    <row r="31" spans="1:5" x14ac:dyDescent="0.25">
      <c r="A31" s="2" t="s">
        <v>23</v>
      </c>
      <c r="B31" s="12"/>
      <c r="C31" s="55">
        <f>SQRT(B33-20)/(B32*B32-13*B32+12)*SIN(B34)*SIN(B34)</f>
        <v>-5.5555555555555552E-2</v>
      </c>
      <c r="E31" t="s">
        <v>33</v>
      </c>
    </row>
    <row r="32" spans="1:5" x14ac:dyDescent="0.25">
      <c r="A32" s="7" t="s">
        <v>20</v>
      </c>
      <c r="B32" s="13">
        <v>3</v>
      </c>
      <c r="C32" s="56"/>
      <c r="E32" t="s">
        <v>34</v>
      </c>
    </row>
    <row r="33" spans="1:5" x14ac:dyDescent="0.25">
      <c r="A33" s="7" t="s">
        <v>21</v>
      </c>
      <c r="B33" s="13">
        <v>21</v>
      </c>
      <c r="C33" s="56"/>
      <c r="E33" t="s">
        <v>35</v>
      </c>
    </row>
    <row r="34" spans="1:5" x14ac:dyDescent="0.25">
      <c r="A34" s="8" t="s">
        <v>22</v>
      </c>
      <c r="B34" s="15">
        <f>PI()/2</f>
        <v>1.5707963267948966</v>
      </c>
      <c r="C34" s="57"/>
      <c r="E34" t="s">
        <v>36</v>
      </c>
    </row>
    <row r="35" spans="1:5" x14ac:dyDescent="0.25">
      <c r="A35" s="2" t="s">
        <v>26</v>
      </c>
      <c r="B35" s="12"/>
      <c r="C35" s="55">
        <f>SQRT(B37-20)/(B36*B36-13*B36+12)*SIN(B38)*SIN(B38)</f>
        <v>-5.5555555555555552E-2</v>
      </c>
    </row>
    <row r="36" spans="1:5" x14ac:dyDescent="0.25">
      <c r="A36" s="7" t="s">
        <v>20</v>
      </c>
      <c r="B36" s="13">
        <v>3</v>
      </c>
      <c r="C36" s="56"/>
      <c r="E36" t="s">
        <v>37</v>
      </c>
    </row>
    <row r="37" spans="1:5" x14ac:dyDescent="0.25">
      <c r="A37" s="7" t="s">
        <v>21</v>
      </c>
      <c r="B37" s="13">
        <v>21</v>
      </c>
      <c r="C37" s="56"/>
      <c r="E37" t="s">
        <v>38</v>
      </c>
    </row>
    <row r="38" spans="1:5" x14ac:dyDescent="0.25">
      <c r="A38" s="8" t="s">
        <v>22</v>
      </c>
      <c r="B38" s="15">
        <f>-PI()/2</f>
        <v>-1.5707963267948966</v>
      </c>
      <c r="C38" s="57"/>
      <c r="E38" t="s">
        <v>39</v>
      </c>
    </row>
    <row r="39" spans="1:5" x14ac:dyDescent="0.25">
      <c r="A39" s="16" t="s">
        <v>27</v>
      </c>
      <c r="B39" s="12"/>
      <c r="C39" s="55">
        <f>SQRT(B41-20)/(B40*B40-13*B40+12)*SIN(10)*SIN(10)</f>
        <v>-26.907806990940291</v>
      </c>
      <c r="E39" t="s">
        <v>40</v>
      </c>
    </row>
    <row r="40" spans="1:5" x14ac:dyDescent="0.25">
      <c r="A40" s="7" t="s">
        <v>20</v>
      </c>
      <c r="B40" s="13">
        <v>1.0009999999999999</v>
      </c>
      <c r="C40" s="56"/>
    </row>
    <row r="41" spans="1:5" x14ac:dyDescent="0.25">
      <c r="A41" s="8" t="s">
        <v>21</v>
      </c>
      <c r="B41" s="14">
        <v>21</v>
      </c>
      <c r="C41" s="57"/>
    </row>
    <row r="42" spans="1:5" x14ac:dyDescent="0.25">
      <c r="A42" s="16" t="s">
        <v>28</v>
      </c>
      <c r="B42" s="12"/>
      <c r="C42" s="55">
        <f>SQRT(B44-20)/(B43*B43-13*B43+12)*SIN(10)*SIN(10)</f>
        <v>26.902915107108168</v>
      </c>
    </row>
    <row r="43" spans="1:5" x14ac:dyDescent="0.25">
      <c r="A43" s="7" t="s">
        <v>20</v>
      </c>
      <c r="B43" s="13">
        <v>0.999</v>
      </c>
      <c r="C43" s="56"/>
    </row>
    <row r="44" spans="1:5" x14ac:dyDescent="0.25">
      <c r="A44" s="8" t="s">
        <v>21</v>
      </c>
      <c r="B44" s="14">
        <v>21</v>
      </c>
      <c r="C44" s="57"/>
    </row>
    <row r="45" spans="1:5" x14ac:dyDescent="0.25">
      <c r="A45" s="16" t="s">
        <v>29</v>
      </c>
      <c r="B45" s="12"/>
      <c r="C45" s="55">
        <f>SQRT(B47-20)/(B46*B46-13*B46+12)*SIN(10)*SIN(10)</f>
        <v>-26.907806991009824</v>
      </c>
    </row>
    <row r="46" spans="1:5" x14ac:dyDescent="0.25">
      <c r="A46" s="7" t="s">
        <v>20</v>
      </c>
      <c r="B46" s="13">
        <v>11.999000000000001</v>
      </c>
      <c r="C46" s="56"/>
    </row>
    <row r="47" spans="1:5" x14ac:dyDescent="0.25">
      <c r="A47" s="8" t="s">
        <v>21</v>
      </c>
      <c r="B47" s="14">
        <v>21</v>
      </c>
      <c r="C47" s="57"/>
    </row>
    <row r="48" spans="1:5" x14ac:dyDescent="0.25">
      <c r="A48" s="16" t="s">
        <v>30</v>
      </c>
      <c r="B48" s="12"/>
      <c r="C48" s="55">
        <f>SQRT(B50-20)/(B49*B49-13*B49+12)*SIN(10)*SIN(10)</f>
        <v>26.902915107125541</v>
      </c>
    </row>
    <row r="49" spans="1:3" x14ac:dyDescent="0.25">
      <c r="A49" s="7" t="s">
        <v>20</v>
      </c>
      <c r="B49" s="13">
        <v>12.000999999999999</v>
      </c>
      <c r="C49" s="56"/>
    </row>
    <row r="50" spans="1:3" x14ac:dyDescent="0.25">
      <c r="A50" s="8" t="s">
        <v>21</v>
      </c>
      <c r="B50" s="14">
        <v>21</v>
      </c>
      <c r="C50" s="57"/>
    </row>
    <row r="51" spans="1:3" x14ac:dyDescent="0.25">
      <c r="A51" s="2" t="s">
        <v>31</v>
      </c>
      <c r="B51" s="12"/>
      <c r="C51" s="55">
        <f>SQRT(B53-20)/(B52*B52-13*B52+12)*SIN(B54)*SIN(B54)</f>
        <v>0</v>
      </c>
    </row>
    <row r="52" spans="1:3" x14ac:dyDescent="0.25">
      <c r="A52" s="7" t="s">
        <v>20</v>
      </c>
      <c r="B52" s="13">
        <v>3</v>
      </c>
      <c r="C52" s="56"/>
    </row>
    <row r="53" spans="1:3" x14ac:dyDescent="0.25">
      <c r="A53" s="7" t="s">
        <v>21</v>
      </c>
      <c r="B53" s="13">
        <v>21</v>
      </c>
      <c r="C53" s="56"/>
    </row>
    <row r="54" spans="1:3" x14ac:dyDescent="0.25">
      <c r="A54" s="8" t="s">
        <v>22</v>
      </c>
      <c r="B54" s="15">
        <f>0</f>
        <v>0</v>
      </c>
      <c r="C54" s="57"/>
    </row>
  </sheetData>
  <mergeCells count="15">
    <mergeCell ref="A10:C10"/>
    <mergeCell ref="A11:C11"/>
    <mergeCell ref="A24:C24"/>
    <mergeCell ref="C25:C27"/>
    <mergeCell ref="C18:C20"/>
    <mergeCell ref="C15:C17"/>
    <mergeCell ref="C21:C23"/>
    <mergeCell ref="C42:C44"/>
    <mergeCell ref="C45:C47"/>
    <mergeCell ref="C51:C54"/>
    <mergeCell ref="C31:C34"/>
    <mergeCell ref="C28:C30"/>
    <mergeCell ref="C39:C41"/>
    <mergeCell ref="C48:C50"/>
    <mergeCell ref="C35:C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12" sqref="G12"/>
    </sheetView>
  </sheetViews>
  <sheetFormatPr defaultRowHeight="15" x14ac:dyDescent="0.25"/>
  <cols>
    <col min="1" max="1" width="13.28515625" customWidth="1"/>
    <col min="2" max="2" width="25.7109375" customWidth="1"/>
    <col min="3" max="3" width="19.42578125" customWidth="1"/>
    <col min="4" max="4" width="27.140625" customWidth="1"/>
    <col min="7" max="7" width="49" customWidth="1"/>
    <col min="8" max="8" width="45.85546875" customWidth="1"/>
  </cols>
  <sheetData>
    <row r="1" spans="1:8" x14ac:dyDescent="0.25">
      <c r="A1" s="47"/>
      <c r="B1" s="47"/>
      <c r="C1" s="47"/>
      <c r="D1" s="47"/>
      <c r="E1" s="47"/>
      <c r="F1" s="47"/>
      <c r="G1" s="47" t="s">
        <v>59</v>
      </c>
      <c r="H1" s="47" t="s">
        <v>60</v>
      </c>
    </row>
    <row r="2" spans="1:8" x14ac:dyDescent="0.25">
      <c r="A2" s="47"/>
      <c r="B2" s="47"/>
      <c r="C2" s="47"/>
      <c r="D2" s="47"/>
      <c r="E2" s="47"/>
      <c r="F2" s="47"/>
      <c r="G2" s="47" t="s">
        <v>61</v>
      </c>
      <c r="H2" s="47" t="s">
        <v>62</v>
      </c>
    </row>
    <row r="3" spans="1:8" x14ac:dyDescent="0.25">
      <c r="A3" s="47"/>
      <c r="B3" s="47"/>
      <c r="C3" s="47"/>
      <c r="D3" s="47"/>
      <c r="E3" s="47"/>
      <c r="F3" s="47"/>
      <c r="G3" s="47" t="s">
        <v>63</v>
      </c>
      <c r="H3" s="47" t="s">
        <v>64</v>
      </c>
    </row>
    <row r="4" spans="1:8" x14ac:dyDescent="0.25">
      <c r="A4" s="47"/>
      <c r="B4" s="47"/>
      <c r="C4" s="47"/>
      <c r="D4" s="47"/>
      <c r="E4" s="47"/>
      <c r="F4" s="47"/>
      <c r="G4" s="47" t="s">
        <v>65</v>
      </c>
      <c r="H4" s="47" t="s">
        <v>66</v>
      </c>
    </row>
    <row r="5" spans="1:8" x14ac:dyDescent="0.25">
      <c r="A5" s="47"/>
      <c r="B5" s="47"/>
      <c r="C5" s="47"/>
      <c r="D5" s="47"/>
      <c r="E5" s="47"/>
      <c r="F5" s="47"/>
      <c r="G5" s="47" t="s">
        <v>67</v>
      </c>
      <c r="H5" s="47" t="s">
        <v>68</v>
      </c>
    </row>
    <row r="6" spans="1:8" x14ac:dyDescent="0.25">
      <c r="A6" s="47"/>
      <c r="B6" s="47"/>
      <c r="C6" s="47"/>
      <c r="D6" s="47"/>
      <c r="E6" s="47"/>
      <c r="F6" s="47"/>
      <c r="G6" s="47"/>
      <c r="H6" s="47"/>
    </row>
    <row r="11" spans="1:8" x14ac:dyDescent="0.25">
      <c r="A11" s="52" t="s">
        <v>69</v>
      </c>
      <c r="B11" s="47"/>
      <c r="C11" s="54" t="s">
        <v>91</v>
      </c>
      <c r="D11" s="54" t="s">
        <v>94</v>
      </c>
      <c r="E11" s="47"/>
      <c r="F11" s="47"/>
      <c r="G11" s="47"/>
      <c r="H11" s="47"/>
    </row>
    <row r="12" spans="1:8" x14ac:dyDescent="0.25">
      <c r="A12" s="48" t="s">
        <v>70</v>
      </c>
      <c r="B12" s="49" t="s">
        <v>76</v>
      </c>
      <c r="C12" s="65" t="s">
        <v>71</v>
      </c>
      <c r="D12" s="47"/>
      <c r="E12" s="47"/>
      <c r="F12" s="47"/>
      <c r="G12" s="47"/>
      <c r="H12" s="47"/>
    </row>
    <row r="13" spans="1:8" x14ac:dyDescent="0.25">
      <c r="A13" s="50" t="s">
        <v>72</v>
      </c>
      <c r="B13" s="51" t="s">
        <v>73</v>
      </c>
      <c r="C13" s="67"/>
      <c r="D13" s="47"/>
      <c r="E13" s="47"/>
      <c r="F13" s="47"/>
      <c r="G13" s="47"/>
      <c r="H13" s="47"/>
    </row>
    <row r="14" spans="1:8" x14ac:dyDescent="0.25">
      <c r="A14" s="53" t="s">
        <v>24</v>
      </c>
      <c r="B14" s="47"/>
      <c r="C14" s="47"/>
      <c r="E14" s="47"/>
      <c r="F14" s="47"/>
      <c r="G14" s="47"/>
      <c r="H14" s="47"/>
    </row>
    <row r="15" spans="1:8" x14ac:dyDescent="0.25">
      <c r="A15" s="48" t="s">
        <v>70</v>
      </c>
      <c r="B15" s="49" t="s">
        <v>93</v>
      </c>
      <c r="C15" s="65" t="s">
        <v>92</v>
      </c>
      <c r="D15" s="74" t="s">
        <v>95</v>
      </c>
      <c r="E15" s="47"/>
      <c r="F15" s="47"/>
      <c r="G15" s="47"/>
      <c r="H15" s="47"/>
    </row>
    <row r="16" spans="1:8" x14ac:dyDescent="0.25">
      <c r="A16" s="50" t="s">
        <v>72</v>
      </c>
      <c r="B16" s="51" t="s">
        <v>73</v>
      </c>
      <c r="C16" s="67"/>
      <c r="D16" s="74"/>
      <c r="E16" s="47"/>
      <c r="F16" s="47"/>
      <c r="G16" s="47"/>
      <c r="H16" s="47"/>
    </row>
    <row r="17" spans="1:4" x14ac:dyDescent="0.25">
      <c r="A17" s="53" t="s">
        <v>9</v>
      </c>
      <c r="B17" s="47"/>
      <c r="C17" s="47"/>
    </row>
    <row r="18" spans="1:4" x14ac:dyDescent="0.25">
      <c r="A18" s="48" t="s">
        <v>70</v>
      </c>
      <c r="B18" s="49" t="s">
        <v>77</v>
      </c>
      <c r="C18" s="65" t="s">
        <v>71</v>
      </c>
    </row>
    <row r="19" spans="1:4" x14ac:dyDescent="0.25">
      <c r="A19" s="50" t="s">
        <v>72</v>
      </c>
      <c r="B19" s="51" t="s">
        <v>75</v>
      </c>
      <c r="C19" s="67"/>
    </row>
    <row r="20" spans="1:4" x14ac:dyDescent="0.25">
      <c r="A20" s="53" t="s">
        <v>10</v>
      </c>
      <c r="B20" s="47"/>
      <c r="C20" s="47"/>
    </row>
    <row r="21" spans="1:4" x14ac:dyDescent="0.25">
      <c r="A21" s="48" t="s">
        <v>70</v>
      </c>
      <c r="B21" s="49" t="s">
        <v>78</v>
      </c>
      <c r="C21" s="65" t="s">
        <v>74</v>
      </c>
      <c r="D21" s="75" t="s">
        <v>97</v>
      </c>
    </row>
    <row r="22" spans="1:4" x14ac:dyDescent="0.25">
      <c r="A22" s="50" t="s">
        <v>72</v>
      </c>
      <c r="B22" s="51" t="s">
        <v>73</v>
      </c>
      <c r="C22" s="67"/>
      <c r="D22" s="75"/>
    </row>
    <row r="23" spans="1:4" x14ac:dyDescent="0.25">
      <c r="A23" s="53" t="s">
        <v>25</v>
      </c>
      <c r="B23" s="47"/>
      <c r="C23" s="47"/>
      <c r="D23" s="75"/>
    </row>
    <row r="24" spans="1:4" x14ac:dyDescent="0.25">
      <c r="A24" s="48" t="s">
        <v>70</v>
      </c>
      <c r="B24" s="49" t="s">
        <v>79</v>
      </c>
      <c r="C24" s="65" t="s">
        <v>74</v>
      </c>
      <c r="D24" s="75"/>
    </row>
    <row r="25" spans="1:4" x14ac:dyDescent="0.25">
      <c r="A25" s="50" t="s">
        <v>72</v>
      </c>
      <c r="B25" s="51" t="s">
        <v>73</v>
      </c>
      <c r="C25" s="67"/>
      <c r="D25" s="75"/>
    </row>
    <row r="26" spans="1:4" x14ac:dyDescent="0.25">
      <c r="A26" s="53" t="s">
        <v>11</v>
      </c>
      <c r="B26" s="47"/>
      <c r="C26" s="47"/>
      <c r="D26" s="75"/>
    </row>
    <row r="27" spans="1:4" x14ac:dyDescent="0.25">
      <c r="A27" s="48" t="s">
        <v>70</v>
      </c>
      <c r="B27" s="49" t="s">
        <v>80</v>
      </c>
      <c r="C27" s="65" t="s">
        <v>74</v>
      </c>
      <c r="D27" s="75"/>
    </row>
    <row r="28" spans="1:4" x14ac:dyDescent="0.25">
      <c r="A28" s="50" t="s">
        <v>72</v>
      </c>
      <c r="B28" s="51" t="s">
        <v>73</v>
      </c>
      <c r="C28" s="67"/>
      <c r="D28" s="75"/>
    </row>
    <row r="29" spans="1:4" x14ac:dyDescent="0.25">
      <c r="A29" s="53" t="s">
        <v>23</v>
      </c>
      <c r="B29" s="47"/>
      <c r="C29" s="47"/>
      <c r="D29" s="75"/>
    </row>
    <row r="30" spans="1:4" x14ac:dyDescent="0.25">
      <c r="A30" s="48" t="s">
        <v>70</v>
      </c>
      <c r="B30" s="49" t="s">
        <v>81</v>
      </c>
      <c r="C30" s="65" t="s">
        <v>74</v>
      </c>
      <c r="D30" s="75"/>
    </row>
    <row r="31" spans="1:4" x14ac:dyDescent="0.25">
      <c r="A31" s="50" t="s">
        <v>72</v>
      </c>
      <c r="B31" s="51" t="s">
        <v>73</v>
      </c>
      <c r="C31" s="67"/>
      <c r="D31" s="75"/>
    </row>
    <row r="32" spans="1:4" x14ac:dyDescent="0.25">
      <c r="A32" s="53" t="s">
        <v>26</v>
      </c>
      <c r="B32" s="47"/>
      <c r="C32" s="47"/>
      <c r="D32" s="75"/>
    </row>
    <row r="33" spans="1:4" x14ac:dyDescent="0.25">
      <c r="A33" s="48" t="s">
        <v>70</v>
      </c>
      <c r="B33" s="49" t="s">
        <v>82</v>
      </c>
      <c r="C33" s="65" t="s">
        <v>74</v>
      </c>
      <c r="D33" s="75"/>
    </row>
    <row r="34" spans="1:4" x14ac:dyDescent="0.25">
      <c r="A34" s="50" t="s">
        <v>72</v>
      </c>
      <c r="B34" s="51" t="s">
        <v>73</v>
      </c>
      <c r="C34" s="67"/>
      <c r="D34" s="75"/>
    </row>
    <row r="35" spans="1:4" x14ac:dyDescent="0.25">
      <c r="A35" s="53" t="s">
        <v>27</v>
      </c>
      <c r="B35" s="47"/>
      <c r="C35" s="47"/>
      <c r="D35" s="75"/>
    </row>
    <row r="36" spans="1:4" x14ac:dyDescent="0.25">
      <c r="A36" s="48" t="s">
        <v>70</v>
      </c>
      <c r="B36" s="49" t="s">
        <v>83</v>
      </c>
      <c r="C36" s="65" t="s">
        <v>74</v>
      </c>
      <c r="D36" s="75"/>
    </row>
    <row r="37" spans="1:4" x14ac:dyDescent="0.25">
      <c r="A37" s="50" t="s">
        <v>72</v>
      </c>
      <c r="B37" s="51" t="s">
        <v>73</v>
      </c>
      <c r="C37" s="67"/>
      <c r="D37" s="75"/>
    </row>
    <row r="38" spans="1:4" x14ac:dyDescent="0.25">
      <c r="A38" s="53" t="s">
        <v>28</v>
      </c>
      <c r="B38" s="47"/>
      <c r="C38" s="47"/>
      <c r="D38" s="75"/>
    </row>
    <row r="39" spans="1:4" x14ac:dyDescent="0.25">
      <c r="A39" s="48" t="s">
        <v>70</v>
      </c>
      <c r="B39" s="49" t="s">
        <v>84</v>
      </c>
      <c r="C39" s="65" t="s">
        <v>74</v>
      </c>
      <c r="D39" s="75"/>
    </row>
    <row r="40" spans="1:4" x14ac:dyDescent="0.25">
      <c r="A40" s="50" t="s">
        <v>72</v>
      </c>
      <c r="B40" s="51" t="s">
        <v>73</v>
      </c>
      <c r="C40" s="67"/>
      <c r="D40" s="75"/>
    </row>
    <row r="41" spans="1:4" x14ac:dyDescent="0.25">
      <c r="A41" s="53" t="s">
        <v>29</v>
      </c>
      <c r="B41" s="47"/>
      <c r="C41" s="47"/>
    </row>
    <row r="42" spans="1:4" x14ac:dyDescent="0.25">
      <c r="A42" s="48" t="s">
        <v>70</v>
      </c>
      <c r="B42" s="49" t="s">
        <v>85</v>
      </c>
      <c r="C42" s="65" t="s">
        <v>71</v>
      </c>
    </row>
    <row r="43" spans="1:4" x14ac:dyDescent="0.25">
      <c r="A43" s="50" t="s">
        <v>72</v>
      </c>
      <c r="B43" s="51" t="s">
        <v>73</v>
      </c>
      <c r="C43" s="67"/>
    </row>
    <row r="44" spans="1:4" x14ac:dyDescent="0.25">
      <c r="A44" s="53" t="s">
        <v>30</v>
      </c>
      <c r="B44" s="47"/>
      <c r="C44" s="47"/>
    </row>
    <row r="45" spans="1:4" x14ac:dyDescent="0.25">
      <c r="A45" s="48" t="s">
        <v>70</v>
      </c>
      <c r="B45" s="49" t="s">
        <v>77</v>
      </c>
      <c r="C45" s="65" t="s">
        <v>71</v>
      </c>
    </row>
    <row r="46" spans="1:4" x14ac:dyDescent="0.25">
      <c r="A46" s="50" t="s">
        <v>72</v>
      </c>
      <c r="B46" s="51" t="s">
        <v>73</v>
      </c>
      <c r="C46" s="67"/>
    </row>
    <row r="47" spans="1:4" x14ac:dyDescent="0.25">
      <c r="A47" s="53" t="s">
        <v>31</v>
      </c>
      <c r="B47" s="47"/>
      <c r="C47" s="47"/>
    </row>
    <row r="48" spans="1:4" ht="15" customHeight="1" x14ac:dyDescent="0.25">
      <c r="A48" s="48" t="s">
        <v>70</v>
      </c>
      <c r="B48" s="49" t="s">
        <v>86</v>
      </c>
      <c r="C48" s="65" t="s">
        <v>88</v>
      </c>
    </row>
    <row r="49" spans="1:4" x14ac:dyDescent="0.25">
      <c r="A49" s="50" t="s">
        <v>72</v>
      </c>
      <c r="B49" s="51" t="s">
        <v>73</v>
      </c>
      <c r="C49" s="67"/>
    </row>
    <row r="50" spans="1:4" x14ac:dyDescent="0.25">
      <c r="A50" s="53" t="s">
        <v>89</v>
      </c>
      <c r="B50" s="47"/>
      <c r="C50" s="47"/>
    </row>
    <row r="51" spans="1:4" x14ac:dyDescent="0.25">
      <c r="A51" s="48" t="s">
        <v>70</v>
      </c>
      <c r="B51" s="49" t="s">
        <v>90</v>
      </c>
      <c r="C51" s="65" t="s">
        <v>87</v>
      </c>
      <c r="D51" s="74" t="s">
        <v>96</v>
      </c>
    </row>
    <row r="52" spans="1:4" x14ac:dyDescent="0.25">
      <c r="A52" s="50" t="s">
        <v>72</v>
      </c>
      <c r="B52" s="51" t="s">
        <v>73</v>
      </c>
      <c r="C52" s="67"/>
      <c r="D52" s="74"/>
    </row>
  </sheetData>
  <mergeCells count="17">
    <mergeCell ref="C12:C13"/>
    <mergeCell ref="C18:C19"/>
    <mergeCell ref="C21:C22"/>
    <mergeCell ref="C24:C25"/>
    <mergeCell ref="C51:C52"/>
    <mergeCell ref="C15:C16"/>
    <mergeCell ref="D15:D16"/>
    <mergeCell ref="D51:D52"/>
    <mergeCell ref="D21:D40"/>
    <mergeCell ref="C48:C49"/>
    <mergeCell ref="C30:C31"/>
    <mergeCell ref="C33:C34"/>
    <mergeCell ref="C36:C37"/>
    <mergeCell ref="C39:C40"/>
    <mergeCell ref="C42:C43"/>
    <mergeCell ref="C45:C46"/>
    <mergeCell ref="C27:C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34" zoomScale="115" zoomScaleNormal="115" workbookViewId="0">
      <selection activeCell="C46" sqref="C46:C48"/>
    </sheetView>
  </sheetViews>
  <sheetFormatPr defaultRowHeight="15" x14ac:dyDescent="0.25"/>
  <cols>
    <col min="3" max="3" width="30.5703125" customWidth="1"/>
    <col min="4" max="5" width="4" customWidth="1"/>
    <col min="7" max="7" width="18" customWidth="1"/>
    <col min="8" max="8" width="16.7109375" customWidth="1"/>
  </cols>
  <sheetData>
    <row r="1" spans="1:8" ht="18.75" x14ac:dyDescent="0.3">
      <c r="A1" s="58" t="s">
        <v>6</v>
      </c>
      <c r="B1" s="58"/>
      <c r="C1" s="58"/>
      <c r="F1" s="1"/>
      <c r="G1" s="1" t="s">
        <v>0</v>
      </c>
      <c r="H1" s="1" t="s">
        <v>1</v>
      </c>
    </row>
    <row r="2" spans="1:8" ht="18.75" x14ac:dyDescent="0.3">
      <c r="A2" s="59" t="s">
        <v>7</v>
      </c>
      <c r="B2" s="59"/>
      <c r="C2" s="59"/>
      <c r="F2" s="64" t="s">
        <v>2</v>
      </c>
      <c r="G2" s="21" t="s">
        <v>15</v>
      </c>
      <c r="H2" s="24" t="s">
        <v>46</v>
      </c>
    </row>
    <row r="3" spans="1:8" x14ac:dyDescent="0.25">
      <c r="A3" s="16">
        <v>1</v>
      </c>
      <c r="B3" s="3"/>
      <c r="C3" s="35"/>
      <c r="F3" s="64"/>
      <c r="G3" s="21" t="s">
        <v>16</v>
      </c>
      <c r="H3" s="24" t="s">
        <v>46</v>
      </c>
    </row>
    <row r="4" spans="1:8" x14ac:dyDescent="0.25">
      <c r="A4" s="26" t="s">
        <v>56</v>
      </c>
      <c r="B4" s="33">
        <v>1</v>
      </c>
      <c r="C4" s="36">
        <f>SQRT($B$8-20)/($B$7*$B$7-13*$B$7+12)*SIN(1)*SIN(1)</f>
        <v>-2.5288336366913255E-2</v>
      </c>
      <c r="F4" s="40" t="s">
        <v>5</v>
      </c>
      <c r="G4" s="20" t="s">
        <v>13</v>
      </c>
      <c r="H4" s="23" t="s">
        <v>14</v>
      </c>
    </row>
    <row r="5" spans="1:8" x14ac:dyDescent="0.25">
      <c r="A5" s="26" t="s">
        <v>55</v>
      </c>
      <c r="B5" s="33">
        <v>5</v>
      </c>
      <c r="C5" s="36">
        <f>SQRT($B$8-20)/($B$7*$B$7-13*$B$7+12)*SIN(2)*SIN(2)</f>
        <v>-2.9529350372564496E-2</v>
      </c>
      <c r="F5" s="39" t="s">
        <v>42</v>
      </c>
      <c r="G5" s="21" t="s">
        <v>43</v>
      </c>
      <c r="H5" s="22" t="s">
        <v>47</v>
      </c>
    </row>
    <row r="6" spans="1:8" x14ac:dyDescent="0.25">
      <c r="A6" s="26" t="s">
        <v>52</v>
      </c>
      <c r="B6" s="33">
        <v>5</v>
      </c>
      <c r="C6" s="36">
        <f>SQRT($B$8-20)/($B$7*$B$7-13*$B$7+12)*SIN(3)*SIN(3)</f>
        <v>-7.1124488124346382E-4</v>
      </c>
      <c r="F6" s="40" t="s">
        <v>44</v>
      </c>
      <c r="G6" s="20" t="s">
        <v>45</v>
      </c>
      <c r="H6" s="25" t="s">
        <v>48</v>
      </c>
    </row>
    <row r="7" spans="1:8" s="19" customFormat="1" x14ac:dyDescent="0.25">
      <c r="A7" s="17" t="s">
        <v>20</v>
      </c>
      <c r="B7" s="18">
        <v>8</v>
      </c>
      <c r="C7" s="37">
        <f>SQRT($B$8-20)/($B$7*$B$7-13*$B$7+12)*SIN(4)*SIN(4)</f>
        <v>-2.045535774658238E-2</v>
      </c>
      <c r="H7" s="1"/>
    </row>
    <row r="8" spans="1:8" x14ac:dyDescent="0.25">
      <c r="A8" s="8" t="s">
        <v>21</v>
      </c>
      <c r="B8" s="11">
        <v>21</v>
      </c>
      <c r="C8" s="38">
        <f>SQRT($B$8-20)/($B$7*$B$7-13*$B$7+12)*SIN(5)*SIN(5)</f>
        <v>-3.2840563019222363E-2</v>
      </c>
    </row>
    <row r="9" spans="1:8" x14ac:dyDescent="0.25">
      <c r="A9" s="16">
        <f>A3+1</f>
        <v>2</v>
      </c>
      <c r="B9" s="12"/>
      <c r="C9" s="65" t="s">
        <v>17</v>
      </c>
    </row>
    <row r="10" spans="1:8" x14ac:dyDescent="0.25">
      <c r="A10" s="26" t="s">
        <v>56</v>
      </c>
      <c r="B10" s="33">
        <v>1</v>
      </c>
      <c r="C10" s="66"/>
    </row>
    <row r="11" spans="1:8" x14ac:dyDescent="0.25">
      <c r="A11" s="26" t="s">
        <v>55</v>
      </c>
      <c r="B11" s="33">
        <v>5</v>
      </c>
      <c r="C11" s="66"/>
    </row>
    <row r="12" spans="1:8" x14ac:dyDescent="0.25">
      <c r="A12" s="26" t="s">
        <v>52</v>
      </c>
      <c r="B12" s="33">
        <v>5</v>
      </c>
      <c r="C12" s="66"/>
    </row>
    <row r="13" spans="1:8" x14ac:dyDescent="0.25">
      <c r="A13" s="7" t="s">
        <v>20</v>
      </c>
      <c r="B13" s="13">
        <v>1</v>
      </c>
      <c r="C13" s="66"/>
    </row>
    <row r="14" spans="1:8" x14ac:dyDescent="0.25">
      <c r="A14" s="8" t="s">
        <v>21</v>
      </c>
      <c r="B14" s="14">
        <v>21</v>
      </c>
      <c r="C14" s="67"/>
    </row>
    <row r="15" spans="1:8" x14ac:dyDescent="0.25">
      <c r="A15" s="16">
        <f>A9+1</f>
        <v>3</v>
      </c>
      <c r="B15" s="12"/>
      <c r="C15" s="68" t="s">
        <v>18</v>
      </c>
    </row>
    <row r="16" spans="1:8" x14ac:dyDescent="0.25">
      <c r="A16" s="26" t="s">
        <v>56</v>
      </c>
      <c r="B16" s="33">
        <v>1</v>
      </c>
      <c r="C16" s="69"/>
    </row>
    <row r="17" spans="1:6" x14ac:dyDescent="0.25">
      <c r="A17" s="26" t="s">
        <v>55</v>
      </c>
      <c r="B17" s="33">
        <v>5</v>
      </c>
      <c r="C17" s="69"/>
    </row>
    <row r="18" spans="1:6" x14ac:dyDescent="0.25">
      <c r="A18" s="26" t="s">
        <v>52</v>
      </c>
      <c r="B18" s="33">
        <v>5</v>
      </c>
      <c r="C18" s="69"/>
    </row>
    <row r="19" spans="1:6" x14ac:dyDescent="0.25">
      <c r="A19" s="7" t="s">
        <v>20</v>
      </c>
      <c r="B19" s="13">
        <v>12</v>
      </c>
      <c r="C19" s="69"/>
    </row>
    <row r="20" spans="1:6" x14ac:dyDescent="0.25">
      <c r="A20" s="8" t="s">
        <v>21</v>
      </c>
      <c r="B20" s="14">
        <v>21</v>
      </c>
      <c r="C20" s="70"/>
    </row>
    <row r="21" spans="1:6" x14ac:dyDescent="0.25">
      <c r="A21" s="16">
        <f>A15+1</f>
        <v>4</v>
      </c>
      <c r="B21" s="30"/>
      <c r="C21" s="65" t="s">
        <v>19</v>
      </c>
    </row>
    <row r="22" spans="1:6" ht="15" customHeight="1" x14ac:dyDescent="0.25">
      <c r="A22" s="26" t="s">
        <v>56</v>
      </c>
      <c r="B22" s="33">
        <v>1</v>
      </c>
      <c r="C22" s="66"/>
    </row>
    <row r="23" spans="1:6" x14ac:dyDescent="0.25">
      <c r="A23" s="26" t="s">
        <v>55</v>
      </c>
      <c r="B23" s="33">
        <v>5</v>
      </c>
      <c r="C23" s="66"/>
    </row>
    <row r="24" spans="1:6" x14ac:dyDescent="0.25">
      <c r="A24" s="26" t="s">
        <v>52</v>
      </c>
      <c r="B24" s="33">
        <v>5</v>
      </c>
      <c r="C24" s="66"/>
    </row>
    <row r="25" spans="1:6" x14ac:dyDescent="0.25">
      <c r="A25" s="7" t="s">
        <v>20</v>
      </c>
      <c r="B25" s="31">
        <v>5</v>
      </c>
      <c r="C25" s="66"/>
    </row>
    <row r="26" spans="1:6" x14ac:dyDescent="0.25">
      <c r="A26" s="8" t="s">
        <v>21</v>
      </c>
      <c r="B26" s="32">
        <v>19</v>
      </c>
      <c r="C26" s="66"/>
    </row>
    <row r="27" spans="1:6" x14ac:dyDescent="0.25">
      <c r="A27" s="16">
        <f>A21+1</f>
        <v>5</v>
      </c>
      <c r="B27" s="29"/>
      <c r="C27" s="71" t="s">
        <v>50</v>
      </c>
      <c r="D27" s="1"/>
      <c r="E27" s="1"/>
      <c r="F27" s="1"/>
    </row>
    <row r="28" spans="1:6" x14ac:dyDescent="0.25">
      <c r="A28" s="27" t="s">
        <v>49</v>
      </c>
      <c r="B28" s="41">
        <v>3</v>
      </c>
      <c r="C28" s="72"/>
      <c r="D28" s="1"/>
      <c r="E28" s="1"/>
      <c r="F28" s="1"/>
    </row>
    <row r="29" spans="1:6" x14ac:dyDescent="0.25">
      <c r="A29" s="27" t="s">
        <v>51</v>
      </c>
      <c r="B29" s="33">
        <v>1</v>
      </c>
      <c r="C29" s="72"/>
      <c r="D29" s="1"/>
      <c r="E29" s="1"/>
      <c r="F29" s="1"/>
    </row>
    <row r="30" spans="1:6" x14ac:dyDescent="0.25">
      <c r="A30" s="27" t="s">
        <v>52</v>
      </c>
      <c r="B30" s="33">
        <v>3</v>
      </c>
      <c r="C30" s="72"/>
      <c r="D30" s="1"/>
      <c r="E30" s="1"/>
      <c r="F30" s="1"/>
    </row>
    <row r="31" spans="1:6" x14ac:dyDescent="0.25">
      <c r="A31" s="27" t="s">
        <v>53</v>
      </c>
      <c r="B31" s="33">
        <v>8</v>
      </c>
      <c r="C31" s="72"/>
      <c r="D31" s="1"/>
      <c r="E31" s="1"/>
      <c r="F31" s="1"/>
    </row>
    <row r="32" spans="1:6" x14ac:dyDescent="0.25">
      <c r="A32" s="28" t="s">
        <v>54</v>
      </c>
      <c r="B32" s="42">
        <v>21</v>
      </c>
      <c r="C32" s="73"/>
      <c r="D32" s="1"/>
      <c r="E32" s="1"/>
      <c r="F32" s="1"/>
    </row>
    <row r="33" spans="1:6" ht="15" customHeight="1" x14ac:dyDescent="0.25">
      <c r="A33" s="16">
        <f>A27+1</f>
        <v>6</v>
      </c>
      <c r="B33" s="29"/>
      <c r="C33" s="71" t="s">
        <v>58</v>
      </c>
      <c r="D33" s="1"/>
      <c r="E33" s="1"/>
      <c r="F33" s="1"/>
    </row>
    <row r="34" spans="1:6" x14ac:dyDescent="0.25">
      <c r="A34" s="27" t="s">
        <v>49</v>
      </c>
      <c r="B34" s="41">
        <v>1</v>
      </c>
      <c r="C34" s="72"/>
      <c r="D34" s="1"/>
      <c r="E34" s="1"/>
      <c r="F34" s="1"/>
    </row>
    <row r="35" spans="1:6" x14ac:dyDescent="0.25">
      <c r="A35" s="27" t="s">
        <v>51</v>
      </c>
      <c r="B35" s="33">
        <v>5</v>
      </c>
      <c r="C35" s="72"/>
      <c r="D35" s="1"/>
      <c r="E35" s="1"/>
      <c r="F35" s="1"/>
    </row>
    <row r="36" spans="1:6" x14ac:dyDescent="0.25">
      <c r="A36" s="27" t="s">
        <v>52</v>
      </c>
      <c r="B36" s="33">
        <v>0</v>
      </c>
      <c r="C36" s="72"/>
      <c r="D36" s="1"/>
      <c r="E36" s="1"/>
      <c r="F36" s="1"/>
    </row>
    <row r="37" spans="1:6" x14ac:dyDescent="0.25">
      <c r="A37" s="27" t="s">
        <v>53</v>
      </c>
      <c r="B37" s="33">
        <v>8</v>
      </c>
      <c r="C37" s="72"/>
      <c r="D37" s="1"/>
      <c r="E37" s="1"/>
      <c r="F37" s="1"/>
    </row>
    <row r="38" spans="1:6" x14ac:dyDescent="0.25">
      <c r="A38" s="28" t="s">
        <v>54</v>
      </c>
      <c r="B38" s="42">
        <v>21</v>
      </c>
      <c r="C38" s="73"/>
      <c r="D38" s="1"/>
      <c r="E38" s="1"/>
      <c r="F38" s="1"/>
    </row>
    <row r="39" spans="1:6" ht="18.75" x14ac:dyDescent="0.25">
      <c r="A39" s="60" t="s">
        <v>12</v>
      </c>
      <c r="B39" s="60"/>
      <c r="C39" s="60"/>
      <c r="D39" s="1"/>
      <c r="E39" s="1"/>
      <c r="F39" s="1"/>
    </row>
    <row r="40" spans="1:6" x14ac:dyDescent="0.25">
      <c r="A40" s="16">
        <f>A33+1</f>
        <v>7</v>
      </c>
      <c r="B40" s="12"/>
      <c r="C40" s="65" t="s">
        <v>19</v>
      </c>
      <c r="D40" s="1"/>
      <c r="E40" s="1"/>
      <c r="F40" s="1"/>
    </row>
    <row r="41" spans="1:6" x14ac:dyDescent="0.25">
      <c r="A41" s="26" t="s">
        <v>56</v>
      </c>
      <c r="B41" s="33">
        <v>1</v>
      </c>
      <c r="C41" s="66"/>
    </row>
    <row r="42" spans="1:6" x14ac:dyDescent="0.25">
      <c r="A42" s="26" t="s">
        <v>55</v>
      </c>
      <c r="B42" s="33">
        <v>5</v>
      </c>
      <c r="C42" s="66"/>
    </row>
    <row r="43" spans="1:6" x14ac:dyDescent="0.25">
      <c r="A43" s="26" t="s">
        <v>52</v>
      </c>
      <c r="B43" s="33">
        <v>5</v>
      </c>
      <c r="C43" s="66"/>
    </row>
    <row r="44" spans="1:6" x14ac:dyDescent="0.25">
      <c r="A44" s="7" t="s">
        <v>20</v>
      </c>
      <c r="B44" s="13">
        <v>5</v>
      </c>
      <c r="C44" s="66"/>
    </row>
    <row r="45" spans="1:6" x14ac:dyDescent="0.25">
      <c r="A45" s="8" t="s">
        <v>21</v>
      </c>
      <c r="B45" s="14">
        <v>19.998999999999999</v>
      </c>
      <c r="C45" s="67"/>
    </row>
    <row r="46" spans="1:6" x14ac:dyDescent="0.25">
      <c r="A46" s="16">
        <f>A40+1</f>
        <v>8</v>
      </c>
      <c r="B46" s="12"/>
      <c r="C46" s="65">
        <f>SQRT(B51-20)/(B50*B50-13*B50+12)*SIN(1)*SIN(1)</f>
        <v>-7.9968741155962253E-4</v>
      </c>
    </row>
    <row r="47" spans="1:6" x14ac:dyDescent="0.25">
      <c r="A47" s="26" t="s">
        <v>56</v>
      </c>
      <c r="B47" s="33">
        <v>1</v>
      </c>
      <c r="C47" s="66"/>
    </row>
    <row r="48" spans="1:6" x14ac:dyDescent="0.25">
      <c r="A48" s="26" t="s">
        <v>55</v>
      </c>
      <c r="B48" s="33">
        <v>5</v>
      </c>
      <c r="C48" s="66"/>
    </row>
    <row r="49" spans="1:3" x14ac:dyDescent="0.25">
      <c r="A49" s="26" t="s">
        <v>52</v>
      </c>
      <c r="B49" s="33">
        <v>2</v>
      </c>
      <c r="C49" s="66">
        <f>SQRT(B51-20)/(B50*B50-13*B50+12)*SIN(5)*SIN(5)</f>
        <v>-1.0385097878310217E-3</v>
      </c>
    </row>
    <row r="50" spans="1:3" x14ac:dyDescent="0.25">
      <c r="A50" s="7" t="s">
        <v>20</v>
      </c>
      <c r="B50" s="13">
        <v>5</v>
      </c>
      <c r="C50" s="66"/>
    </row>
    <row r="51" spans="1:3" x14ac:dyDescent="0.25">
      <c r="A51" s="8" t="s">
        <v>21</v>
      </c>
      <c r="B51" s="14">
        <v>20.001000000000001</v>
      </c>
      <c r="C51" s="67"/>
    </row>
    <row r="52" spans="1:3" x14ac:dyDescent="0.25">
      <c r="A52" s="16">
        <f>A46+1</f>
        <v>9</v>
      </c>
      <c r="B52" s="12"/>
      <c r="C52" s="65">
        <f>SQRT(B57-20)/(B56*B56-13*B56+12)*SIN(B53)*SIN(B54)</f>
        <v>-5.5555555555555552E-2</v>
      </c>
    </row>
    <row r="53" spans="1:3" x14ac:dyDescent="0.25">
      <c r="A53" s="7" t="s">
        <v>56</v>
      </c>
      <c r="B53" s="34">
        <f>PI()/2</f>
        <v>1.5707963267948966</v>
      </c>
      <c r="C53" s="66"/>
    </row>
    <row r="54" spans="1:3" x14ac:dyDescent="0.25">
      <c r="A54" s="26" t="s">
        <v>55</v>
      </c>
      <c r="B54" s="34">
        <f>PI()/2</f>
        <v>1.5707963267948966</v>
      </c>
      <c r="C54" s="66"/>
    </row>
    <row r="55" spans="1:3" x14ac:dyDescent="0.25">
      <c r="A55" s="43" t="s">
        <v>57</v>
      </c>
      <c r="B55" s="33">
        <v>1</v>
      </c>
      <c r="C55" s="66"/>
    </row>
    <row r="56" spans="1:3" x14ac:dyDescent="0.25">
      <c r="A56" s="7" t="s">
        <v>20</v>
      </c>
      <c r="B56" s="13">
        <v>3</v>
      </c>
      <c r="C56" s="66"/>
    </row>
    <row r="57" spans="1:3" x14ac:dyDescent="0.25">
      <c r="A57" s="7" t="s">
        <v>21</v>
      </c>
      <c r="B57" s="13">
        <v>21</v>
      </c>
      <c r="C57" s="67"/>
    </row>
    <row r="58" spans="1:3" x14ac:dyDescent="0.25">
      <c r="A58" s="16">
        <f>A52+1</f>
        <v>10</v>
      </c>
      <c r="B58" s="12"/>
      <c r="C58" s="65">
        <f>SQRT(B63-20)/(B62*B62-13*B62+12)*SIN(B59)*SIN(B60)</f>
        <v>-5.5555555555555552E-2</v>
      </c>
    </row>
    <row r="59" spans="1:3" x14ac:dyDescent="0.25">
      <c r="A59" s="26" t="s">
        <v>56</v>
      </c>
      <c r="B59" s="33">
        <f>-PI()/2</f>
        <v>-1.5707963267948966</v>
      </c>
      <c r="C59" s="66"/>
    </row>
    <row r="60" spans="1:3" x14ac:dyDescent="0.25">
      <c r="A60" s="26" t="s">
        <v>55</v>
      </c>
      <c r="B60" s="33">
        <f>-PI()/2</f>
        <v>-1.5707963267948966</v>
      </c>
      <c r="C60" s="66"/>
    </row>
    <row r="61" spans="1:3" x14ac:dyDescent="0.25">
      <c r="A61" s="26" t="s">
        <v>57</v>
      </c>
      <c r="B61" s="33">
        <v>1</v>
      </c>
      <c r="C61" s="66"/>
    </row>
    <row r="62" spans="1:3" x14ac:dyDescent="0.25">
      <c r="A62" s="7" t="s">
        <v>20</v>
      </c>
      <c r="B62" s="13">
        <v>3</v>
      </c>
      <c r="C62" s="66"/>
    </row>
    <row r="63" spans="1:3" x14ac:dyDescent="0.25">
      <c r="A63" s="7" t="s">
        <v>21</v>
      </c>
      <c r="B63" s="13">
        <v>21</v>
      </c>
      <c r="C63" s="67"/>
    </row>
    <row r="64" spans="1:3" x14ac:dyDescent="0.25">
      <c r="A64" s="16">
        <f>A58+1</f>
        <v>11</v>
      </c>
      <c r="B64" s="12"/>
      <c r="C64" s="46"/>
    </row>
    <row r="65" spans="1:3" x14ac:dyDescent="0.25">
      <c r="A65" s="26" t="s">
        <v>56</v>
      </c>
      <c r="B65" s="33">
        <v>1</v>
      </c>
      <c r="C65" s="45">
        <f>SQRT($B$69-20)/($B$68*$B$68-13*$B$68+12)*SIN(1)*SIN(1)</f>
        <v>-64.376163130619759</v>
      </c>
    </row>
    <row r="66" spans="1:3" x14ac:dyDescent="0.25">
      <c r="A66" s="26" t="s">
        <v>55</v>
      </c>
      <c r="B66" s="33">
        <v>5</v>
      </c>
      <c r="C66" s="45">
        <f>SQRT($B$69-20)/($B$68*$B$68-13*$B$68+12)*SIN(2)*SIN(2)</f>
        <v>-75.172452989539138</v>
      </c>
    </row>
    <row r="67" spans="1:3" x14ac:dyDescent="0.25">
      <c r="A67" s="26" t="s">
        <v>57</v>
      </c>
      <c r="B67" s="33">
        <v>5</v>
      </c>
      <c r="C67" s="45">
        <f>SQRT($B$69-20)/($B$68*$B$68-13*$B$68+12)*SIN(3)*SIN(3)</f>
        <v>-1.8106061164487897</v>
      </c>
    </row>
    <row r="68" spans="1:3" x14ac:dyDescent="0.25">
      <c r="A68" s="7" t="s">
        <v>20</v>
      </c>
      <c r="B68" s="13">
        <v>1.0009999999999999</v>
      </c>
      <c r="C68" s="45">
        <f>SQRT($B$69-20)/($B$68*$B$68-13*$B$68+12)*SIN(4)*SIN(4)</f>
        <v>-52.072917256514238</v>
      </c>
    </row>
    <row r="69" spans="1:3" x14ac:dyDescent="0.25">
      <c r="A69" s="8" t="s">
        <v>21</v>
      </c>
      <c r="B69" s="14">
        <v>21</v>
      </c>
      <c r="C69" s="45">
        <f>SQRT($B$69-20)/($B$68*$B$68-13*$B$68+12)*SIN(5)*SIN(5)</f>
        <v>-83.601760572631719</v>
      </c>
    </row>
    <row r="70" spans="1:3" x14ac:dyDescent="0.25">
      <c r="A70" s="16">
        <f>A64+1</f>
        <v>12</v>
      </c>
      <c r="B70" s="12"/>
      <c r="C70" s="44"/>
    </row>
    <row r="71" spans="1:3" x14ac:dyDescent="0.25">
      <c r="A71" s="26" t="s">
        <v>56</v>
      </c>
      <c r="B71" s="33">
        <v>1</v>
      </c>
      <c r="C71" s="45">
        <f>SQRT($B$75-20)/($B$74*$B$74-13*$B$74+12)*SIN(1)*SIN(1)</f>
        <v>64.364459437646985</v>
      </c>
    </row>
    <row r="72" spans="1:3" x14ac:dyDescent="0.25">
      <c r="A72" s="26" t="s">
        <v>55</v>
      </c>
      <c r="B72" s="33">
        <v>5</v>
      </c>
      <c r="C72" s="45">
        <f>SQRT($B$75-20)/($B$74*$B$74-13*$B$74+12)*SIN(2)*SIN(2)</f>
        <v>75.15878651320665</v>
      </c>
    </row>
    <row r="73" spans="1:3" x14ac:dyDescent="0.25">
      <c r="A73" s="26" t="s">
        <v>57</v>
      </c>
      <c r="B73" s="33">
        <v>5</v>
      </c>
      <c r="C73" s="45">
        <f>SQRT($B$75-20)/($B$74*$B$74-13*$B$74+12)*SIN(3)*SIN(3)</f>
        <v>1.8102769452610232</v>
      </c>
    </row>
    <row r="74" spans="1:3" x14ac:dyDescent="0.25">
      <c r="A74" s="7" t="s">
        <v>20</v>
      </c>
      <c r="B74" s="13">
        <v>0.999</v>
      </c>
      <c r="C74" s="45">
        <f>SQRT($B$75-20)/($B$74*$B$74-13*$B$74+12)*SIN(4)*SIN(4)</f>
        <v>52.063450313998104</v>
      </c>
    </row>
    <row r="75" spans="1:3" x14ac:dyDescent="0.25">
      <c r="A75" s="8" t="s">
        <v>21</v>
      </c>
      <c r="B75" s="14">
        <v>21</v>
      </c>
      <c r="C75" s="45">
        <f>SQRT($B$75-20)/($B$74*$B$74-13*$B$74+12)*SIN(5)*SIN(5)</f>
        <v>83.586561634233661</v>
      </c>
    </row>
    <row r="76" spans="1:3" x14ac:dyDescent="0.25">
      <c r="A76" s="16">
        <f>A70+1</f>
        <v>13</v>
      </c>
      <c r="B76" s="12"/>
      <c r="C76" s="44"/>
    </row>
    <row r="77" spans="1:3" x14ac:dyDescent="0.25">
      <c r="A77" s="26" t="s">
        <v>56</v>
      </c>
      <c r="B77" s="33">
        <v>1</v>
      </c>
      <c r="C77" s="45">
        <f>SQRT($B$81-20)/($B$80*$B$80-13*$B$80+12)*SIN(1)*SIN(1)</f>
        <v>-64.376163130786111</v>
      </c>
    </row>
    <row r="78" spans="1:3" x14ac:dyDescent="0.25">
      <c r="A78" s="26" t="s">
        <v>55</v>
      </c>
      <c r="B78" s="33">
        <v>5</v>
      </c>
      <c r="C78" s="45">
        <f>SQRT($B$81-20)/($B$80*$B$80-13*$B$80+12)*SIN(2)*SIN(2)</f>
        <v>-75.172452989733387</v>
      </c>
    </row>
    <row r="79" spans="1:3" x14ac:dyDescent="0.25">
      <c r="A79" s="26" t="s">
        <v>57</v>
      </c>
      <c r="B79" s="33">
        <v>5</v>
      </c>
      <c r="C79" s="45">
        <f>SQRT($B$81-20)/($B$80*$B$80-13*$B$80+12)*SIN(3)*SIN(3)</f>
        <v>-1.8106061164534684</v>
      </c>
    </row>
    <row r="80" spans="1:3" x14ac:dyDescent="0.25">
      <c r="A80" s="7" t="s">
        <v>20</v>
      </c>
      <c r="B80" s="13">
        <v>11.999000000000001</v>
      </c>
      <c r="C80" s="45">
        <f>SQRT($B$81-20)/($B$80*$B$80-13*$B$80+12)*SIN(4)*SIN(4)</f>
        <v>-52.072917256648807</v>
      </c>
    </row>
    <row r="81" spans="1:3" x14ac:dyDescent="0.25">
      <c r="A81" s="8" t="s">
        <v>21</v>
      </c>
      <c r="B81" s="14">
        <v>21</v>
      </c>
      <c r="C81" s="45">
        <f>SQRT($B$81-20)/($B$80*$B$80-13*$B$80+12)*SIN(5)*SIN(5)</f>
        <v>-83.601760572847752</v>
      </c>
    </row>
    <row r="82" spans="1:3" x14ac:dyDescent="0.25">
      <c r="A82" s="16">
        <f>A76+1</f>
        <v>14</v>
      </c>
      <c r="B82" s="12"/>
      <c r="C82" s="44"/>
    </row>
    <row r="83" spans="1:3" x14ac:dyDescent="0.25">
      <c r="A83" s="26" t="s">
        <v>56</v>
      </c>
      <c r="B83" s="33">
        <v>1</v>
      </c>
      <c r="C83" s="45">
        <f>SQRT($B$87-20)/($B$86*$B$86-13*$B$86+12)*SIN(1)*SIN(1)</f>
        <v>64.364459437688552</v>
      </c>
    </row>
    <row r="84" spans="1:3" x14ac:dyDescent="0.25">
      <c r="A84" s="26" t="s">
        <v>55</v>
      </c>
      <c r="B84" s="33">
        <v>5</v>
      </c>
      <c r="C84" s="45">
        <f>SQRT($B$87-20)/($B$86*$B$86-13*$B$86+12)*SIN(2)*SIN(2)</f>
        <v>75.158786513255194</v>
      </c>
    </row>
    <row r="85" spans="1:3" x14ac:dyDescent="0.25">
      <c r="A85" s="26" t="s">
        <v>57</v>
      </c>
      <c r="B85" s="33">
        <v>5</v>
      </c>
      <c r="C85" s="45">
        <f>SQRT($B$87-20)/($B$86*$B$86-13*$B$86+12)*SIN(3)*SIN(3)</f>
        <v>1.8102769452621923</v>
      </c>
    </row>
    <row r="86" spans="1:3" x14ac:dyDescent="0.25">
      <c r="A86" s="7" t="s">
        <v>20</v>
      </c>
      <c r="B86" s="13">
        <v>12.000999999999999</v>
      </c>
      <c r="C86" s="45">
        <f>SQRT($B$87-20)/($B$86*$B$86-13*$B$86+12)*SIN(4)*SIN(4)</f>
        <v>52.063450314031726</v>
      </c>
    </row>
    <row r="87" spans="1:3" x14ac:dyDescent="0.25">
      <c r="A87" s="8" t="s">
        <v>21</v>
      </c>
      <c r="B87" s="14">
        <v>21</v>
      </c>
      <c r="C87" s="45">
        <f>SQRT($B$87-20)/($B$86*$B$86-13*$B$86+12)*SIN(5)*SIN(5)</f>
        <v>83.586561634287634</v>
      </c>
    </row>
    <row r="88" spans="1:3" x14ac:dyDescent="0.25">
      <c r="A88" s="16">
        <f>A82+1</f>
        <v>15</v>
      </c>
      <c r="B88" s="12"/>
      <c r="C88" s="65">
        <f>SQRT(B93-20)/(B92*B92-13*B92+12)*SIN(B89)*SIN(B89)</f>
        <v>0</v>
      </c>
    </row>
    <row r="89" spans="1:3" x14ac:dyDescent="0.25">
      <c r="A89" s="26" t="s">
        <v>56</v>
      </c>
      <c r="B89" s="33">
        <f>0</f>
        <v>0</v>
      </c>
      <c r="C89" s="66"/>
    </row>
    <row r="90" spans="1:3" x14ac:dyDescent="0.25">
      <c r="A90" s="26" t="s">
        <v>55</v>
      </c>
      <c r="B90" s="33">
        <v>0</v>
      </c>
      <c r="C90" s="66"/>
    </row>
    <row r="91" spans="1:3" x14ac:dyDescent="0.25">
      <c r="A91" s="26" t="s">
        <v>57</v>
      </c>
      <c r="B91" s="33">
        <v>1</v>
      </c>
      <c r="C91" s="66"/>
    </row>
    <row r="92" spans="1:3" x14ac:dyDescent="0.25">
      <c r="A92" s="7" t="s">
        <v>20</v>
      </c>
      <c r="B92" s="13">
        <v>3</v>
      </c>
      <c r="C92" s="66"/>
    </row>
    <row r="93" spans="1:3" x14ac:dyDescent="0.25">
      <c r="A93" s="8" t="s">
        <v>21</v>
      </c>
      <c r="B93" s="32">
        <v>21</v>
      </c>
      <c r="C93" s="67"/>
    </row>
  </sheetData>
  <mergeCells count="15">
    <mergeCell ref="C21:C26"/>
    <mergeCell ref="C27:C32"/>
    <mergeCell ref="C88:C93"/>
    <mergeCell ref="C40:C45"/>
    <mergeCell ref="C52:C57"/>
    <mergeCell ref="C58:C63"/>
    <mergeCell ref="A39:C39"/>
    <mergeCell ref="C46:C48"/>
    <mergeCell ref="C49:C51"/>
    <mergeCell ref="C33:C38"/>
    <mergeCell ref="F2:F3"/>
    <mergeCell ref="A1:C1"/>
    <mergeCell ref="A2:C2"/>
    <mergeCell ref="C9:C14"/>
    <mergeCell ref="C15:C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4" workbookViewId="0">
      <selection activeCell="K22" sqref="K22:Q22"/>
    </sheetView>
  </sheetViews>
  <sheetFormatPr defaultRowHeight="15" x14ac:dyDescent="0.25"/>
  <cols>
    <col min="2" max="2" width="9.140625" customWidth="1"/>
    <col min="4" max="4" width="9.140625" customWidth="1"/>
    <col min="10" max="10" width="3.28515625" customWidth="1"/>
    <col min="12" max="12" width="14.7109375" customWidth="1"/>
    <col min="17" max="17" width="33.28515625" customWidth="1"/>
    <col min="19" max="19" width="45.42578125" customWidth="1"/>
  </cols>
  <sheetData>
    <row r="1" spans="1:20" x14ac:dyDescent="0.25">
      <c r="B1" s="76" t="s">
        <v>59</v>
      </c>
      <c r="C1" s="76"/>
      <c r="D1" s="76"/>
      <c r="E1" s="76"/>
      <c r="F1" s="76"/>
      <c r="H1" s="76" t="s">
        <v>60</v>
      </c>
      <c r="I1" s="76"/>
      <c r="J1" s="76"/>
      <c r="K1" s="76"/>
      <c r="L1" s="76"/>
    </row>
    <row r="2" spans="1:20" x14ac:dyDescent="0.25">
      <c r="B2" s="76" t="s">
        <v>98</v>
      </c>
      <c r="C2" s="76"/>
      <c r="D2" s="76"/>
      <c r="E2" s="76"/>
      <c r="F2" s="76"/>
      <c r="H2" s="76" t="s">
        <v>99</v>
      </c>
      <c r="I2" s="76"/>
      <c r="J2" s="76"/>
      <c r="K2" s="76"/>
      <c r="L2" s="76"/>
    </row>
    <row r="3" spans="1:20" x14ac:dyDescent="0.25">
      <c r="B3" s="76" t="s">
        <v>100</v>
      </c>
      <c r="C3" s="76"/>
      <c r="D3" s="76"/>
      <c r="E3" s="76"/>
      <c r="F3" s="76"/>
      <c r="H3" s="76" t="s">
        <v>101</v>
      </c>
      <c r="I3" s="76"/>
      <c r="J3" s="76"/>
      <c r="K3" s="76"/>
      <c r="L3" s="76"/>
    </row>
    <row r="4" spans="1:20" x14ac:dyDescent="0.25">
      <c r="B4" s="76" t="s">
        <v>108</v>
      </c>
      <c r="C4" s="76"/>
      <c r="D4" s="76"/>
      <c r="E4" s="76"/>
      <c r="F4" s="76"/>
      <c r="H4" s="76" t="s">
        <v>109</v>
      </c>
      <c r="I4" s="76"/>
      <c r="J4" s="76"/>
      <c r="K4" s="76"/>
      <c r="L4" s="76"/>
    </row>
    <row r="5" spans="1:20" x14ac:dyDescent="0.25">
      <c r="B5" s="76" t="s">
        <v>110</v>
      </c>
      <c r="C5" s="76"/>
      <c r="D5" s="76"/>
      <c r="E5" s="76"/>
      <c r="F5" s="76"/>
      <c r="H5" s="76" t="s">
        <v>111</v>
      </c>
      <c r="I5" s="76"/>
      <c r="J5" s="76"/>
      <c r="K5" s="76"/>
      <c r="L5" s="76"/>
    </row>
    <row r="6" spans="1:20" x14ac:dyDescent="0.25">
      <c r="B6" s="76" t="s">
        <v>61</v>
      </c>
      <c r="C6" s="76"/>
      <c r="D6" s="76"/>
      <c r="E6" s="76"/>
      <c r="F6" s="76"/>
      <c r="H6" s="76" t="s">
        <v>62</v>
      </c>
      <c r="I6" s="76"/>
      <c r="J6" s="76"/>
      <c r="K6" s="76"/>
      <c r="L6" s="76"/>
    </row>
    <row r="7" spans="1:20" x14ac:dyDescent="0.25">
      <c r="B7" s="76" t="s">
        <v>63</v>
      </c>
      <c r="C7" s="76"/>
      <c r="D7" s="76"/>
      <c r="E7" s="76"/>
      <c r="F7" s="76"/>
      <c r="H7" s="76" t="s">
        <v>64</v>
      </c>
      <c r="I7" s="76"/>
      <c r="J7" s="76"/>
      <c r="K7" s="76"/>
      <c r="L7" s="76"/>
    </row>
    <row r="8" spans="1:20" x14ac:dyDescent="0.25">
      <c r="B8" s="76" t="s">
        <v>67</v>
      </c>
      <c r="C8" s="76"/>
      <c r="D8" s="76"/>
      <c r="E8" s="76"/>
      <c r="F8" s="76"/>
      <c r="H8" s="76" t="s">
        <v>68</v>
      </c>
      <c r="I8" s="76"/>
      <c r="J8" s="76"/>
      <c r="K8" s="76"/>
      <c r="L8" s="76"/>
    </row>
    <row r="9" spans="1:20" x14ac:dyDescent="0.25">
      <c r="B9" s="84"/>
      <c r="C9" s="84"/>
      <c r="D9" s="84"/>
      <c r="E9" s="84"/>
      <c r="F9" s="84"/>
      <c r="G9" s="47"/>
      <c r="H9" s="84"/>
      <c r="I9" s="84"/>
      <c r="J9" s="84"/>
      <c r="K9" s="84"/>
      <c r="L9" s="84"/>
    </row>
    <row r="10" spans="1:20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3" spans="1:20" x14ac:dyDescent="0.25">
      <c r="A13" s="26" t="s">
        <v>102</v>
      </c>
      <c r="B13" s="77" t="s">
        <v>103</v>
      </c>
      <c r="C13" s="77" t="s">
        <v>44</v>
      </c>
      <c r="D13" s="77" t="s">
        <v>42</v>
      </c>
      <c r="E13" s="77" t="s">
        <v>2</v>
      </c>
      <c r="F13" s="77" t="s">
        <v>104</v>
      </c>
      <c r="G13" s="76" t="s">
        <v>70</v>
      </c>
      <c r="H13" s="76"/>
      <c r="I13" s="76"/>
      <c r="J13" s="76"/>
      <c r="K13" s="76" t="s">
        <v>72</v>
      </c>
      <c r="L13" s="76"/>
      <c r="M13" s="76"/>
      <c r="N13" s="76"/>
      <c r="O13" s="76"/>
      <c r="P13" s="76"/>
      <c r="Q13" s="76"/>
      <c r="R13" s="76" t="s">
        <v>105</v>
      </c>
      <c r="S13" s="76"/>
    </row>
    <row r="14" spans="1:20" x14ac:dyDescent="0.25">
      <c r="A14">
        <v>1</v>
      </c>
      <c r="B14" s="78">
        <v>1</v>
      </c>
      <c r="C14" s="78">
        <v>5</v>
      </c>
      <c r="D14" s="78">
        <v>5</v>
      </c>
      <c r="E14" s="78">
        <v>8</v>
      </c>
      <c r="F14" s="78">
        <v>21</v>
      </c>
      <c r="G14" s="76" t="s">
        <v>76</v>
      </c>
      <c r="H14" s="76"/>
      <c r="I14" s="76"/>
      <c r="J14" s="76"/>
      <c r="K14" s="93" t="s">
        <v>116</v>
      </c>
      <c r="L14" s="79"/>
      <c r="M14" s="79"/>
      <c r="N14" s="79"/>
      <c r="O14" s="79"/>
      <c r="P14" s="79"/>
      <c r="Q14" s="79"/>
      <c r="R14" s="76"/>
      <c r="S14" s="76"/>
      <c r="T14" s="80"/>
    </row>
    <row r="15" spans="1:20" x14ac:dyDescent="0.25">
      <c r="A15">
        <f>A14+1</f>
        <v>2</v>
      </c>
      <c r="B15" s="78">
        <v>3</v>
      </c>
      <c r="C15" s="78">
        <v>1</v>
      </c>
      <c r="D15" s="78">
        <v>5</v>
      </c>
      <c r="E15" s="78">
        <v>8</v>
      </c>
      <c r="F15" s="78">
        <v>21</v>
      </c>
      <c r="G15" s="76"/>
      <c r="H15" s="76"/>
      <c r="I15" s="76"/>
      <c r="J15" s="76"/>
      <c r="K15" s="79"/>
      <c r="L15" s="79"/>
      <c r="M15" s="79"/>
      <c r="N15" s="79"/>
      <c r="O15" s="79"/>
      <c r="P15" s="79"/>
      <c r="Q15" s="79"/>
      <c r="R15" s="76" t="s">
        <v>115</v>
      </c>
      <c r="S15" s="76"/>
    </row>
    <row r="16" spans="1:20" x14ac:dyDescent="0.25">
      <c r="A16">
        <f t="shared" ref="A16:A34" si="0">A15+1</f>
        <v>3</v>
      </c>
      <c r="B16" s="78">
        <v>1</v>
      </c>
      <c r="C16" s="78">
        <v>5</v>
      </c>
      <c r="D16" s="78">
        <v>5</v>
      </c>
      <c r="E16" s="78">
        <v>1</v>
      </c>
      <c r="F16" s="78">
        <v>21</v>
      </c>
      <c r="G16" s="76"/>
      <c r="H16" s="76"/>
      <c r="I16" s="76"/>
      <c r="J16" s="76"/>
      <c r="K16" s="79"/>
      <c r="L16" s="79"/>
      <c r="M16" s="79"/>
      <c r="N16" s="79"/>
      <c r="O16" s="79"/>
      <c r="P16" s="79"/>
      <c r="Q16" s="79"/>
      <c r="R16" s="76" t="s">
        <v>117</v>
      </c>
      <c r="S16" s="76"/>
    </row>
    <row r="17" spans="1:19" x14ac:dyDescent="0.25">
      <c r="A17">
        <f t="shared" si="0"/>
        <v>4</v>
      </c>
      <c r="B17" s="78">
        <v>1</v>
      </c>
      <c r="C17" s="78">
        <v>5</v>
      </c>
      <c r="D17" s="78">
        <v>5</v>
      </c>
      <c r="E17" s="78">
        <v>12</v>
      </c>
      <c r="F17" s="78">
        <v>21</v>
      </c>
      <c r="G17" s="76"/>
      <c r="H17" s="76"/>
      <c r="I17" s="76"/>
      <c r="J17" s="76"/>
      <c r="K17" s="79"/>
      <c r="L17" s="79"/>
      <c r="M17" s="79"/>
      <c r="N17" s="79"/>
      <c r="O17" s="79"/>
      <c r="P17" s="79"/>
      <c r="Q17" s="79"/>
      <c r="R17" s="76" t="s">
        <v>117</v>
      </c>
      <c r="S17" s="76"/>
    </row>
    <row r="18" spans="1:19" x14ac:dyDescent="0.25">
      <c r="A18">
        <f t="shared" si="0"/>
        <v>5</v>
      </c>
      <c r="B18" s="78">
        <v>1</v>
      </c>
      <c r="C18" s="78">
        <v>5</v>
      </c>
      <c r="D18" s="78">
        <v>5</v>
      </c>
      <c r="E18" s="78">
        <v>8</v>
      </c>
      <c r="F18" s="78">
        <v>19</v>
      </c>
      <c r="G18" s="76"/>
      <c r="H18" s="76"/>
      <c r="I18" s="76"/>
      <c r="J18" s="76"/>
      <c r="K18" s="79"/>
      <c r="L18" s="79"/>
      <c r="M18" s="79"/>
      <c r="N18" s="79"/>
      <c r="O18" s="79"/>
      <c r="P18" s="79"/>
      <c r="Q18" s="79"/>
      <c r="R18" s="76" t="s">
        <v>114</v>
      </c>
      <c r="S18" s="76"/>
    </row>
    <row r="19" spans="1:19" x14ac:dyDescent="0.25">
      <c r="A19">
        <f t="shared" si="0"/>
        <v>6</v>
      </c>
      <c r="B19" s="78">
        <v>1</v>
      </c>
      <c r="C19" s="78">
        <v>5</v>
      </c>
      <c r="D19" s="78">
        <v>5</v>
      </c>
      <c r="E19" s="78">
        <v>8</v>
      </c>
      <c r="F19" s="78">
        <v>19.998999999999999</v>
      </c>
      <c r="G19" s="76"/>
      <c r="H19" s="76"/>
      <c r="I19" s="76"/>
      <c r="J19" s="76"/>
      <c r="K19" s="79"/>
      <c r="L19" s="79"/>
      <c r="M19" s="79"/>
      <c r="N19" s="79"/>
      <c r="O19" s="79"/>
      <c r="P19" s="79"/>
      <c r="Q19" s="79"/>
      <c r="R19" s="76" t="s">
        <v>114</v>
      </c>
      <c r="S19" s="76"/>
    </row>
    <row r="20" spans="1:19" x14ac:dyDescent="0.25">
      <c r="A20">
        <f t="shared" si="0"/>
        <v>7</v>
      </c>
      <c r="B20" s="78">
        <v>1</v>
      </c>
      <c r="C20" s="78">
        <v>5</v>
      </c>
      <c r="D20" s="78">
        <v>0</v>
      </c>
      <c r="E20" s="78">
        <v>8</v>
      </c>
      <c r="F20" s="78">
        <v>21</v>
      </c>
      <c r="G20" s="82"/>
      <c r="H20" s="88"/>
      <c r="I20" s="88"/>
      <c r="J20" s="83"/>
      <c r="K20" s="85"/>
      <c r="L20" s="86"/>
      <c r="M20" s="86"/>
      <c r="N20" s="86"/>
      <c r="O20" s="86"/>
      <c r="P20" s="86"/>
      <c r="Q20" s="87"/>
      <c r="R20" s="82" t="s">
        <v>118</v>
      </c>
      <c r="S20" s="83"/>
    </row>
    <row r="21" spans="1:19" x14ac:dyDescent="0.25">
      <c r="A21">
        <f t="shared" si="0"/>
        <v>8</v>
      </c>
      <c r="B21" s="78">
        <v>1</v>
      </c>
      <c r="C21" s="78">
        <v>5</v>
      </c>
      <c r="D21" s="78">
        <v>5</v>
      </c>
      <c r="E21" s="78">
        <v>8</v>
      </c>
      <c r="F21" s="78">
        <v>20.001000000000001</v>
      </c>
      <c r="G21" s="82" t="s">
        <v>76</v>
      </c>
      <c r="H21" s="88"/>
      <c r="I21" s="88"/>
      <c r="J21" s="83"/>
      <c r="K21" s="89" t="s">
        <v>120</v>
      </c>
      <c r="L21" s="91"/>
      <c r="M21" s="91"/>
      <c r="N21" s="91"/>
      <c r="O21" s="91"/>
      <c r="P21" s="91"/>
      <c r="Q21" s="90"/>
      <c r="R21" s="82"/>
      <c r="S21" s="83"/>
    </row>
    <row r="22" spans="1:19" x14ac:dyDescent="0.25">
      <c r="A22">
        <f t="shared" si="0"/>
        <v>9</v>
      </c>
      <c r="B22" s="78">
        <v>1.5707963267949001</v>
      </c>
      <c r="C22" s="78">
        <v>1.5707963267949001</v>
      </c>
      <c r="D22" s="78">
        <v>1</v>
      </c>
      <c r="E22" s="78">
        <v>3</v>
      </c>
      <c r="F22" s="78">
        <v>21</v>
      </c>
      <c r="G22" s="82" t="s">
        <v>76</v>
      </c>
      <c r="H22" s="88"/>
      <c r="I22" s="88"/>
      <c r="J22" s="83"/>
      <c r="K22" s="89">
        <f>GetArray!$C$52</f>
        <v>-5.5555555555555552E-2</v>
      </c>
      <c r="L22" s="91"/>
      <c r="M22" s="91"/>
      <c r="N22" s="91"/>
      <c r="O22" s="91"/>
      <c r="P22" s="91"/>
      <c r="Q22" s="90"/>
      <c r="R22" s="82"/>
      <c r="S22" s="83"/>
    </row>
    <row r="23" spans="1:19" x14ac:dyDescent="0.25">
      <c r="A23">
        <f t="shared" si="0"/>
        <v>10</v>
      </c>
      <c r="B23" s="78">
        <v>-1.5707963267949001</v>
      </c>
      <c r="C23" s="78">
        <v>-1.5707963267949001</v>
      </c>
      <c r="D23" s="78">
        <v>1</v>
      </c>
      <c r="E23" s="78">
        <v>3</v>
      </c>
      <c r="F23" s="78">
        <v>21</v>
      </c>
      <c r="G23" s="82" t="s">
        <v>76</v>
      </c>
      <c r="H23" s="88"/>
      <c r="I23" s="88"/>
      <c r="J23" s="83"/>
      <c r="K23" s="89">
        <f>GetArray!$C$58</f>
        <v>-5.5555555555555552E-2</v>
      </c>
      <c r="L23" s="91"/>
      <c r="M23" s="91"/>
      <c r="N23" s="91"/>
      <c r="O23" s="91"/>
      <c r="P23" s="91"/>
      <c r="Q23" s="90"/>
      <c r="R23" s="82"/>
      <c r="S23" s="83"/>
    </row>
    <row r="24" spans="1:19" x14ac:dyDescent="0.25">
      <c r="A24">
        <f t="shared" si="0"/>
        <v>11</v>
      </c>
      <c r="B24" s="78">
        <v>1</v>
      </c>
      <c r="C24" s="78">
        <v>5</v>
      </c>
      <c r="D24" s="78">
        <v>5</v>
      </c>
      <c r="E24" s="78">
        <v>1.0009999999999999</v>
      </c>
      <c r="F24" s="78">
        <v>21</v>
      </c>
      <c r="G24" s="82" t="s">
        <v>76</v>
      </c>
      <c r="H24" s="88"/>
      <c r="I24" s="88"/>
      <c r="J24" s="83"/>
      <c r="K24" s="92" t="s">
        <v>112</v>
      </c>
      <c r="L24" s="91"/>
      <c r="M24" s="91"/>
      <c r="N24" s="91"/>
      <c r="O24" s="91"/>
      <c r="P24" s="91"/>
      <c r="Q24" s="90"/>
      <c r="R24" s="82"/>
      <c r="S24" s="83"/>
    </row>
    <row r="25" spans="1:19" x14ac:dyDescent="0.25">
      <c r="A25">
        <f t="shared" si="0"/>
        <v>12</v>
      </c>
      <c r="B25" s="78">
        <v>1</v>
      </c>
      <c r="C25" s="78">
        <v>5</v>
      </c>
      <c r="D25" s="78">
        <v>5</v>
      </c>
      <c r="E25" s="78">
        <v>0.999</v>
      </c>
      <c r="F25" s="78">
        <v>21</v>
      </c>
      <c r="G25" s="82" t="s">
        <v>76</v>
      </c>
      <c r="H25" s="88"/>
      <c r="I25" s="88"/>
      <c r="J25" s="83"/>
      <c r="K25" s="92" t="s">
        <v>113</v>
      </c>
      <c r="L25" s="91"/>
      <c r="M25" s="91"/>
      <c r="N25" s="91"/>
      <c r="O25" s="91"/>
      <c r="P25" s="91"/>
      <c r="Q25" s="90"/>
      <c r="R25" s="82"/>
      <c r="S25" s="83"/>
    </row>
    <row r="26" spans="1:19" x14ac:dyDescent="0.25">
      <c r="A26">
        <f t="shared" si="0"/>
        <v>13</v>
      </c>
      <c r="B26" s="78">
        <v>1</v>
      </c>
      <c r="C26" s="78">
        <v>5</v>
      </c>
      <c r="D26" s="78">
        <v>5</v>
      </c>
      <c r="E26" s="78">
        <v>11.999000000000001</v>
      </c>
      <c r="F26" s="78">
        <v>21</v>
      </c>
      <c r="G26" s="82" t="s">
        <v>76</v>
      </c>
      <c r="H26" s="88"/>
      <c r="I26" s="88"/>
      <c r="J26" s="83"/>
      <c r="K26" s="92" t="s">
        <v>112</v>
      </c>
      <c r="L26" s="91"/>
      <c r="M26" s="91"/>
      <c r="N26" s="91"/>
      <c r="O26" s="91"/>
      <c r="P26" s="91"/>
      <c r="Q26" s="90"/>
      <c r="R26" s="82"/>
      <c r="S26" s="83"/>
    </row>
    <row r="27" spans="1:19" x14ac:dyDescent="0.25">
      <c r="A27">
        <f t="shared" si="0"/>
        <v>14</v>
      </c>
      <c r="B27" s="78">
        <v>1</v>
      </c>
      <c r="C27" s="78">
        <v>5</v>
      </c>
      <c r="D27" s="78">
        <v>5</v>
      </c>
      <c r="E27" s="78">
        <v>12.000999999999999</v>
      </c>
      <c r="F27" s="78">
        <v>21</v>
      </c>
      <c r="G27" s="82" t="s">
        <v>76</v>
      </c>
      <c r="H27" s="88"/>
      <c r="I27" s="88"/>
      <c r="J27" s="83"/>
      <c r="K27" s="92" t="s">
        <v>113</v>
      </c>
      <c r="L27" s="91"/>
      <c r="M27" s="91"/>
      <c r="N27" s="91"/>
      <c r="O27" s="91"/>
      <c r="P27" s="91"/>
      <c r="Q27" s="90"/>
      <c r="R27" s="82"/>
      <c r="S27" s="83"/>
    </row>
    <row r="28" spans="1:19" x14ac:dyDescent="0.25">
      <c r="A28">
        <f t="shared" si="0"/>
        <v>15</v>
      </c>
      <c r="B28" s="78">
        <v>0</v>
      </c>
      <c r="C28" s="78">
        <v>0</v>
      </c>
      <c r="D28" s="78">
        <v>1</v>
      </c>
      <c r="E28" s="78">
        <v>3</v>
      </c>
      <c r="F28" s="78">
        <v>21</v>
      </c>
      <c r="G28" s="82" t="s">
        <v>76</v>
      </c>
      <c r="H28" s="88"/>
      <c r="I28" s="88"/>
      <c r="J28" s="83"/>
      <c r="K28" s="92">
        <v>0</v>
      </c>
      <c r="L28" s="91"/>
      <c r="M28" s="91"/>
      <c r="N28" s="91"/>
      <c r="O28" s="91"/>
      <c r="P28" s="91"/>
      <c r="Q28" s="90"/>
      <c r="R28" s="82"/>
      <c r="S28" s="83"/>
    </row>
    <row r="29" spans="1:19" x14ac:dyDescent="0.25">
      <c r="A29">
        <f t="shared" si="0"/>
        <v>16</v>
      </c>
      <c r="B29" s="78">
        <v>1</v>
      </c>
      <c r="C29" s="78">
        <v>5</v>
      </c>
      <c r="D29" s="78">
        <v>5</v>
      </c>
      <c r="E29" s="78">
        <v>8</v>
      </c>
      <c r="F29" s="78">
        <v>21</v>
      </c>
      <c r="G29" s="82" t="s">
        <v>106</v>
      </c>
      <c r="H29" s="88"/>
      <c r="I29" s="88"/>
      <c r="J29" s="83"/>
      <c r="K29" s="85"/>
      <c r="L29" s="86"/>
      <c r="M29" s="86"/>
      <c r="N29" s="86"/>
      <c r="O29" s="86"/>
      <c r="P29" s="86"/>
      <c r="Q29" s="87"/>
      <c r="R29" s="82" t="s">
        <v>74</v>
      </c>
      <c r="S29" s="83"/>
    </row>
    <row r="30" spans="1:19" x14ac:dyDescent="0.25">
      <c r="A30">
        <f t="shared" si="0"/>
        <v>17</v>
      </c>
      <c r="B30" s="81" t="s">
        <v>107</v>
      </c>
      <c r="C30" s="81">
        <v>10</v>
      </c>
      <c r="D30" s="81">
        <v>1</v>
      </c>
      <c r="E30" s="81">
        <v>8</v>
      </c>
      <c r="F30" s="81">
        <v>1</v>
      </c>
      <c r="G30" s="82"/>
      <c r="H30" s="88"/>
      <c r="I30" s="88"/>
      <c r="J30" s="83"/>
      <c r="K30" s="82"/>
      <c r="L30" s="88"/>
      <c r="M30" s="88"/>
      <c r="N30" s="88"/>
      <c r="O30" s="88"/>
      <c r="P30" s="88"/>
      <c r="Q30" s="83"/>
      <c r="R30" s="82" t="s">
        <v>119</v>
      </c>
      <c r="S30" s="83"/>
    </row>
    <row r="31" spans="1:19" x14ac:dyDescent="0.25">
      <c r="A31">
        <f t="shared" si="0"/>
        <v>18</v>
      </c>
      <c r="B31" s="81">
        <v>1</v>
      </c>
      <c r="C31" s="81" t="s">
        <v>2</v>
      </c>
      <c r="D31" s="81">
        <v>1</v>
      </c>
      <c r="E31" s="81">
        <v>8</v>
      </c>
      <c r="F31" s="81">
        <v>1</v>
      </c>
      <c r="G31" s="82"/>
      <c r="H31" s="88"/>
      <c r="I31" s="88"/>
      <c r="J31" s="83"/>
      <c r="K31" s="82"/>
      <c r="L31" s="88"/>
      <c r="M31" s="88"/>
      <c r="N31" s="88"/>
      <c r="O31" s="88"/>
      <c r="P31" s="88"/>
      <c r="Q31" s="83"/>
      <c r="R31" s="82" t="s">
        <v>119</v>
      </c>
      <c r="S31" s="83"/>
    </row>
    <row r="32" spans="1:19" x14ac:dyDescent="0.25">
      <c r="A32">
        <f t="shared" si="0"/>
        <v>19</v>
      </c>
      <c r="B32" s="81"/>
      <c r="C32" s="81"/>
      <c r="D32" s="81" t="s">
        <v>104</v>
      </c>
      <c r="E32" s="81"/>
      <c r="F32" s="81"/>
      <c r="G32" s="82"/>
      <c r="H32" s="88"/>
      <c r="I32" s="88"/>
      <c r="J32" s="83"/>
      <c r="K32" s="82"/>
      <c r="L32" s="88"/>
      <c r="M32" s="88"/>
      <c r="N32" s="88"/>
      <c r="O32" s="88"/>
      <c r="P32" s="88"/>
      <c r="Q32" s="83"/>
      <c r="R32" s="82" t="s">
        <v>119</v>
      </c>
      <c r="S32" s="83"/>
    </row>
    <row r="33" spans="1:19" x14ac:dyDescent="0.25">
      <c r="A33">
        <f t="shared" si="0"/>
        <v>20</v>
      </c>
      <c r="B33" s="81"/>
      <c r="C33" s="81"/>
      <c r="D33" s="81">
        <v>5</v>
      </c>
      <c r="E33" s="81" t="s">
        <v>107</v>
      </c>
      <c r="F33" s="81"/>
      <c r="G33" s="82"/>
      <c r="H33" s="88"/>
      <c r="I33" s="88"/>
      <c r="J33" s="83"/>
      <c r="K33" s="82"/>
      <c r="L33" s="88"/>
      <c r="M33" s="88"/>
      <c r="N33" s="88"/>
      <c r="O33" s="88"/>
      <c r="P33" s="88"/>
      <c r="Q33" s="83"/>
      <c r="R33" s="82" t="s">
        <v>119</v>
      </c>
      <c r="S33" s="83"/>
    </row>
    <row r="34" spans="1:19" x14ac:dyDescent="0.25">
      <c r="A34">
        <f t="shared" si="0"/>
        <v>21</v>
      </c>
      <c r="B34" s="81"/>
      <c r="C34" s="81"/>
      <c r="D34" s="81">
        <v>5</v>
      </c>
      <c r="E34" s="81">
        <v>8</v>
      </c>
      <c r="F34" s="81" t="s">
        <v>107</v>
      </c>
      <c r="G34" s="82"/>
      <c r="H34" s="88"/>
      <c r="I34" s="88"/>
      <c r="J34" s="83"/>
      <c r="K34" s="82"/>
      <c r="L34" s="88"/>
      <c r="M34" s="88"/>
      <c r="N34" s="88"/>
      <c r="O34" s="88"/>
      <c r="P34" s="88"/>
      <c r="Q34" s="83"/>
      <c r="R34" s="82" t="s">
        <v>119</v>
      </c>
      <c r="S34" s="83"/>
    </row>
  </sheetData>
  <mergeCells count="82">
    <mergeCell ref="G26:J26"/>
    <mergeCell ref="K26:Q26"/>
    <mergeCell ref="R26:S26"/>
    <mergeCell ref="G27:J27"/>
    <mergeCell ref="K27:Q27"/>
    <mergeCell ref="R27:S27"/>
    <mergeCell ref="G24:J24"/>
    <mergeCell ref="K24:Q24"/>
    <mergeCell ref="R24:S24"/>
    <mergeCell ref="G25:J25"/>
    <mergeCell ref="K25:Q25"/>
    <mergeCell ref="R25:S25"/>
    <mergeCell ref="K31:Q31"/>
    <mergeCell ref="K32:Q32"/>
    <mergeCell ref="K33:Q33"/>
    <mergeCell ref="K34:Q34"/>
    <mergeCell ref="G30:J30"/>
    <mergeCell ref="G31:J31"/>
    <mergeCell ref="G32:J32"/>
    <mergeCell ref="G33:J33"/>
    <mergeCell ref="G34:J34"/>
    <mergeCell ref="K21:Q21"/>
    <mergeCell ref="G21:J21"/>
    <mergeCell ref="K28:Q28"/>
    <mergeCell ref="R30:S30"/>
    <mergeCell ref="R31:S31"/>
    <mergeCell ref="R32:S32"/>
    <mergeCell ref="R33:S33"/>
    <mergeCell ref="R34:S34"/>
    <mergeCell ref="G29:J29"/>
    <mergeCell ref="K29:Q29"/>
    <mergeCell ref="R29:S29"/>
    <mergeCell ref="K30:Q30"/>
    <mergeCell ref="G22:J22"/>
    <mergeCell ref="R22:S22"/>
    <mergeCell ref="K22:Q22"/>
    <mergeCell ref="G20:J20"/>
    <mergeCell ref="K20:Q20"/>
    <mergeCell ref="R20:S20"/>
    <mergeCell ref="G28:J28"/>
    <mergeCell ref="R28:S28"/>
    <mergeCell ref="R21:S21"/>
    <mergeCell ref="G23:J23"/>
    <mergeCell ref="K23:Q23"/>
    <mergeCell ref="R23:S23"/>
    <mergeCell ref="G19:J19"/>
    <mergeCell ref="K19:Q19"/>
    <mergeCell ref="R19:S19"/>
    <mergeCell ref="G17:J17"/>
    <mergeCell ref="K17:Q17"/>
    <mergeCell ref="R17:S17"/>
    <mergeCell ref="G18:J18"/>
    <mergeCell ref="K18:Q18"/>
    <mergeCell ref="R18:S18"/>
    <mergeCell ref="G15:J15"/>
    <mergeCell ref="K15:Q15"/>
    <mergeCell ref="R15:S15"/>
    <mergeCell ref="G16:J16"/>
    <mergeCell ref="K16:Q16"/>
    <mergeCell ref="R16:S16"/>
    <mergeCell ref="G13:J13"/>
    <mergeCell ref="K13:Q13"/>
    <mergeCell ref="R13:S13"/>
    <mergeCell ref="G14:J14"/>
    <mergeCell ref="K14:Q14"/>
    <mergeCell ref="R14:S14"/>
    <mergeCell ref="B7:F7"/>
    <mergeCell ref="H7:L7"/>
    <mergeCell ref="B8:F8"/>
    <mergeCell ref="H8:L8"/>
    <mergeCell ref="B4:F4"/>
    <mergeCell ref="H4:L4"/>
    <mergeCell ref="B5:F5"/>
    <mergeCell ref="H5:L5"/>
    <mergeCell ref="B6:F6"/>
    <mergeCell ref="H6:L6"/>
    <mergeCell ref="B1:F1"/>
    <mergeCell ref="H1:L1"/>
    <mergeCell ref="B2:F2"/>
    <mergeCell ref="H2:L2"/>
    <mergeCell ref="B3:F3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GetF</vt:lpstr>
      <vt:lpstr>WriteToFile</vt:lpstr>
      <vt:lpstr>GetArray</vt:lpstr>
      <vt:lpstr>TestAllProgram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</dc:creator>
  <cp:lastModifiedBy>user</cp:lastModifiedBy>
  <dcterms:created xsi:type="dcterms:W3CDTF">2022-09-22T07:45:53Z</dcterms:created>
  <dcterms:modified xsi:type="dcterms:W3CDTF">2022-12-27T18:06:32Z</dcterms:modified>
</cp:coreProperties>
</file>