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vkme\Desktop\Kuchin Open\"/>
    </mc:Choice>
  </mc:AlternateContent>
  <bookViews>
    <workbookView xWindow="0" yWindow="0" windowWidth="20490" windowHeight="7155" firstSheet="1" activeTab="1"/>
  </bookViews>
  <sheets>
    <sheet name="Таблица" sheetId="1" r:id="rId1"/>
    <sheet name="Лист5" sheetId="7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7" l="1"/>
  <c r="AF37" i="7" s="1"/>
  <c r="AF38" i="7" s="1"/>
  <c r="AF39" i="7" s="1"/>
  <c r="AF35" i="7"/>
  <c r="Q35" i="7"/>
  <c r="Q36" i="7"/>
  <c r="Q37" i="7" s="1"/>
  <c r="Q38" i="7" s="1"/>
  <c r="Q39" i="7" s="1"/>
  <c r="B35" i="7"/>
  <c r="B36" i="7"/>
  <c r="B37" i="7" s="1"/>
  <c r="B38" i="7" s="1"/>
  <c r="B39" i="7" s="1"/>
  <c r="C23" i="1" l="1"/>
  <c r="D23" i="1"/>
  <c r="C24" i="1"/>
  <c r="D24" i="1"/>
  <c r="C25" i="1"/>
  <c r="D25" i="1"/>
  <c r="O23" i="1" l="1"/>
  <c r="P23" i="1"/>
  <c r="O24" i="1"/>
  <c r="P24" i="1"/>
  <c r="O25" i="1"/>
  <c r="P25" i="1"/>
  <c r="P22" i="1"/>
  <c r="O22" i="1"/>
  <c r="K23" i="1"/>
  <c r="L23" i="1"/>
  <c r="K24" i="1"/>
  <c r="L24" i="1"/>
  <c r="K25" i="1"/>
  <c r="L25" i="1"/>
  <c r="L22" i="1"/>
  <c r="K22" i="1"/>
  <c r="G23" i="1"/>
  <c r="H23" i="1"/>
  <c r="G24" i="1"/>
  <c r="H24" i="1"/>
  <c r="G25" i="1"/>
  <c r="H25" i="1"/>
  <c r="H22" i="1"/>
  <c r="G22" i="1"/>
  <c r="H18" i="1"/>
  <c r="D22" i="1"/>
  <c r="C22" i="1"/>
  <c r="K19" i="1"/>
  <c r="L19" i="1"/>
  <c r="K20" i="1"/>
  <c r="L20" i="1"/>
  <c r="K21" i="1"/>
  <c r="L21" i="1"/>
  <c r="L18" i="1"/>
  <c r="K18" i="1"/>
  <c r="G19" i="1"/>
  <c r="H19" i="1"/>
  <c r="G20" i="1"/>
  <c r="H20" i="1"/>
  <c r="G21" i="1"/>
  <c r="H21" i="1"/>
  <c r="G18" i="1"/>
  <c r="C19" i="1"/>
  <c r="D19" i="1"/>
  <c r="C20" i="1"/>
  <c r="D20" i="1"/>
  <c r="C21" i="1"/>
  <c r="D21" i="1"/>
  <c r="D18" i="1"/>
  <c r="C18" i="1"/>
  <c r="G15" i="1"/>
  <c r="H15" i="1"/>
  <c r="G16" i="1"/>
  <c r="H16" i="1"/>
  <c r="G17" i="1"/>
  <c r="H17" i="1"/>
  <c r="H14" i="1"/>
  <c r="G14" i="1"/>
  <c r="C15" i="1"/>
  <c r="D15" i="1"/>
  <c r="C16" i="1"/>
  <c r="D16" i="1"/>
  <c r="C17" i="1"/>
  <c r="D17" i="1"/>
  <c r="D14" i="1"/>
  <c r="C14" i="1"/>
  <c r="C11" i="1"/>
  <c r="D11" i="1"/>
  <c r="C12" i="1"/>
  <c r="D12" i="1"/>
  <c r="C13" i="1"/>
  <c r="D13" i="1"/>
  <c r="D10" i="1"/>
  <c r="C10" i="1"/>
  <c r="I23" i="1" l="1"/>
  <c r="Q22" i="1" l="1"/>
  <c r="M22" i="1"/>
  <c r="I22" i="1"/>
  <c r="E22" i="1"/>
  <c r="U18" i="1"/>
  <c r="M18" i="1"/>
  <c r="I18" i="1"/>
  <c r="E18" i="1"/>
  <c r="U14" i="1"/>
  <c r="Q14" i="1"/>
  <c r="I14" i="1"/>
  <c r="U10" i="1"/>
  <c r="Q10" i="1"/>
  <c r="M10" i="1"/>
  <c r="E10" i="1"/>
  <c r="U6" i="1"/>
  <c r="Q6" i="1"/>
  <c r="I6" i="1"/>
  <c r="X22" i="1"/>
  <c r="X18" i="1"/>
  <c r="X10" i="1"/>
  <c r="I7" i="1"/>
  <c r="M7" i="1"/>
  <c r="Q7" i="1"/>
  <c r="U7" i="1"/>
  <c r="E11" i="1"/>
  <c r="M11" i="1"/>
  <c r="Q11" i="1"/>
  <c r="U11" i="1"/>
  <c r="E15" i="1"/>
  <c r="I15" i="1"/>
  <c r="Q15" i="1"/>
  <c r="U15" i="1"/>
  <c r="E19" i="1"/>
  <c r="I19" i="1"/>
  <c r="M19" i="1"/>
  <c r="U19" i="1"/>
  <c r="M23" i="1"/>
  <c r="Q23" i="1"/>
  <c r="E23" i="1"/>
  <c r="W10" i="1" l="1"/>
  <c r="W22" i="1"/>
  <c r="W18" i="1"/>
  <c r="Y22" i="1"/>
  <c r="Y18" i="1"/>
  <c r="V18" i="1"/>
  <c r="Y14" i="1"/>
  <c r="V22" i="1"/>
  <c r="Y10" i="1"/>
  <c r="Y6" i="1"/>
  <c r="V10" i="1"/>
  <c r="X6" i="1"/>
  <c r="M6" i="1"/>
  <c r="V6" i="1" s="1"/>
  <c r="X14" i="1"/>
  <c r="E14" i="1"/>
  <c r="V14" i="1" s="1"/>
  <c r="W6" i="1" l="1"/>
  <c r="W14" i="1"/>
</calcChain>
</file>

<file path=xl/sharedStrings.xml><?xml version="1.0" encoding="utf-8"?>
<sst xmlns="http://schemas.openxmlformats.org/spreadsheetml/2006/main" count="197" uniqueCount="50">
  <si>
    <t>Команды</t>
  </si>
  <si>
    <t>1 сет</t>
  </si>
  <si>
    <t>Счет</t>
  </si>
  <si>
    <t>2 сет</t>
  </si>
  <si>
    <t>3 сет</t>
  </si>
  <si>
    <t>Результаты</t>
  </si>
  <si>
    <t>Очки</t>
  </si>
  <si>
    <t>Победа 2-0</t>
  </si>
  <si>
    <t>Победа 2-1</t>
  </si>
  <si>
    <t>Поражение 1-2</t>
  </si>
  <si>
    <t>Поражение 0-2</t>
  </si>
  <si>
    <t>Результат</t>
  </si>
  <si>
    <t xml:space="preserve">Команда набравшая большее колличество очков - ПОБЕДИТЕЛЬ, при равенстве очков побеждает команда с большим колличеством побед, при равном колличестве побед побеждает команда с лучшей разницей по партиям, при одинаковой разнице по партиям побеждает команда с лучшей разницей мечей, ну а если и этот параметр одинаковый то победитель определяется по личной встрече - победитель в личной встрече становится победителем в турнире. </t>
  </si>
  <si>
    <t>О</t>
  </si>
  <si>
    <t>П</t>
  </si>
  <si>
    <t>РП</t>
  </si>
  <si>
    <t>РО</t>
  </si>
  <si>
    <t>игра</t>
  </si>
  <si>
    <t>Уровень команд и играков не выше Хард В</t>
  </si>
  <si>
    <t>Судит игру представитель команды не играющая в данный момент -очередность судейства согласно расписания игр.</t>
  </si>
  <si>
    <t>При участии в турнире 5 команд играем до 2х побед (1 сет до 15 очков, 2 сет до 15 очков, 3 сет до 15 очков, баланс до 17 очков)</t>
  </si>
  <si>
    <t>При участии в турнире 4 команд играем до 2х побед (1 сет до 25 очков, 2 сет до 25 очков, 3 сет до 15 очков, 1,2 сет баланс до 29 очков, 3 сет баланс до 17 очков)</t>
  </si>
  <si>
    <t>1 место</t>
  </si>
  <si>
    <t>2 место</t>
  </si>
  <si>
    <t>3 место</t>
  </si>
  <si>
    <t>4 место</t>
  </si>
  <si>
    <t>KUCHIN OPEN V9</t>
  </si>
  <si>
    <t>Искра</t>
  </si>
  <si>
    <t>Гризли</t>
  </si>
  <si>
    <t>Вегас</t>
  </si>
  <si>
    <t>Космос</t>
  </si>
  <si>
    <t>Complexitу</t>
  </si>
  <si>
    <t>Мужчины(Лайт) 9 Апреля 2017</t>
  </si>
  <si>
    <t>5 место</t>
  </si>
  <si>
    <t>№</t>
  </si>
  <si>
    <t>Игры: все партии до 15 очков, до 2х побед, Баланс до 19 очков.</t>
  </si>
  <si>
    <t>Игры</t>
  </si>
  <si>
    <t>Команда А</t>
  </si>
  <si>
    <t>Команда В</t>
  </si>
  <si>
    <t>( 2 - 3 )</t>
  </si>
  <si>
    <t>( 1 - 4 )</t>
  </si>
  <si>
    <t>( 3 - 4 )</t>
  </si>
  <si>
    <t>( 1 - 2 )</t>
  </si>
  <si>
    <t>( 2 - 4 )</t>
  </si>
  <si>
    <t>( 1 - 3 )</t>
  </si>
  <si>
    <t xml:space="preserve">3 место </t>
  </si>
  <si>
    <t>Группа Лайт</t>
  </si>
  <si>
    <t>Группа Медиум</t>
  </si>
  <si>
    <t>Группа Хард</t>
  </si>
  <si>
    <t>Турнир по классическому волейболу среди любителей Kuchin Open 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</si>
</sst>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DF0023"/>
      <name val="Arial"/>
      <family val="2"/>
      <charset val="204"/>
    </font>
    <font>
      <sz val="72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7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0" borderId="15" xfId="0" applyBorder="1"/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3" borderId="26" xfId="0" applyNumberFormat="1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1" fontId="0" fillId="2" borderId="29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4" borderId="41" xfId="0" applyNumberFormat="1" applyFill="1" applyBorder="1" applyAlignment="1">
      <alignment horizontal="center" vertical="center"/>
    </xf>
    <xf numFmtId="1" fontId="0" fillId="3" borderId="47" xfId="0" applyNumberFormat="1" applyFill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3" borderId="49" xfId="0" applyNumberForma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4" borderId="49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4" borderId="26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1" fontId="0" fillId="4" borderId="29" xfId="0" applyNumberFormat="1" applyFill="1" applyBorder="1" applyAlignment="1">
      <alignment horizontal="center" vertical="center"/>
    </xf>
    <xf numFmtId="1" fontId="0" fillId="4" borderId="43" xfId="0" applyNumberFormat="1" applyFill="1" applyBorder="1" applyAlignment="1">
      <alignment horizontal="center" vertical="center"/>
    </xf>
    <xf numFmtId="1" fontId="0" fillId="4" borderId="44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3" borderId="51" xfId="0" applyNumberFormat="1" applyFill="1" applyBorder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/>
    </xf>
    <xf numFmtId="1" fontId="0" fillId="3" borderId="53" xfId="0" applyNumberFormat="1" applyFill="1" applyBorder="1" applyAlignment="1">
      <alignment horizontal="center" vertical="center"/>
    </xf>
    <xf numFmtId="1" fontId="0" fillId="4" borderId="51" xfId="0" applyNumberFormat="1" applyFill="1" applyBorder="1" applyAlignment="1">
      <alignment horizontal="center" vertical="center"/>
    </xf>
    <xf numFmtId="1" fontId="0" fillId="4" borderId="52" xfId="0" applyNumberFormat="1" applyFill="1" applyBorder="1" applyAlignment="1">
      <alignment horizontal="center" vertical="center"/>
    </xf>
    <xf numFmtId="1" fontId="0" fillId="4" borderId="54" xfId="0" applyNumberFormat="1" applyFill="1" applyBorder="1" applyAlignment="1">
      <alignment horizontal="center" vertical="center"/>
    </xf>
    <xf numFmtId="1" fontId="0" fillId="4" borderId="53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25" xfId="0" applyNumberFormat="1" applyFill="1" applyBorder="1" applyAlignment="1">
      <alignment horizontal="center" vertical="center"/>
    </xf>
    <xf numFmtId="1" fontId="0" fillId="2" borderId="27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0" fillId="3" borderId="46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" fontId="0" fillId="3" borderId="55" xfId="0" applyNumberFormat="1" applyFill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1" fontId="0" fillId="2" borderId="46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1" fontId="0" fillId="2" borderId="55" xfId="0" applyNumberFormat="1" applyFill="1" applyBorder="1" applyAlignment="1">
      <alignment horizontal="center" vertical="center"/>
    </xf>
    <xf numFmtId="0" fontId="4" fillId="0" borderId="0" xfId="0" applyFont="1"/>
    <xf numFmtId="1" fontId="0" fillId="0" borderId="25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vertical="center"/>
    </xf>
    <xf numFmtId="1" fontId="0" fillId="3" borderId="13" xfId="0" applyNumberFormat="1" applyFill="1" applyBorder="1" applyAlignment="1">
      <alignment vertical="center"/>
    </xf>
    <xf numFmtId="1" fontId="0" fillId="0" borderId="30" xfId="0" applyNumberFormat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62" xfId="0" applyNumberFormat="1" applyFill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4" borderId="61" xfId="0" applyNumberFormat="1" applyFill="1" applyBorder="1" applyAlignment="1">
      <alignment horizontal="center" vertical="center"/>
    </xf>
    <xf numFmtId="1" fontId="0" fillId="4" borderId="60" xfId="0" applyNumberFormat="1" applyFill="1" applyBorder="1" applyAlignment="1">
      <alignment horizontal="center" vertical="center"/>
    </xf>
    <xf numFmtId="1" fontId="0" fillId="4" borderId="59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0" xfId="0" applyNumberFormat="1" applyFill="1" applyBorder="1" applyAlignment="1">
      <alignment horizontal="center" vertical="center"/>
    </xf>
    <xf numFmtId="1" fontId="0" fillId="3" borderId="43" xfId="0" applyNumberFormat="1" applyFill="1" applyBorder="1" applyAlignment="1">
      <alignment vertical="center"/>
    </xf>
    <xf numFmtId="1" fontId="0" fillId="3" borderId="55" xfId="0" applyNumberFormat="1" applyFill="1" applyBorder="1" applyAlignment="1">
      <alignment vertical="center"/>
    </xf>
    <xf numFmtId="1" fontId="0" fillId="0" borderId="43" xfId="0" applyNumberFormat="1" applyBorder="1" applyAlignment="1">
      <alignment horizontal="center" vertical="center"/>
    </xf>
    <xf numFmtId="1" fontId="0" fillId="4" borderId="46" xfId="0" applyNumberFormat="1" applyFill="1" applyBorder="1" applyAlignment="1">
      <alignment horizontal="center" vertical="center"/>
    </xf>
    <xf numFmtId="1" fontId="0" fillId="4" borderId="55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1" fontId="0" fillId="3" borderId="31" xfId="0" applyNumberFormat="1" applyFill="1" applyBorder="1" applyAlignment="1">
      <alignment horizontal="center" vertical="center"/>
    </xf>
    <xf numFmtId="1" fontId="0" fillId="3" borderId="33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43" xfId="0" applyNumberForma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62" xfId="0" applyNumberFormat="1" applyFill="1" applyBorder="1" applyAlignment="1">
      <alignment horizontal="center" vertical="center"/>
    </xf>
    <xf numFmtId="1" fontId="0" fillId="3" borderId="59" xfId="0" applyNumberFormat="1" applyFill="1" applyBorder="1" applyAlignment="1">
      <alignment horizontal="center" vertical="center"/>
    </xf>
    <xf numFmtId="1" fontId="0" fillId="3" borderId="61" xfId="0" applyNumberFormat="1" applyFill="1" applyBorder="1" applyAlignment="1">
      <alignment horizontal="center" vertical="center"/>
    </xf>
    <xf numFmtId="1" fontId="0" fillId="3" borderId="60" xfId="0" applyNumberForma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8" fillId="0" borderId="58" xfId="0" applyFont="1" applyBorder="1"/>
    <xf numFmtId="0" fontId="8" fillId="0" borderId="15" xfId="0" applyFont="1" applyBorder="1"/>
    <xf numFmtId="0" fontId="8" fillId="0" borderId="1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/>
    <xf numFmtId="1" fontId="8" fillId="3" borderId="5" xfId="0" applyNumberFormat="1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0" borderId="33" xfId="0" applyNumberFormat="1" applyFont="1" applyBorder="1" applyAlignment="1">
      <alignment horizontal="center" vertical="center"/>
    </xf>
    <xf numFmtId="1" fontId="8" fillId="4" borderId="34" xfId="0" applyNumberFormat="1" applyFont="1" applyFill="1" applyBorder="1" applyAlignment="1">
      <alignment horizontal="center" vertical="center"/>
    </xf>
    <xf numFmtId="1" fontId="8" fillId="4" borderId="61" xfId="0" applyNumberFormat="1" applyFont="1" applyFill="1" applyBorder="1" applyAlignment="1">
      <alignment horizontal="center" vertical="center"/>
    </xf>
    <xf numFmtId="1" fontId="8" fillId="4" borderId="60" xfId="0" applyNumberFormat="1" applyFont="1" applyFill="1" applyBorder="1" applyAlignment="1">
      <alignment horizontal="center" vertical="center"/>
    </xf>
    <xf numFmtId="1" fontId="8" fillId="4" borderId="33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vertical="center"/>
    </xf>
    <xf numFmtId="1" fontId="8" fillId="3" borderId="13" xfId="0" applyNumberFormat="1" applyFont="1" applyFill="1" applyBorder="1" applyAlignment="1">
      <alignment vertical="center"/>
    </xf>
    <xf numFmtId="1" fontId="8" fillId="0" borderId="30" xfId="0" applyNumberFormat="1" applyFont="1" applyBorder="1" applyAlignment="1">
      <alignment horizontal="center" vertical="center"/>
    </xf>
    <xf numFmtId="1" fontId="8" fillId="4" borderId="31" xfId="0" applyNumberFormat="1" applyFont="1" applyFill="1" applyBorder="1" applyAlignment="1">
      <alignment horizontal="center" vertical="center"/>
    </xf>
    <xf numFmtId="1" fontId="8" fillId="4" borderId="62" xfId="0" applyNumberFormat="1" applyFont="1" applyFill="1" applyBorder="1" applyAlignment="1">
      <alignment horizontal="center" vertical="center"/>
    </xf>
    <xf numFmtId="1" fontId="8" fillId="4" borderId="59" xfId="0" applyNumberFormat="1" applyFont="1" applyFill="1" applyBorder="1" applyAlignment="1">
      <alignment horizontal="center" vertical="center"/>
    </xf>
    <xf numFmtId="1" fontId="8" fillId="4" borderId="30" xfId="0" applyNumberFormat="1" applyFont="1" applyFill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vertical="center"/>
    </xf>
    <xf numFmtId="1" fontId="8" fillId="4" borderId="26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1" fontId="8" fillId="4" borderId="25" xfId="0" applyNumberFormat="1" applyFont="1" applyFill="1" applyBorder="1" applyAlignment="1">
      <alignment horizontal="center" vertical="center"/>
    </xf>
    <xf numFmtId="1" fontId="8" fillId="3" borderId="43" xfId="0" applyNumberFormat="1" applyFont="1" applyFill="1" applyBorder="1" applyAlignment="1">
      <alignment vertical="center"/>
    </xf>
    <xf numFmtId="1" fontId="8" fillId="3" borderId="55" xfId="0" applyNumberFormat="1" applyFont="1" applyFill="1" applyBorder="1" applyAlignment="1">
      <alignment vertical="center"/>
    </xf>
    <xf numFmtId="1" fontId="8" fillId="0" borderId="43" xfId="0" applyNumberFormat="1" applyFont="1" applyBorder="1" applyAlignment="1">
      <alignment horizontal="center" vertical="center"/>
    </xf>
    <xf numFmtId="1" fontId="8" fillId="4" borderId="44" xfId="0" applyNumberFormat="1" applyFont="1" applyFill="1" applyBorder="1" applyAlignment="1">
      <alignment horizontal="center" vertical="center"/>
    </xf>
    <xf numFmtId="1" fontId="8" fillId="4" borderId="46" xfId="0" applyNumberFormat="1" applyFont="1" applyFill="1" applyBorder="1" applyAlignment="1">
      <alignment horizontal="center" vertical="center"/>
    </xf>
    <xf numFmtId="1" fontId="8" fillId="4" borderId="55" xfId="0" applyNumberFormat="1" applyFont="1" applyFill="1" applyBorder="1" applyAlignment="1">
      <alignment horizontal="center" vertical="center"/>
    </xf>
    <xf numFmtId="1" fontId="8" fillId="4" borderId="43" xfId="0" applyNumberFormat="1" applyFont="1" applyFill="1" applyBorder="1" applyAlignment="1">
      <alignment horizontal="center" vertical="center"/>
    </xf>
    <xf numFmtId="1" fontId="8" fillId="3" borderId="33" xfId="0" applyNumberFormat="1" applyFont="1" applyFill="1" applyBorder="1" applyAlignment="1">
      <alignment horizontal="center" vertical="center"/>
    </xf>
    <xf numFmtId="1" fontId="8" fillId="3" borderId="34" xfId="0" applyNumberFormat="1" applyFont="1" applyFill="1" applyBorder="1" applyAlignment="1">
      <alignment horizontal="center" vertical="center"/>
    </xf>
    <xf numFmtId="1" fontId="8" fillId="3" borderId="30" xfId="0" applyNumberFormat="1" applyFont="1" applyFill="1" applyBorder="1" applyAlignment="1">
      <alignment horizontal="center" vertical="center"/>
    </xf>
    <xf numFmtId="1" fontId="8" fillId="3" borderId="31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>
      <alignment horizontal="center" vertical="center"/>
    </xf>
    <xf numFmtId="1" fontId="8" fillId="3" borderId="43" xfId="0" applyNumberFormat="1" applyFont="1" applyFill="1" applyBorder="1" applyAlignment="1">
      <alignment horizontal="center" vertical="center"/>
    </xf>
    <xf numFmtId="1" fontId="8" fillId="3" borderId="44" xfId="0" applyNumberFormat="1" applyFont="1" applyFill="1" applyBorder="1" applyAlignment="1">
      <alignment horizontal="center" vertical="center"/>
    </xf>
    <xf numFmtId="1" fontId="8" fillId="3" borderId="61" xfId="0" applyNumberFormat="1" applyFont="1" applyFill="1" applyBorder="1" applyAlignment="1">
      <alignment horizontal="center" vertical="center"/>
    </xf>
    <xf numFmtId="1" fontId="8" fillId="3" borderId="60" xfId="0" applyNumberFormat="1" applyFont="1" applyFill="1" applyBorder="1" applyAlignment="1">
      <alignment horizontal="center" vertical="center"/>
    </xf>
    <xf numFmtId="1" fontId="8" fillId="3" borderId="62" xfId="0" applyNumberFormat="1" applyFont="1" applyFill="1" applyBorder="1" applyAlignment="1">
      <alignment horizontal="center" vertical="center"/>
    </xf>
    <xf numFmtId="1" fontId="8" fillId="3" borderId="59" xfId="0" applyNumberFormat="1" applyFont="1" applyFill="1" applyBorder="1" applyAlignment="1">
      <alignment horizontal="center" vertical="center"/>
    </xf>
    <xf numFmtId="1" fontId="8" fillId="3" borderId="7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8" fillId="4" borderId="14" xfId="0" applyNumberFormat="1" applyFont="1" applyFill="1" applyBorder="1" applyAlignment="1">
      <alignment horizontal="center" vertical="center"/>
    </xf>
    <xf numFmtId="1" fontId="8" fillId="4" borderId="27" xfId="0" applyNumberFormat="1" applyFont="1" applyFill="1" applyBorder="1" applyAlignment="1">
      <alignment horizontal="center" vertical="center"/>
    </xf>
    <xf numFmtId="1" fontId="8" fillId="4" borderId="29" xfId="0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1" fontId="8" fillId="3" borderId="27" xfId="0" applyNumberFormat="1" applyFont="1" applyFill="1" applyBorder="1" applyAlignment="1">
      <alignment horizontal="center" vertical="center"/>
    </xf>
    <xf numFmtId="1" fontId="8" fillId="3" borderId="2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8" xfId="0" applyBorder="1" applyAlignment="1">
      <alignment horizontal="left"/>
    </xf>
    <xf numFmtId="1" fontId="0" fillId="3" borderId="52" xfId="0" applyNumberFormat="1" applyFill="1" applyBorder="1" applyAlignment="1">
      <alignment horizontal="center" vertical="center"/>
    </xf>
    <xf numFmtId="1" fontId="0" fillId="3" borderId="53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0" borderId="37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3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 wrapText="1"/>
    </xf>
    <xf numFmtId="1" fontId="0" fillId="4" borderId="52" xfId="0" applyNumberFormat="1" applyFill="1" applyBorder="1" applyAlignment="1">
      <alignment horizontal="center" vertical="center"/>
    </xf>
    <xf numFmtId="1" fontId="0" fillId="4" borderId="53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4" borderId="42" xfId="0" applyNumberFormat="1" applyFill="1" applyBorder="1" applyAlignment="1">
      <alignment horizontal="center" vertical="center"/>
    </xf>
    <xf numFmtId="1" fontId="0" fillId="4" borderId="5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1" fontId="0" fillId="0" borderId="2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6" xfId="0" applyBorder="1" applyAlignment="1">
      <alignment horizont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50" xfId="0" applyNumberFormat="1" applyFill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4" borderId="45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7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1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36" xfId="0" applyNumberFormat="1" applyFont="1" applyBorder="1" applyAlignment="1">
      <alignment horizontal="center" vertical="center" wrapText="1"/>
    </xf>
    <xf numFmtId="49" fontId="8" fillId="0" borderId="37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49" fontId="8" fillId="0" borderId="40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" fontId="8" fillId="0" borderId="37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6"/>
  <sheetViews>
    <sheetView workbookViewId="0">
      <selection activeCell="C13" sqref="C13"/>
    </sheetView>
  </sheetViews>
  <sheetFormatPr defaultRowHeight="15" x14ac:dyDescent="0.25"/>
  <cols>
    <col min="1" max="1" width="21.7109375" bestFit="1" customWidth="1"/>
    <col min="2" max="4" width="6.7109375" customWidth="1"/>
    <col min="5" max="5" width="6.7109375" style="44" customWidth="1"/>
    <col min="6" max="8" width="6.7109375" customWidth="1"/>
    <col min="9" max="9" width="6.7109375" style="44" customWidth="1"/>
    <col min="10" max="12" width="6.7109375" customWidth="1"/>
    <col min="13" max="13" width="6.7109375" style="44" customWidth="1"/>
    <col min="14" max="21" width="6.7109375" hidden="1" customWidth="1"/>
    <col min="22" max="25" width="5.7109375" customWidth="1"/>
  </cols>
  <sheetData>
    <row r="1" spans="1:26" ht="15.75" x14ac:dyDescent="0.25">
      <c r="A1" s="94"/>
    </row>
    <row r="2" spans="1:26" ht="31.5" x14ac:dyDescent="0.5">
      <c r="A2" s="253" t="s">
        <v>26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6" ht="21" x14ac:dyDescent="0.35">
      <c r="A3" s="254" t="s">
        <v>32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</row>
    <row r="4" spans="1:26" ht="15.75" thickBot="1" x14ac:dyDescent="0.3"/>
    <row r="5" spans="1:26" ht="15.75" thickBot="1" x14ac:dyDescent="0.3">
      <c r="A5" s="1" t="s">
        <v>0</v>
      </c>
      <c r="B5" s="256" t="s">
        <v>5</v>
      </c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12" t="s">
        <v>13</v>
      </c>
      <c r="W5" s="11" t="s">
        <v>14</v>
      </c>
      <c r="X5" s="11" t="s">
        <v>15</v>
      </c>
      <c r="Y5" s="11" t="s">
        <v>16</v>
      </c>
    </row>
    <row r="6" spans="1:26" x14ac:dyDescent="0.25">
      <c r="A6" s="236" t="s">
        <v>27</v>
      </c>
      <c r="B6" s="52"/>
      <c r="C6" s="15"/>
      <c r="D6" s="50"/>
      <c r="E6" s="57"/>
      <c r="F6" s="66" t="s">
        <v>2</v>
      </c>
      <c r="G6" s="76">
        <v>0</v>
      </c>
      <c r="H6" s="46">
        <v>2</v>
      </c>
      <c r="I6" s="66">
        <f>IF(G6-H6=2,3,IF(G6-H6=1,2,IF(G6-H6=-1,1,IF(G6-H6=-2,0,0))))</f>
        <v>0</v>
      </c>
      <c r="J6" s="14" t="s">
        <v>2</v>
      </c>
      <c r="K6" s="22">
        <v>0</v>
      </c>
      <c r="L6" s="23">
        <v>2</v>
      </c>
      <c r="M6" s="14">
        <f>IF(K6-L6=2,3,IF(K6-L6=1,2,IF(K6-L6=-1,1,IF(K6-L6=-2,0,0))))</f>
        <v>0</v>
      </c>
      <c r="N6" s="66" t="s">
        <v>2</v>
      </c>
      <c r="O6" s="76"/>
      <c r="P6" s="46"/>
      <c r="Q6" s="66">
        <f>IF(O6-P6=2,3,IF(O6-P6=1,2,IF(O6-P6=-1,1,IF(O6-P6=-2,0,0))))</f>
        <v>0</v>
      </c>
      <c r="R6" s="14" t="s">
        <v>2</v>
      </c>
      <c r="S6" s="22"/>
      <c r="T6" s="23"/>
      <c r="U6" s="14">
        <f>IF(S6-T6=2,3,IF(S6-T6=1,2,IF(S6-T6=-1,1,IF(S6-T6=-2,0,0))))</f>
        <v>0</v>
      </c>
      <c r="V6" s="204">
        <f>I6+M6+Q6+U6+E6</f>
        <v>0</v>
      </c>
      <c r="W6" s="217">
        <f>IF(I6&lt;2,0,1)+IF(M6&lt;2,0,1)+IF(Q6&lt;2,0,1)+IF(U6&lt;2,0,1)+IF(E6&lt;2,0,1)</f>
        <v>0</v>
      </c>
      <c r="X6" s="204">
        <f>G6-H6+K6-L6+O6-P6+S6-T6</f>
        <v>-4</v>
      </c>
      <c r="Y6" s="204">
        <f>I7+M7+Q7+U7</f>
        <v>-34</v>
      </c>
      <c r="Z6" s="265" t="s">
        <v>33</v>
      </c>
    </row>
    <row r="7" spans="1:26" x14ac:dyDescent="0.25">
      <c r="A7" s="237"/>
      <c r="B7" s="263"/>
      <c r="C7" s="241"/>
      <c r="D7" s="239"/>
      <c r="E7" s="258"/>
      <c r="F7" s="67" t="s">
        <v>1</v>
      </c>
      <c r="G7" s="77">
        <v>4</v>
      </c>
      <c r="H7" s="47">
        <v>15</v>
      </c>
      <c r="I7" s="245">
        <f t="shared" ref="I7" si="0">SUM(G7:G9)-SUM(H7:H9)</f>
        <v>-21</v>
      </c>
      <c r="J7" s="83" t="s">
        <v>1</v>
      </c>
      <c r="K7" s="24">
        <v>10</v>
      </c>
      <c r="L7" s="25">
        <v>15</v>
      </c>
      <c r="M7" s="215">
        <f t="shared" ref="M7" si="1">SUM(K7:K9)-SUM(L7:L9)</f>
        <v>-13</v>
      </c>
      <c r="N7" s="67" t="s">
        <v>1</v>
      </c>
      <c r="O7" s="77"/>
      <c r="P7" s="47"/>
      <c r="Q7" s="245">
        <f t="shared" ref="Q7" si="2">SUM(O7:O9)-SUM(P7:P9)</f>
        <v>0</v>
      </c>
      <c r="R7" s="83" t="s">
        <v>1</v>
      </c>
      <c r="S7" s="24"/>
      <c r="T7" s="25"/>
      <c r="U7" s="215">
        <f t="shared" ref="U7" si="3">SUM(S7:S9)-SUM(T7:T9)</f>
        <v>0</v>
      </c>
      <c r="V7" s="205"/>
      <c r="W7" s="205"/>
      <c r="X7" s="205"/>
      <c r="Y7" s="205"/>
      <c r="Z7" s="265"/>
    </row>
    <row r="8" spans="1:26" x14ac:dyDescent="0.25">
      <c r="A8" s="237"/>
      <c r="B8" s="263"/>
      <c r="C8" s="241"/>
      <c r="D8" s="239"/>
      <c r="E8" s="258"/>
      <c r="F8" s="67" t="s">
        <v>3</v>
      </c>
      <c r="G8" s="77">
        <v>5</v>
      </c>
      <c r="H8" s="47">
        <v>15</v>
      </c>
      <c r="I8" s="245"/>
      <c r="J8" s="83" t="s">
        <v>3</v>
      </c>
      <c r="K8" s="24">
        <v>7</v>
      </c>
      <c r="L8" s="25">
        <v>15</v>
      </c>
      <c r="M8" s="215"/>
      <c r="N8" s="67" t="s">
        <v>3</v>
      </c>
      <c r="O8" s="77"/>
      <c r="P8" s="47"/>
      <c r="Q8" s="245"/>
      <c r="R8" s="83" t="s">
        <v>3</v>
      </c>
      <c r="S8" s="24"/>
      <c r="T8" s="25"/>
      <c r="U8" s="215"/>
      <c r="V8" s="205"/>
      <c r="W8" s="205"/>
      <c r="X8" s="205"/>
      <c r="Y8" s="205"/>
      <c r="Z8" s="265"/>
    </row>
    <row r="9" spans="1:26" ht="15.75" thickBot="1" x14ac:dyDescent="0.3">
      <c r="A9" s="238"/>
      <c r="B9" s="264"/>
      <c r="C9" s="242"/>
      <c r="D9" s="240"/>
      <c r="E9" s="259"/>
      <c r="F9" s="68" t="s">
        <v>4</v>
      </c>
      <c r="G9" s="78"/>
      <c r="H9" s="48"/>
      <c r="I9" s="246"/>
      <c r="J9" s="84" t="s">
        <v>4</v>
      </c>
      <c r="K9" s="26"/>
      <c r="L9" s="27"/>
      <c r="M9" s="216"/>
      <c r="N9" s="68" t="s">
        <v>4</v>
      </c>
      <c r="O9" s="78"/>
      <c r="P9" s="48"/>
      <c r="Q9" s="246"/>
      <c r="R9" s="84" t="s">
        <v>4</v>
      </c>
      <c r="S9" s="26"/>
      <c r="T9" s="27"/>
      <c r="U9" s="216"/>
      <c r="V9" s="206"/>
      <c r="W9" s="206"/>
      <c r="X9" s="206"/>
      <c r="Y9" s="206"/>
      <c r="Z9" s="265"/>
    </row>
    <row r="10" spans="1:26" x14ac:dyDescent="0.25">
      <c r="A10" s="236" t="s">
        <v>28</v>
      </c>
      <c r="B10" s="53" t="s">
        <v>2</v>
      </c>
      <c r="C10" s="39">
        <f>H6</f>
        <v>2</v>
      </c>
      <c r="D10" s="51">
        <f>G6</f>
        <v>0</v>
      </c>
      <c r="E10" s="58">
        <f>IF(C10-D10=2,3,IF(C10-D10=1,2,IF(C10-D10=-1,1,IF(C10-D10=-2,0,0))))</f>
        <v>3</v>
      </c>
      <c r="F10" s="69"/>
      <c r="G10" s="15"/>
      <c r="H10" s="50"/>
      <c r="I10" s="69"/>
      <c r="J10" s="14" t="s">
        <v>2</v>
      </c>
      <c r="K10" s="22">
        <v>1</v>
      </c>
      <c r="L10" s="23">
        <v>2</v>
      </c>
      <c r="M10" s="14">
        <f>IF(K10-L10=2,3,IF(K10-L10=1,2,IF(K10-L10=-1,1,IF(K10-L10=-2,0,0))))</f>
        <v>1</v>
      </c>
      <c r="N10" s="66" t="s">
        <v>2</v>
      </c>
      <c r="O10" s="76"/>
      <c r="P10" s="46"/>
      <c r="Q10" s="66">
        <f>IF(O10-P10=2,3,IF(O10-P10=1,2,IF(O10-P10=-1,1,IF(O10-P10=-2,0,0))))</f>
        <v>0</v>
      </c>
      <c r="R10" s="14" t="s">
        <v>2</v>
      </c>
      <c r="S10" s="22"/>
      <c r="T10" s="23"/>
      <c r="U10" s="14">
        <f>IF(S10-T10=2,3,IF(S10-T10=1,2,IF(S10-T10=-1,1,IF(S10-T10=-2,0,0))))</f>
        <v>0</v>
      </c>
      <c r="V10" s="204">
        <f>I10+M10+Q10+U10+E10</f>
        <v>4</v>
      </c>
      <c r="W10" s="217">
        <f>IF(I10&lt;2,0,1)+IF(M10&lt;2,0,1)+IF(Q10&lt;2,0,1)+IF(U10&lt;2,0,1)+IF(E10&lt;2,0,1)</f>
        <v>1</v>
      </c>
      <c r="X10" s="204">
        <f>G10-H10+K10-L10+O10-P10+S10-T10+C10-D10</f>
        <v>1</v>
      </c>
      <c r="Y10" s="204">
        <f>I11+M11+Q11+U11+E11</f>
        <v>14</v>
      </c>
      <c r="Z10" s="266" t="s">
        <v>25</v>
      </c>
    </row>
    <row r="11" spans="1:26" x14ac:dyDescent="0.25">
      <c r="A11" s="237"/>
      <c r="B11" s="54" t="s">
        <v>1</v>
      </c>
      <c r="C11" s="60">
        <f t="shared" ref="C11:C13" si="4">H7</f>
        <v>15</v>
      </c>
      <c r="D11" s="61">
        <f t="shared" ref="D11:D13" si="5">G7</f>
        <v>4</v>
      </c>
      <c r="E11" s="243">
        <f t="shared" ref="E11" si="6">SUM(C11:C13)-SUM(D11:D13)</f>
        <v>21</v>
      </c>
      <c r="F11" s="70"/>
      <c r="G11" s="79"/>
      <c r="H11" s="45"/>
      <c r="I11" s="213"/>
      <c r="J11" s="83" t="s">
        <v>1</v>
      </c>
      <c r="K11" s="24">
        <v>8</v>
      </c>
      <c r="L11" s="25">
        <v>15</v>
      </c>
      <c r="M11" s="215">
        <f>SUM(K11:K13)-SUM(L11:L13)</f>
        <v>-7</v>
      </c>
      <c r="N11" s="67" t="s">
        <v>1</v>
      </c>
      <c r="O11" s="77"/>
      <c r="P11" s="47"/>
      <c r="Q11" s="245">
        <f>SUM(O11:O13)-SUM(P11:P13)</f>
        <v>0</v>
      </c>
      <c r="R11" s="83" t="s">
        <v>1</v>
      </c>
      <c r="S11" s="24"/>
      <c r="T11" s="25"/>
      <c r="U11" s="215">
        <f t="shared" ref="U11" si="7">SUM(S11:S13)-SUM(T11:T13)</f>
        <v>0</v>
      </c>
      <c r="V11" s="205"/>
      <c r="W11" s="205"/>
      <c r="X11" s="205"/>
      <c r="Y11" s="205"/>
      <c r="Z11" s="266"/>
    </row>
    <row r="12" spans="1:26" x14ac:dyDescent="0.25">
      <c r="A12" s="237"/>
      <c r="B12" s="54" t="s">
        <v>3</v>
      </c>
      <c r="C12" s="60">
        <f t="shared" si="4"/>
        <v>15</v>
      </c>
      <c r="D12" s="61">
        <f t="shared" si="5"/>
        <v>5</v>
      </c>
      <c r="E12" s="243"/>
      <c r="F12" s="70"/>
      <c r="G12" s="79"/>
      <c r="H12" s="45"/>
      <c r="I12" s="213"/>
      <c r="J12" s="83" t="s">
        <v>3</v>
      </c>
      <c r="K12" s="24">
        <v>15</v>
      </c>
      <c r="L12" s="25">
        <v>11</v>
      </c>
      <c r="M12" s="215"/>
      <c r="N12" s="67" t="s">
        <v>3</v>
      </c>
      <c r="O12" s="77"/>
      <c r="P12" s="47"/>
      <c r="Q12" s="245"/>
      <c r="R12" s="83" t="s">
        <v>3</v>
      </c>
      <c r="S12" s="24"/>
      <c r="T12" s="25"/>
      <c r="U12" s="215"/>
      <c r="V12" s="205"/>
      <c r="W12" s="205"/>
      <c r="X12" s="205"/>
      <c r="Y12" s="205"/>
      <c r="Z12" s="266"/>
    </row>
    <row r="13" spans="1:26" ht="15.75" thickBot="1" x14ac:dyDescent="0.3">
      <c r="A13" s="238"/>
      <c r="B13" s="55" t="s">
        <v>4</v>
      </c>
      <c r="C13" s="62">
        <f t="shared" si="4"/>
        <v>0</v>
      </c>
      <c r="D13" s="63">
        <f t="shared" si="5"/>
        <v>0</v>
      </c>
      <c r="E13" s="244"/>
      <c r="F13" s="71"/>
      <c r="G13" s="80"/>
      <c r="H13" s="81"/>
      <c r="I13" s="214"/>
      <c r="J13" s="84" t="s">
        <v>4</v>
      </c>
      <c r="K13" s="26">
        <v>11</v>
      </c>
      <c r="L13" s="27">
        <v>15</v>
      </c>
      <c r="M13" s="216"/>
      <c r="N13" s="68" t="s">
        <v>4</v>
      </c>
      <c r="O13" s="78"/>
      <c r="P13" s="48"/>
      <c r="Q13" s="246"/>
      <c r="R13" s="84" t="s">
        <v>4</v>
      </c>
      <c r="S13" s="26"/>
      <c r="T13" s="27"/>
      <c r="U13" s="216"/>
      <c r="V13" s="206"/>
      <c r="W13" s="206"/>
      <c r="X13" s="206"/>
      <c r="Y13" s="206"/>
      <c r="Z13" s="266"/>
    </row>
    <row r="14" spans="1:26" x14ac:dyDescent="0.25">
      <c r="A14" s="236" t="s">
        <v>29</v>
      </c>
      <c r="B14" s="53" t="s">
        <v>2</v>
      </c>
      <c r="C14" s="39">
        <f>L6</f>
        <v>2</v>
      </c>
      <c r="D14" s="51">
        <f>K6</f>
        <v>0</v>
      </c>
      <c r="E14" s="59">
        <f>IF(C14-D14=2,3,IF(C14-D14=1,2,IF(C14-D14=-1,1,IF(C14-D14=-2,0,0))))</f>
        <v>3</v>
      </c>
      <c r="F14" s="72" t="s">
        <v>2</v>
      </c>
      <c r="G14" s="39">
        <f>L10</f>
        <v>2</v>
      </c>
      <c r="H14" s="51">
        <f>K10</f>
        <v>1</v>
      </c>
      <c r="I14" s="66">
        <f>IF(G14-H14=2,3,IF(G14-H14=1,2,IF(G14-H14=-1,1,IF(G14-H14=-2,0,0))))</f>
        <v>2</v>
      </c>
      <c r="J14" s="13"/>
      <c r="K14" s="16"/>
      <c r="L14" s="17"/>
      <c r="M14" s="13"/>
      <c r="N14" s="66" t="s">
        <v>2</v>
      </c>
      <c r="O14" s="76"/>
      <c r="P14" s="46"/>
      <c r="Q14" s="66">
        <f>IF(O14-P14=2,3,IF(O14-P14=1,2,IF(O14-P14=-1,1,IF(O14-P14=-2,0,0))))</f>
        <v>0</v>
      </c>
      <c r="R14" s="14" t="s">
        <v>2</v>
      </c>
      <c r="S14" s="22"/>
      <c r="T14" s="23"/>
      <c r="U14" s="35">
        <f>IF(S14-T14=2,3,IF(S14-T14=1,2,IF(S14-T14=-1,1,IF(S14-T14=-2,0,0))))</f>
        <v>0</v>
      </c>
      <c r="V14" s="204">
        <f>I14+M14+Q14+U14+E14</f>
        <v>5</v>
      </c>
      <c r="W14" s="217">
        <f t="shared" ref="W14" si="8">IF(I14&lt;2,0,1)+IF(M14&lt;2,0,1)+IF(Q14&lt;2,0,1)+IF(U14&lt;2,0,1)+IF(E14&lt;2,0,1)</f>
        <v>2</v>
      </c>
      <c r="X14" s="204">
        <f>G14-H14+K14-L14+O14-P14+S14-T14+C14-D14</f>
        <v>3</v>
      </c>
      <c r="Y14" s="204">
        <f>I15+M15+Q15+U15+E15</f>
        <v>20</v>
      </c>
      <c r="Z14" s="265" t="s">
        <v>24</v>
      </c>
    </row>
    <row r="15" spans="1:26" x14ac:dyDescent="0.25">
      <c r="A15" s="237"/>
      <c r="B15" s="54" t="s">
        <v>1</v>
      </c>
      <c r="C15" s="60">
        <f t="shared" ref="C15:C17" si="9">L7</f>
        <v>15</v>
      </c>
      <c r="D15" s="61">
        <f t="shared" ref="D15:D17" si="10">K7</f>
        <v>10</v>
      </c>
      <c r="E15" s="234">
        <f t="shared" ref="E15" si="11">SUM(C15:C17)-SUM(D15:D17)</f>
        <v>13</v>
      </c>
      <c r="F15" s="73" t="s">
        <v>1</v>
      </c>
      <c r="G15" s="60">
        <f>L11</f>
        <v>15</v>
      </c>
      <c r="H15" s="61">
        <f t="shared" ref="H15:H17" si="12">K11</f>
        <v>8</v>
      </c>
      <c r="I15" s="245">
        <f t="shared" ref="I15" si="13">SUM(G15:G17)-SUM(H15:H17)</f>
        <v>7</v>
      </c>
      <c r="J15" s="85"/>
      <c r="K15" s="18"/>
      <c r="L15" s="19"/>
      <c r="M15" s="229"/>
      <c r="N15" s="67" t="s">
        <v>1</v>
      </c>
      <c r="O15" s="77"/>
      <c r="P15" s="47"/>
      <c r="Q15" s="245">
        <f t="shared" ref="Q15" si="14">SUM(O15:O17)-SUM(P15:P17)</f>
        <v>0</v>
      </c>
      <c r="R15" s="83" t="s">
        <v>1</v>
      </c>
      <c r="S15" s="24"/>
      <c r="T15" s="25"/>
      <c r="U15" s="215">
        <f t="shared" ref="U15" si="15">SUM(S15:S17)-SUM(T15:T17)</f>
        <v>0</v>
      </c>
      <c r="V15" s="205"/>
      <c r="W15" s="205"/>
      <c r="X15" s="205"/>
      <c r="Y15" s="205"/>
      <c r="Z15" s="265"/>
    </row>
    <row r="16" spans="1:26" x14ac:dyDescent="0.25">
      <c r="A16" s="237"/>
      <c r="B16" s="54" t="s">
        <v>3</v>
      </c>
      <c r="C16" s="60">
        <f t="shared" si="9"/>
        <v>15</v>
      </c>
      <c r="D16" s="61">
        <f t="shared" si="10"/>
        <v>7</v>
      </c>
      <c r="E16" s="234"/>
      <c r="F16" s="73" t="s">
        <v>3</v>
      </c>
      <c r="G16" s="60">
        <f>L12</f>
        <v>11</v>
      </c>
      <c r="H16" s="61">
        <f t="shared" si="12"/>
        <v>15</v>
      </c>
      <c r="I16" s="245"/>
      <c r="J16" s="85"/>
      <c r="K16" s="18"/>
      <c r="L16" s="19"/>
      <c r="M16" s="229"/>
      <c r="N16" s="67" t="s">
        <v>3</v>
      </c>
      <c r="O16" s="77"/>
      <c r="P16" s="47"/>
      <c r="Q16" s="245"/>
      <c r="R16" s="83" t="s">
        <v>3</v>
      </c>
      <c r="S16" s="24"/>
      <c r="T16" s="25"/>
      <c r="U16" s="215"/>
      <c r="V16" s="205"/>
      <c r="W16" s="205"/>
      <c r="X16" s="205"/>
      <c r="Y16" s="205"/>
      <c r="Z16" s="265"/>
    </row>
    <row r="17" spans="1:26" ht="15.75" thickBot="1" x14ac:dyDescent="0.3">
      <c r="A17" s="238"/>
      <c r="B17" s="56" t="s">
        <v>4</v>
      </c>
      <c r="C17" s="64">
        <f t="shared" si="9"/>
        <v>0</v>
      </c>
      <c r="D17" s="65">
        <f t="shared" si="10"/>
        <v>0</v>
      </c>
      <c r="E17" s="262"/>
      <c r="F17" s="74" t="s">
        <v>4</v>
      </c>
      <c r="G17" s="64">
        <f t="shared" ref="G17" si="16">L13</f>
        <v>15</v>
      </c>
      <c r="H17" s="65">
        <f t="shared" si="12"/>
        <v>11</v>
      </c>
      <c r="I17" s="260"/>
      <c r="J17" s="33"/>
      <c r="K17" s="82"/>
      <c r="L17" s="88"/>
      <c r="M17" s="261"/>
      <c r="N17" s="89" t="s">
        <v>4</v>
      </c>
      <c r="O17" s="90"/>
      <c r="P17" s="49"/>
      <c r="Q17" s="260"/>
      <c r="R17" s="34" t="s">
        <v>4</v>
      </c>
      <c r="S17" s="91"/>
      <c r="T17" s="93"/>
      <c r="U17" s="250"/>
      <c r="V17" s="206"/>
      <c r="W17" s="206"/>
      <c r="X17" s="206"/>
      <c r="Y17" s="206"/>
      <c r="Z17" s="265"/>
    </row>
    <row r="18" spans="1:26" x14ac:dyDescent="0.25">
      <c r="A18" s="236" t="s">
        <v>30</v>
      </c>
      <c r="B18" s="53" t="s">
        <v>2</v>
      </c>
      <c r="C18" s="39">
        <f>P6</f>
        <v>0</v>
      </c>
      <c r="D18" s="51">
        <f>O6</f>
        <v>0</v>
      </c>
      <c r="E18" s="59">
        <f>IF(C18-D18=2,3,IF(C18-D18=1,2,IF(C18-D18=-1,1,IF(C18-D18=-2,0,0))))</f>
        <v>0</v>
      </c>
      <c r="F18" s="72" t="s">
        <v>2</v>
      </c>
      <c r="G18" s="39">
        <f>P10</f>
        <v>0</v>
      </c>
      <c r="H18" s="51">
        <f>O10</f>
        <v>0</v>
      </c>
      <c r="I18" s="72">
        <f>IF(G18-H18=2,3,IF(G18-H18=1,2,IF(G18-H18=-1,1,IF(G18-H18=-2,0,0))))</f>
        <v>0</v>
      </c>
      <c r="J18" s="38" t="s">
        <v>2</v>
      </c>
      <c r="K18" s="36">
        <f>P14</f>
        <v>0</v>
      </c>
      <c r="L18" s="37">
        <f>O14</f>
        <v>0</v>
      </c>
      <c r="M18" s="14">
        <f>IF(K18-L18=2,3,IF(K18-L18=1,2,IF(K18-L18=-1,1,IF(K18-L18=-2,0,0))))</f>
        <v>0</v>
      </c>
      <c r="N18" s="69"/>
      <c r="O18" s="15"/>
      <c r="P18" s="50"/>
      <c r="Q18" s="69"/>
      <c r="R18" s="14" t="s">
        <v>2</v>
      </c>
      <c r="S18" s="22"/>
      <c r="T18" s="23"/>
      <c r="U18" s="14">
        <f>IF(S18-T18=2,3,IF(S18-T18=1,2,IF(S18-T18=-1,1,IF(S18-T18=-2,0,0))))</f>
        <v>0</v>
      </c>
      <c r="V18" s="204">
        <f>I18+M18+Q18+U18+E18</f>
        <v>0</v>
      </c>
      <c r="W18" s="217">
        <f t="shared" ref="W18" si="17">IF(I18&lt;2,0,1)+IF(M18&lt;2,0,1)+IF(Q18&lt;2,0,1)+IF(U18&lt;2,0,1)+IF(E18&lt;2,0,1)</f>
        <v>0</v>
      </c>
      <c r="X18" s="204">
        <f>G18-H18+K18-L18+O18-P18+S18-T18+C18-D18</f>
        <v>0</v>
      </c>
      <c r="Y18" s="204">
        <f>I19+M19+Q19+U19+E19</f>
        <v>0</v>
      </c>
      <c r="Z18" s="265" t="s">
        <v>22</v>
      </c>
    </row>
    <row r="19" spans="1:26" x14ac:dyDescent="0.25">
      <c r="A19" s="237"/>
      <c r="B19" s="54" t="s">
        <v>1</v>
      </c>
      <c r="C19" s="60">
        <f t="shared" ref="C19:C21" si="18">P7</f>
        <v>0</v>
      </c>
      <c r="D19" s="61">
        <f t="shared" ref="D19:D21" si="19">O7</f>
        <v>0</v>
      </c>
      <c r="E19" s="234">
        <f t="shared" ref="E19" si="20">SUM(C19:C21)-SUM(D19:D21)</f>
        <v>0</v>
      </c>
      <c r="F19" s="73" t="s">
        <v>1</v>
      </c>
      <c r="G19" s="60">
        <f t="shared" ref="G19:G21" si="21">P11</f>
        <v>0</v>
      </c>
      <c r="H19" s="61">
        <f>O11</f>
        <v>0</v>
      </c>
      <c r="I19" s="227">
        <f t="shared" ref="I19" si="22">SUM(G19:G21)-SUM(H19:H21)</f>
        <v>0</v>
      </c>
      <c r="J19" s="86" t="s">
        <v>1</v>
      </c>
      <c r="K19" s="40">
        <f t="shared" ref="K19:K21" si="23">P15</f>
        <v>0</v>
      </c>
      <c r="L19" s="41">
        <f t="shared" ref="L19:L21" si="24">O15</f>
        <v>0</v>
      </c>
      <c r="M19" s="215">
        <f t="shared" ref="M19" si="25">SUM(K19:K21)-SUM(L19:L21)</f>
        <v>0</v>
      </c>
      <c r="N19" s="70"/>
      <c r="O19" s="79"/>
      <c r="P19" s="45"/>
      <c r="Q19" s="213"/>
      <c r="R19" s="83" t="s">
        <v>1</v>
      </c>
      <c r="S19" s="24"/>
      <c r="T19" s="25"/>
      <c r="U19" s="215">
        <f t="shared" ref="U19" si="26">SUM(S19:S21)-SUM(T19:T21)</f>
        <v>0</v>
      </c>
      <c r="V19" s="205"/>
      <c r="W19" s="205"/>
      <c r="X19" s="205"/>
      <c r="Y19" s="205"/>
      <c r="Z19" s="265"/>
    </row>
    <row r="20" spans="1:26" x14ac:dyDescent="0.25">
      <c r="A20" s="237"/>
      <c r="B20" s="54" t="s">
        <v>3</v>
      </c>
      <c r="C20" s="60">
        <f t="shared" si="18"/>
        <v>0</v>
      </c>
      <c r="D20" s="61">
        <f t="shared" si="19"/>
        <v>0</v>
      </c>
      <c r="E20" s="234"/>
      <c r="F20" s="73" t="s">
        <v>3</v>
      </c>
      <c r="G20" s="60">
        <f t="shared" si="21"/>
        <v>0</v>
      </c>
      <c r="H20" s="61">
        <f>O12</f>
        <v>0</v>
      </c>
      <c r="I20" s="227"/>
      <c r="J20" s="86" t="s">
        <v>3</v>
      </c>
      <c r="K20" s="40">
        <f t="shared" si="23"/>
        <v>0</v>
      </c>
      <c r="L20" s="41">
        <f t="shared" si="24"/>
        <v>0</v>
      </c>
      <c r="M20" s="215"/>
      <c r="N20" s="70"/>
      <c r="O20" s="79"/>
      <c r="P20" s="45"/>
      <c r="Q20" s="213"/>
      <c r="R20" s="83" t="s">
        <v>3</v>
      </c>
      <c r="S20" s="24"/>
      <c r="T20" s="25"/>
      <c r="U20" s="215"/>
      <c r="V20" s="205"/>
      <c r="W20" s="205"/>
      <c r="X20" s="205"/>
      <c r="Y20" s="205"/>
      <c r="Z20" s="265"/>
    </row>
    <row r="21" spans="1:26" ht="15.75" thickBot="1" x14ac:dyDescent="0.3">
      <c r="A21" s="238"/>
      <c r="B21" s="55" t="s">
        <v>4</v>
      </c>
      <c r="C21" s="62">
        <f t="shared" si="18"/>
        <v>0</v>
      </c>
      <c r="D21" s="63">
        <f t="shared" si="19"/>
        <v>0</v>
      </c>
      <c r="E21" s="235"/>
      <c r="F21" s="75" t="s">
        <v>4</v>
      </c>
      <c r="G21" s="62">
        <f t="shared" si="21"/>
        <v>0</v>
      </c>
      <c r="H21" s="63">
        <f t="shared" ref="H21" si="27">O13</f>
        <v>0</v>
      </c>
      <c r="I21" s="228"/>
      <c r="J21" s="87" t="s">
        <v>4</v>
      </c>
      <c r="K21" s="42">
        <f t="shared" si="23"/>
        <v>0</v>
      </c>
      <c r="L21" s="43">
        <f t="shared" si="24"/>
        <v>0</v>
      </c>
      <c r="M21" s="216"/>
      <c r="N21" s="71"/>
      <c r="O21" s="80"/>
      <c r="P21" s="81"/>
      <c r="Q21" s="214"/>
      <c r="R21" s="84" t="s">
        <v>4</v>
      </c>
      <c r="S21" s="26"/>
      <c r="T21" s="27"/>
      <c r="U21" s="216"/>
      <c r="V21" s="206"/>
      <c r="W21" s="206"/>
      <c r="X21" s="206"/>
      <c r="Y21" s="206"/>
      <c r="Z21" s="265"/>
    </row>
    <row r="22" spans="1:26" x14ac:dyDescent="0.25">
      <c r="A22" s="236" t="s">
        <v>31</v>
      </c>
      <c r="B22" s="53" t="s">
        <v>2</v>
      </c>
      <c r="C22" s="39">
        <f>T6</f>
        <v>0</v>
      </c>
      <c r="D22" s="51">
        <f>S6</f>
        <v>0</v>
      </c>
      <c r="E22" s="14">
        <f>IF(C22-D22=2,3,IF(C22-D22=1,2,IF(C22-D22=-1,1,IF(C22-D22=-2,0,0))))</f>
        <v>0</v>
      </c>
      <c r="F22" s="66" t="s">
        <v>2</v>
      </c>
      <c r="G22" s="39">
        <f>T10</f>
        <v>0</v>
      </c>
      <c r="H22" s="51">
        <f>S10</f>
        <v>0</v>
      </c>
      <c r="I22" s="14">
        <f>IF(G22-H22=2,3,IF(G22-H22=1,2,IF(G22-H22=-1,1,IF(G22-H22=-2,0,0))))</f>
        <v>0</v>
      </c>
      <c r="J22" s="14" t="s">
        <v>2</v>
      </c>
      <c r="K22" s="36">
        <f>T14</f>
        <v>0</v>
      </c>
      <c r="L22" s="37">
        <f>S14</f>
        <v>0</v>
      </c>
      <c r="M22" s="14">
        <f>IF(K22-L22=2,3,IF(K22-L22=1,2,IF(K22-L22=-1,1,IF(K22-L22=-2,0,0))))</f>
        <v>0</v>
      </c>
      <c r="N22" s="66" t="s">
        <v>2</v>
      </c>
      <c r="O22" s="39">
        <f>T18</f>
        <v>0</v>
      </c>
      <c r="P22" s="51">
        <f>S18</f>
        <v>0</v>
      </c>
      <c r="Q22" s="72">
        <f>IF(O22-P22=2,3,IF(O22-P22=1,2,IF(O22-P22=-1,1,IF(O22-P22=-2,0,0))))</f>
        <v>0</v>
      </c>
      <c r="R22" s="13"/>
      <c r="S22" s="16"/>
      <c r="T22" s="17"/>
      <c r="U22" s="13"/>
      <c r="V22" s="231">
        <f>I22+M22+Q22+U22+E22</f>
        <v>0</v>
      </c>
      <c r="W22" s="217">
        <f t="shared" ref="W22" si="28">IF(I22&lt;2,0,1)+IF(M22&lt;2,0,1)+IF(Q22&lt;2,0,1)+IF(U22&lt;2,0,1)+IF(E22&lt;2,0,1)</f>
        <v>0</v>
      </c>
      <c r="X22" s="204">
        <f>G22-H22+K22-L22+O22-P22+S22-T22+C22-D22</f>
        <v>0</v>
      </c>
      <c r="Y22" s="204">
        <f>I23+M23+Q23+U23+E23</f>
        <v>0</v>
      </c>
      <c r="Z22" s="265" t="s">
        <v>23</v>
      </c>
    </row>
    <row r="23" spans="1:26" x14ac:dyDescent="0.25">
      <c r="A23" s="237"/>
      <c r="B23" s="54" t="s">
        <v>1</v>
      </c>
      <c r="C23" s="60">
        <f t="shared" ref="C23:C25" si="29">T7</f>
        <v>0</v>
      </c>
      <c r="D23" s="61">
        <f t="shared" ref="D23:D25" si="30">S7</f>
        <v>0</v>
      </c>
      <c r="E23" s="250">
        <f>SUM(C23:C25)-SUM(D23:D25)</f>
        <v>0</v>
      </c>
      <c r="F23" s="67" t="s">
        <v>1</v>
      </c>
      <c r="G23" s="60">
        <f t="shared" ref="G23:G25" si="31">T11</f>
        <v>0</v>
      </c>
      <c r="H23" s="61">
        <f t="shared" ref="H23:H25" si="32">S11</f>
        <v>0</v>
      </c>
      <c r="I23" s="250">
        <f t="shared" ref="I23" si="33">SUM(G23:G25)-SUM(H23:H25)</f>
        <v>0</v>
      </c>
      <c r="J23" s="83" t="s">
        <v>1</v>
      </c>
      <c r="K23" s="40">
        <f t="shared" ref="K23:K25" si="34">T15</f>
        <v>0</v>
      </c>
      <c r="L23" s="41">
        <f t="shared" ref="L23:L25" si="35">S15</f>
        <v>0</v>
      </c>
      <c r="M23" s="250">
        <f t="shared" ref="M23" si="36">SUM(K23:K25)-SUM(L23:L25)</f>
        <v>0</v>
      </c>
      <c r="N23" s="67" t="s">
        <v>1</v>
      </c>
      <c r="O23" s="60">
        <f t="shared" ref="O23:O25" si="37">T19</f>
        <v>0</v>
      </c>
      <c r="P23" s="61">
        <f t="shared" ref="P23:P25" si="38">S19</f>
        <v>0</v>
      </c>
      <c r="Q23" s="227">
        <f t="shared" ref="Q23" si="39">SUM(O23:O25)-SUM(P23:P25)</f>
        <v>0</v>
      </c>
      <c r="R23" s="85"/>
      <c r="S23" s="18"/>
      <c r="T23" s="19"/>
      <c r="U23" s="229"/>
      <c r="V23" s="232"/>
      <c r="W23" s="205"/>
      <c r="X23" s="205"/>
      <c r="Y23" s="205"/>
      <c r="Z23" s="265"/>
    </row>
    <row r="24" spans="1:26" x14ac:dyDescent="0.25">
      <c r="A24" s="237"/>
      <c r="B24" s="54" t="s">
        <v>3</v>
      </c>
      <c r="C24" s="60">
        <f t="shared" si="29"/>
        <v>0</v>
      </c>
      <c r="D24" s="61">
        <f t="shared" si="30"/>
        <v>0</v>
      </c>
      <c r="E24" s="251"/>
      <c r="F24" s="67" t="s">
        <v>3</v>
      </c>
      <c r="G24" s="60">
        <f t="shared" si="31"/>
        <v>0</v>
      </c>
      <c r="H24" s="61">
        <f t="shared" si="32"/>
        <v>0</v>
      </c>
      <c r="I24" s="251"/>
      <c r="J24" s="83" t="s">
        <v>3</v>
      </c>
      <c r="K24" s="40">
        <f t="shared" si="34"/>
        <v>0</v>
      </c>
      <c r="L24" s="41">
        <f t="shared" si="35"/>
        <v>0</v>
      </c>
      <c r="M24" s="251"/>
      <c r="N24" s="67" t="s">
        <v>3</v>
      </c>
      <c r="O24" s="60">
        <f t="shared" si="37"/>
        <v>0</v>
      </c>
      <c r="P24" s="61">
        <f t="shared" si="38"/>
        <v>0</v>
      </c>
      <c r="Q24" s="227"/>
      <c r="R24" s="85"/>
      <c r="S24" s="18"/>
      <c r="T24" s="19"/>
      <c r="U24" s="229"/>
      <c r="V24" s="232"/>
      <c r="W24" s="205"/>
      <c r="X24" s="205"/>
      <c r="Y24" s="205"/>
      <c r="Z24" s="265"/>
    </row>
    <row r="25" spans="1:26" ht="15.75" thickBot="1" x14ac:dyDescent="0.3">
      <c r="A25" s="238"/>
      <c r="B25" s="55" t="s">
        <v>4</v>
      </c>
      <c r="C25" s="62">
        <f t="shared" si="29"/>
        <v>0</v>
      </c>
      <c r="D25" s="63">
        <f t="shared" si="30"/>
        <v>0</v>
      </c>
      <c r="E25" s="252"/>
      <c r="F25" s="68" t="s">
        <v>4</v>
      </c>
      <c r="G25" s="62">
        <f t="shared" si="31"/>
        <v>0</v>
      </c>
      <c r="H25" s="63">
        <f t="shared" si="32"/>
        <v>0</v>
      </c>
      <c r="I25" s="252"/>
      <c r="J25" s="84" t="s">
        <v>4</v>
      </c>
      <c r="K25" s="42">
        <f t="shared" si="34"/>
        <v>0</v>
      </c>
      <c r="L25" s="43">
        <f t="shared" si="35"/>
        <v>0</v>
      </c>
      <c r="M25" s="252"/>
      <c r="N25" s="68" t="s">
        <v>4</v>
      </c>
      <c r="O25" s="62">
        <f t="shared" si="37"/>
        <v>0</v>
      </c>
      <c r="P25" s="63">
        <f t="shared" si="38"/>
        <v>0</v>
      </c>
      <c r="Q25" s="228"/>
      <c r="R25" s="92"/>
      <c r="S25" s="20"/>
      <c r="T25" s="21"/>
      <c r="U25" s="230"/>
      <c r="V25" s="233"/>
      <c r="W25" s="206"/>
      <c r="X25" s="206"/>
      <c r="Y25" s="206"/>
      <c r="Z25" s="265"/>
    </row>
    <row r="26" spans="1:26" ht="15.75" thickBot="1" x14ac:dyDescent="0.3"/>
    <row r="27" spans="1:26" ht="15.75" thickBot="1" x14ac:dyDescent="0.3">
      <c r="A27" s="1" t="s">
        <v>11</v>
      </c>
      <c r="B27" s="7" t="s">
        <v>6</v>
      </c>
      <c r="C27" s="2"/>
      <c r="E27" s="218" t="s">
        <v>12</v>
      </c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20"/>
    </row>
    <row r="28" spans="1:26" x14ac:dyDescent="0.25">
      <c r="A28" s="3" t="s">
        <v>7</v>
      </c>
      <c r="B28" s="8">
        <v>3</v>
      </c>
      <c r="C28" s="2"/>
      <c r="E28" s="221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3"/>
    </row>
    <row r="29" spans="1:26" x14ac:dyDescent="0.25">
      <c r="A29" s="4" t="s">
        <v>8</v>
      </c>
      <c r="B29" s="9">
        <v>2</v>
      </c>
      <c r="C29" s="2"/>
      <c r="E29" s="221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3"/>
    </row>
    <row r="30" spans="1:26" x14ac:dyDescent="0.25">
      <c r="A30" s="5" t="s">
        <v>9</v>
      </c>
      <c r="B30" s="9">
        <v>1</v>
      </c>
      <c r="C30" s="2"/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3"/>
    </row>
    <row r="31" spans="1:26" ht="15.75" thickBot="1" x14ac:dyDescent="0.3">
      <c r="A31" s="6" t="s">
        <v>10</v>
      </c>
      <c r="B31" s="10">
        <v>0</v>
      </c>
      <c r="C31" s="2"/>
      <c r="E31" s="224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6"/>
    </row>
    <row r="33" spans="1:25" x14ac:dyDescent="0.25">
      <c r="A33" s="207" t="s">
        <v>21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9"/>
    </row>
    <row r="34" spans="1:25" x14ac:dyDescent="0.25">
      <c r="A34" s="210" t="s">
        <v>20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2"/>
    </row>
    <row r="35" spans="1:25" x14ac:dyDescent="0.25">
      <c r="A35" s="210" t="s">
        <v>18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2"/>
    </row>
    <row r="36" spans="1:25" ht="15.75" thickBot="1" x14ac:dyDescent="0.3">
      <c r="A36" s="247" t="s">
        <v>19</v>
      </c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9"/>
    </row>
  </sheetData>
  <mergeCells count="66">
    <mergeCell ref="Z22:Z25"/>
    <mergeCell ref="Z6:Z9"/>
    <mergeCell ref="Z10:Z13"/>
    <mergeCell ref="Z18:Z21"/>
    <mergeCell ref="Z14:Z17"/>
    <mergeCell ref="A2:Z2"/>
    <mergeCell ref="A3:Z3"/>
    <mergeCell ref="A14:A17"/>
    <mergeCell ref="A18:A21"/>
    <mergeCell ref="B5:U5"/>
    <mergeCell ref="E7:E9"/>
    <mergeCell ref="I7:I9"/>
    <mergeCell ref="M7:M9"/>
    <mergeCell ref="Q7:Q9"/>
    <mergeCell ref="U7:U9"/>
    <mergeCell ref="I15:I17"/>
    <mergeCell ref="M15:M17"/>
    <mergeCell ref="Q15:Q17"/>
    <mergeCell ref="U15:U17"/>
    <mergeCell ref="E15:E17"/>
    <mergeCell ref="B7:B9"/>
    <mergeCell ref="A35:Y35"/>
    <mergeCell ref="A36:Y36"/>
    <mergeCell ref="E23:E25"/>
    <mergeCell ref="I23:I25"/>
    <mergeCell ref="M23:M25"/>
    <mergeCell ref="A22:A25"/>
    <mergeCell ref="Y6:Y9"/>
    <mergeCell ref="Y10:Y13"/>
    <mergeCell ref="W6:W9"/>
    <mergeCell ref="W10:W13"/>
    <mergeCell ref="E11:E13"/>
    <mergeCell ref="I11:I13"/>
    <mergeCell ref="M11:M13"/>
    <mergeCell ref="Q11:Q13"/>
    <mergeCell ref="U11:U13"/>
    <mergeCell ref="A6:A9"/>
    <mergeCell ref="A10:A13"/>
    <mergeCell ref="D7:D9"/>
    <mergeCell ref="V6:V9"/>
    <mergeCell ref="V10:V13"/>
    <mergeCell ref="C7:C9"/>
    <mergeCell ref="X14:X17"/>
    <mergeCell ref="X6:X9"/>
    <mergeCell ref="X10:X13"/>
    <mergeCell ref="W14:W17"/>
    <mergeCell ref="E27:Y31"/>
    <mergeCell ref="Q23:Q25"/>
    <mergeCell ref="U23:U25"/>
    <mergeCell ref="V22:V25"/>
    <mergeCell ref="X22:X25"/>
    <mergeCell ref="Y22:Y25"/>
    <mergeCell ref="Y14:Y17"/>
    <mergeCell ref="Y18:Y21"/>
    <mergeCell ref="V14:V17"/>
    <mergeCell ref="E19:E21"/>
    <mergeCell ref="I19:I21"/>
    <mergeCell ref="M19:M21"/>
    <mergeCell ref="X18:X21"/>
    <mergeCell ref="A33:Y33"/>
    <mergeCell ref="A34:Y34"/>
    <mergeCell ref="Q19:Q21"/>
    <mergeCell ref="U19:U21"/>
    <mergeCell ref="W18:W21"/>
    <mergeCell ref="W22:W25"/>
    <mergeCell ref="V18:V21"/>
  </mergeCells>
  <pageMargins left="0.7" right="0.7" top="0.75" bottom="0.75" header="0.3" footer="0.3"/>
  <pageSetup paperSize="9" scale="6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abSelected="1" zoomScale="39" zoomScaleNormal="39" workbookViewId="0">
      <selection activeCell="B1" sqref="A1:AR46"/>
    </sheetView>
  </sheetViews>
  <sheetFormatPr defaultRowHeight="15" x14ac:dyDescent="0.25"/>
  <cols>
    <col min="1" max="1" width="9.140625" style="28"/>
    <col min="2" max="2" width="30.7109375" customWidth="1"/>
    <col min="3" max="14" width="9.7109375" customWidth="1"/>
    <col min="16" max="16" width="9.140625" style="28"/>
    <col min="17" max="17" width="30.7109375" customWidth="1"/>
    <col min="32" max="32" width="30.7109375" customWidth="1"/>
    <col min="33" max="44" width="9.7109375" customWidth="1"/>
  </cols>
  <sheetData>
    <row r="1" spans="1:44" ht="15.75" x14ac:dyDescent="0.25">
      <c r="B1" s="94"/>
    </row>
    <row r="2" spans="1:44" ht="92.25" x14ac:dyDescent="0.25">
      <c r="A2" s="278" t="s">
        <v>49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</row>
    <row r="3" spans="1:44" ht="33.75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</row>
    <row r="4" spans="1:44" ht="36" x14ac:dyDescent="0.55000000000000004">
      <c r="A4" s="277" t="s">
        <v>46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131"/>
      <c r="P4" s="277" t="s">
        <v>47</v>
      </c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E4" s="276" t="s">
        <v>48</v>
      </c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</row>
    <row r="5" spans="1:44" ht="15.75" thickBot="1" x14ac:dyDescent="0.3"/>
    <row r="6" spans="1:44" ht="19.5" thickBot="1" x14ac:dyDescent="0.35">
      <c r="A6" s="135" t="s">
        <v>34</v>
      </c>
      <c r="B6" s="133" t="s">
        <v>0</v>
      </c>
      <c r="C6" s="330" t="s">
        <v>5</v>
      </c>
      <c r="D6" s="331"/>
      <c r="E6" s="331"/>
      <c r="F6" s="331"/>
      <c r="G6" s="331"/>
      <c r="H6" s="331"/>
      <c r="I6" s="331"/>
      <c r="J6" s="331"/>
      <c r="K6" s="136" t="s">
        <v>13</v>
      </c>
      <c r="L6" s="137" t="s">
        <v>14</v>
      </c>
      <c r="M6" s="137" t="s">
        <v>15</v>
      </c>
      <c r="N6" s="137" t="s">
        <v>16</v>
      </c>
      <c r="O6" s="138"/>
      <c r="P6" s="135" t="s">
        <v>34</v>
      </c>
      <c r="Q6" s="134" t="s">
        <v>0</v>
      </c>
      <c r="R6" s="330" t="s">
        <v>5</v>
      </c>
      <c r="S6" s="331"/>
      <c r="T6" s="331"/>
      <c r="U6" s="331"/>
      <c r="V6" s="331"/>
      <c r="W6" s="331"/>
      <c r="X6" s="331"/>
      <c r="Y6" s="331"/>
      <c r="Z6" s="136" t="s">
        <v>13</v>
      </c>
      <c r="AA6" s="137" t="s">
        <v>14</v>
      </c>
      <c r="AB6" s="137" t="s">
        <v>15</v>
      </c>
      <c r="AC6" s="137" t="s">
        <v>16</v>
      </c>
      <c r="AD6" s="138"/>
      <c r="AE6" s="135" t="s">
        <v>34</v>
      </c>
      <c r="AF6" s="134" t="s">
        <v>0</v>
      </c>
      <c r="AG6" s="330" t="s">
        <v>5</v>
      </c>
      <c r="AH6" s="331"/>
      <c r="AI6" s="331"/>
      <c r="AJ6" s="331"/>
      <c r="AK6" s="331"/>
      <c r="AL6" s="331"/>
      <c r="AM6" s="331"/>
      <c r="AN6" s="331"/>
      <c r="AO6" s="136" t="s">
        <v>13</v>
      </c>
      <c r="AP6" s="137" t="s">
        <v>14</v>
      </c>
      <c r="AQ6" s="137" t="s">
        <v>15</v>
      </c>
      <c r="AR6" s="137" t="s">
        <v>16</v>
      </c>
    </row>
    <row r="7" spans="1:44" ht="15" customHeight="1" thickBot="1" x14ac:dyDescent="0.3">
      <c r="A7" s="313">
        <v>1</v>
      </c>
      <c r="B7" s="367"/>
      <c r="C7" s="139"/>
      <c r="D7" s="140"/>
      <c r="E7" s="141"/>
      <c r="F7" s="142"/>
      <c r="G7" s="143"/>
      <c r="H7" s="144"/>
      <c r="I7" s="145"/>
      <c r="J7" s="142"/>
      <c r="K7" s="362"/>
      <c r="L7" s="365"/>
      <c r="M7" s="339"/>
      <c r="N7" s="339"/>
      <c r="O7" s="366"/>
      <c r="P7" s="313">
        <v>1</v>
      </c>
      <c r="Q7" s="359"/>
      <c r="R7" s="139"/>
      <c r="S7" s="140"/>
      <c r="T7" s="141"/>
      <c r="U7" s="142"/>
      <c r="V7" s="143"/>
      <c r="W7" s="144"/>
      <c r="X7" s="145"/>
      <c r="Y7" s="142"/>
      <c r="Z7" s="362"/>
      <c r="AA7" s="365"/>
      <c r="AB7" s="339"/>
      <c r="AC7" s="339"/>
      <c r="AE7" s="325">
        <v>1</v>
      </c>
      <c r="AF7" s="298"/>
      <c r="AG7" s="15"/>
      <c r="AH7" s="17"/>
      <c r="AI7" s="109"/>
      <c r="AJ7" s="110"/>
      <c r="AK7" s="111"/>
      <c r="AL7" s="112"/>
      <c r="AM7" s="114"/>
      <c r="AN7" s="110"/>
      <c r="AO7" s="231"/>
      <c r="AP7" s="217"/>
      <c r="AQ7" s="204"/>
      <c r="AR7" s="204"/>
    </row>
    <row r="8" spans="1:44" ht="18.75" x14ac:dyDescent="0.25">
      <c r="A8" s="314"/>
      <c r="B8" s="368"/>
      <c r="C8" s="146"/>
      <c r="D8" s="147"/>
      <c r="E8" s="148"/>
      <c r="F8" s="149"/>
      <c r="G8" s="150"/>
      <c r="H8" s="151"/>
      <c r="I8" s="152"/>
      <c r="J8" s="149"/>
      <c r="K8" s="363"/>
      <c r="L8" s="340"/>
      <c r="M8" s="340"/>
      <c r="N8" s="340"/>
      <c r="O8" s="366"/>
      <c r="P8" s="314"/>
      <c r="Q8" s="360"/>
      <c r="R8" s="146"/>
      <c r="S8" s="147"/>
      <c r="T8" s="148"/>
      <c r="U8" s="149"/>
      <c r="V8" s="150"/>
      <c r="W8" s="151"/>
      <c r="X8" s="152"/>
      <c r="Y8" s="149"/>
      <c r="Z8" s="363"/>
      <c r="AA8" s="340"/>
      <c r="AB8" s="340"/>
      <c r="AC8" s="340"/>
      <c r="AE8" s="326"/>
      <c r="AF8" s="299"/>
      <c r="AG8" s="104"/>
      <c r="AH8" s="105"/>
      <c r="AI8" s="106"/>
      <c r="AJ8" s="107"/>
      <c r="AK8" s="108"/>
      <c r="AL8" s="113"/>
      <c r="AM8" s="115"/>
      <c r="AN8" s="107"/>
      <c r="AO8" s="232"/>
      <c r="AP8" s="205"/>
      <c r="AQ8" s="205"/>
      <c r="AR8" s="205"/>
    </row>
    <row r="9" spans="1:44" ht="18.75" x14ac:dyDescent="0.25">
      <c r="A9" s="314"/>
      <c r="B9" s="368"/>
      <c r="C9" s="146"/>
      <c r="D9" s="147"/>
      <c r="E9" s="153"/>
      <c r="F9" s="154"/>
      <c r="G9" s="155"/>
      <c r="H9" s="156"/>
      <c r="I9" s="157"/>
      <c r="J9" s="154"/>
      <c r="K9" s="363"/>
      <c r="L9" s="340"/>
      <c r="M9" s="340"/>
      <c r="N9" s="340"/>
      <c r="O9" s="366"/>
      <c r="P9" s="314"/>
      <c r="Q9" s="360"/>
      <c r="R9" s="146"/>
      <c r="S9" s="147"/>
      <c r="T9" s="153"/>
      <c r="U9" s="154"/>
      <c r="V9" s="155"/>
      <c r="W9" s="156"/>
      <c r="X9" s="157"/>
      <c r="Y9" s="154"/>
      <c r="Z9" s="363"/>
      <c r="AA9" s="340"/>
      <c r="AB9" s="340"/>
      <c r="AC9" s="340"/>
      <c r="AE9" s="326"/>
      <c r="AF9" s="299"/>
      <c r="AG9" s="104"/>
      <c r="AH9" s="105"/>
      <c r="AI9" s="95"/>
      <c r="AJ9" s="61"/>
      <c r="AK9" s="40"/>
      <c r="AL9" s="102"/>
      <c r="AM9" s="60"/>
      <c r="AN9" s="61"/>
      <c r="AO9" s="232"/>
      <c r="AP9" s="205"/>
      <c r="AQ9" s="205"/>
      <c r="AR9" s="205"/>
    </row>
    <row r="10" spans="1:44" ht="19.5" thickBot="1" x14ac:dyDescent="0.3">
      <c r="A10" s="315"/>
      <c r="B10" s="369"/>
      <c r="C10" s="158"/>
      <c r="D10" s="159"/>
      <c r="E10" s="160"/>
      <c r="F10" s="161"/>
      <c r="G10" s="162"/>
      <c r="H10" s="163"/>
      <c r="I10" s="164"/>
      <c r="J10" s="161"/>
      <c r="K10" s="364"/>
      <c r="L10" s="341"/>
      <c r="M10" s="341"/>
      <c r="N10" s="341"/>
      <c r="O10" s="366"/>
      <c r="P10" s="315"/>
      <c r="Q10" s="361"/>
      <c r="R10" s="158"/>
      <c r="S10" s="159"/>
      <c r="T10" s="160"/>
      <c r="U10" s="161"/>
      <c r="V10" s="162"/>
      <c r="W10" s="163"/>
      <c r="X10" s="164"/>
      <c r="Y10" s="161"/>
      <c r="Z10" s="364"/>
      <c r="AA10" s="341"/>
      <c r="AB10" s="341"/>
      <c r="AC10" s="341"/>
      <c r="AE10" s="329"/>
      <c r="AF10" s="300"/>
      <c r="AG10" s="116"/>
      <c r="AH10" s="117"/>
      <c r="AI10" s="118"/>
      <c r="AJ10" s="65"/>
      <c r="AK10" s="119"/>
      <c r="AL10" s="120"/>
      <c r="AM10" s="64"/>
      <c r="AN10" s="65"/>
      <c r="AO10" s="233"/>
      <c r="AP10" s="206"/>
      <c r="AQ10" s="206"/>
      <c r="AR10" s="206"/>
    </row>
    <row r="11" spans="1:44" ht="19.5" thickBot="1" x14ac:dyDescent="0.3">
      <c r="A11" s="316">
        <v>2</v>
      </c>
      <c r="B11" s="367"/>
      <c r="C11" s="141"/>
      <c r="D11" s="144"/>
      <c r="E11" s="165"/>
      <c r="F11" s="166"/>
      <c r="G11" s="143"/>
      <c r="H11" s="144"/>
      <c r="I11" s="145"/>
      <c r="J11" s="142"/>
      <c r="K11" s="362"/>
      <c r="L11" s="365"/>
      <c r="M11" s="339"/>
      <c r="N11" s="339"/>
      <c r="O11" s="370"/>
      <c r="P11" s="316">
        <v>2</v>
      </c>
      <c r="Q11" s="359"/>
      <c r="R11" s="141"/>
      <c r="S11" s="144"/>
      <c r="T11" s="165"/>
      <c r="U11" s="166"/>
      <c r="V11" s="143"/>
      <c r="W11" s="144"/>
      <c r="X11" s="145"/>
      <c r="Y11" s="142"/>
      <c r="Z11" s="362"/>
      <c r="AA11" s="365"/>
      <c r="AB11" s="339"/>
      <c r="AC11" s="339"/>
      <c r="AE11" s="328">
        <v>2</v>
      </c>
      <c r="AF11" s="298"/>
      <c r="AG11" s="109"/>
      <c r="AH11" s="112"/>
      <c r="AI11" s="123"/>
      <c r="AJ11" s="124"/>
      <c r="AK11" s="111"/>
      <c r="AL11" s="112"/>
      <c r="AM11" s="114"/>
      <c r="AN11" s="110"/>
      <c r="AO11" s="231"/>
      <c r="AP11" s="217"/>
      <c r="AQ11" s="204"/>
      <c r="AR11" s="204"/>
    </row>
    <row r="12" spans="1:44" ht="18.75" x14ac:dyDescent="0.25">
      <c r="A12" s="314"/>
      <c r="B12" s="368"/>
      <c r="C12" s="148"/>
      <c r="D12" s="151"/>
      <c r="E12" s="167"/>
      <c r="F12" s="168"/>
      <c r="G12" s="150"/>
      <c r="H12" s="151"/>
      <c r="I12" s="152"/>
      <c r="J12" s="149"/>
      <c r="K12" s="363"/>
      <c r="L12" s="340"/>
      <c r="M12" s="340"/>
      <c r="N12" s="340"/>
      <c r="O12" s="370"/>
      <c r="P12" s="314"/>
      <c r="Q12" s="360"/>
      <c r="R12" s="148"/>
      <c r="S12" s="151"/>
      <c r="T12" s="167"/>
      <c r="U12" s="168"/>
      <c r="V12" s="150"/>
      <c r="W12" s="151"/>
      <c r="X12" s="152"/>
      <c r="Y12" s="149"/>
      <c r="Z12" s="363"/>
      <c r="AA12" s="340"/>
      <c r="AB12" s="340"/>
      <c r="AC12" s="340"/>
      <c r="AE12" s="326"/>
      <c r="AF12" s="299"/>
      <c r="AG12" s="106"/>
      <c r="AH12" s="113"/>
      <c r="AI12" s="121"/>
      <c r="AJ12" s="122"/>
      <c r="AK12" s="108"/>
      <c r="AL12" s="113"/>
      <c r="AM12" s="115"/>
      <c r="AN12" s="107"/>
      <c r="AO12" s="232"/>
      <c r="AP12" s="205"/>
      <c r="AQ12" s="205"/>
      <c r="AR12" s="205"/>
    </row>
    <row r="13" spans="1:44" ht="18.75" x14ac:dyDescent="0.25">
      <c r="A13" s="314"/>
      <c r="B13" s="368"/>
      <c r="C13" s="153"/>
      <c r="D13" s="156"/>
      <c r="E13" s="169"/>
      <c r="F13" s="170"/>
      <c r="G13" s="155"/>
      <c r="H13" s="156"/>
      <c r="I13" s="157"/>
      <c r="J13" s="154"/>
      <c r="K13" s="363"/>
      <c r="L13" s="340"/>
      <c r="M13" s="340"/>
      <c r="N13" s="340"/>
      <c r="O13" s="370"/>
      <c r="P13" s="314"/>
      <c r="Q13" s="360"/>
      <c r="R13" s="153"/>
      <c r="S13" s="156"/>
      <c r="T13" s="169"/>
      <c r="U13" s="170"/>
      <c r="V13" s="155"/>
      <c r="W13" s="156"/>
      <c r="X13" s="157"/>
      <c r="Y13" s="154"/>
      <c r="Z13" s="363"/>
      <c r="AA13" s="340"/>
      <c r="AB13" s="340"/>
      <c r="AC13" s="340"/>
      <c r="AE13" s="326"/>
      <c r="AF13" s="299"/>
      <c r="AG13" s="95"/>
      <c r="AH13" s="102"/>
      <c r="AI13" s="99"/>
      <c r="AJ13" s="97"/>
      <c r="AK13" s="40"/>
      <c r="AL13" s="102"/>
      <c r="AM13" s="60"/>
      <c r="AN13" s="61"/>
      <c r="AO13" s="232"/>
      <c r="AP13" s="205"/>
      <c r="AQ13" s="205"/>
      <c r="AR13" s="205"/>
    </row>
    <row r="14" spans="1:44" ht="19.5" thickBot="1" x14ac:dyDescent="0.3">
      <c r="A14" s="317"/>
      <c r="B14" s="369"/>
      <c r="C14" s="160"/>
      <c r="D14" s="163"/>
      <c r="E14" s="171"/>
      <c r="F14" s="172"/>
      <c r="G14" s="162"/>
      <c r="H14" s="163"/>
      <c r="I14" s="164"/>
      <c r="J14" s="161"/>
      <c r="K14" s="364"/>
      <c r="L14" s="341"/>
      <c r="M14" s="341"/>
      <c r="N14" s="341"/>
      <c r="O14" s="370"/>
      <c r="P14" s="317"/>
      <c r="Q14" s="361"/>
      <c r="R14" s="160"/>
      <c r="S14" s="163"/>
      <c r="T14" s="171"/>
      <c r="U14" s="172"/>
      <c r="V14" s="162"/>
      <c r="W14" s="163"/>
      <c r="X14" s="164"/>
      <c r="Y14" s="161"/>
      <c r="Z14" s="364"/>
      <c r="AA14" s="341"/>
      <c r="AB14" s="341"/>
      <c r="AC14" s="341"/>
      <c r="AE14" s="327"/>
      <c r="AF14" s="300"/>
      <c r="AG14" s="118"/>
      <c r="AH14" s="120"/>
      <c r="AI14" s="125"/>
      <c r="AJ14" s="126"/>
      <c r="AK14" s="119"/>
      <c r="AL14" s="120"/>
      <c r="AM14" s="64"/>
      <c r="AN14" s="65"/>
      <c r="AO14" s="233"/>
      <c r="AP14" s="206"/>
      <c r="AQ14" s="206"/>
      <c r="AR14" s="206"/>
    </row>
    <row r="15" spans="1:44" ht="19.5" thickBot="1" x14ac:dyDescent="0.3">
      <c r="A15" s="316">
        <v>3</v>
      </c>
      <c r="B15" s="367"/>
      <c r="C15" s="141"/>
      <c r="D15" s="144"/>
      <c r="E15" s="145"/>
      <c r="F15" s="142"/>
      <c r="G15" s="173"/>
      <c r="H15" s="174"/>
      <c r="I15" s="145"/>
      <c r="J15" s="142"/>
      <c r="K15" s="362"/>
      <c r="L15" s="365"/>
      <c r="M15" s="339"/>
      <c r="N15" s="339"/>
      <c r="O15" s="366"/>
      <c r="P15" s="316">
        <v>3</v>
      </c>
      <c r="Q15" s="359"/>
      <c r="R15" s="141"/>
      <c r="S15" s="144"/>
      <c r="T15" s="145"/>
      <c r="U15" s="142"/>
      <c r="V15" s="173"/>
      <c r="W15" s="174"/>
      <c r="X15" s="145"/>
      <c r="Y15" s="142"/>
      <c r="Z15" s="362"/>
      <c r="AA15" s="365"/>
      <c r="AB15" s="339"/>
      <c r="AC15" s="339"/>
      <c r="AE15" s="328">
        <v>3</v>
      </c>
      <c r="AF15" s="298"/>
      <c r="AG15" s="109"/>
      <c r="AH15" s="112"/>
      <c r="AI15" s="114"/>
      <c r="AJ15" s="110"/>
      <c r="AK15" s="129"/>
      <c r="AL15" s="130"/>
      <c r="AM15" s="114"/>
      <c r="AN15" s="110"/>
      <c r="AO15" s="231"/>
      <c r="AP15" s="217"/>
      <c r="AQ15" s="204"/>
      <c r="AR15" s="204"/>
    </row>
    <row r="16" spans="1:44" ht="18.75" x14ac:dyDescent="0.25">
      <c r="A16" s="314"/>
      <c r="B16" s="368"/>
      <c r="C16" s="148"/>
      <c r="D16" s="151"/>
      <c r="E16" s="152"/>
      <c r="F16" s="149"/>
      <c r="G16" s="175"/>
      <c r="H16" s="176"/>
      <c r="I16" s="152"/>
      <c r="J16" s="149"/>
      <c r="K16" s="363"/>
      <c r="L16" s="340"/>
      <c r="M16" s="340"/>
      <c r="N16" s="340"/>
      <c r="O16" s="366"/>
      <c r="P16" s="314"/>
      <c r="Q16" s="360"/>
      <c r="R16" s="148"/>
      <c r="S16" s="151"/>
      <c r="T16" s="152"/>
      <c r="U16" s="149"/>
      <c r="V16" s="175"/>
      <c r="W16" s="176"/>
      <c r="X16" s="152"/>
      <c r="Y16" s="149"/>
      <c r="Z16" s="363"/>
      <c r="AA16" s="340"/>
      <c r="AB16" s="340"/>
      <c r="AC16" s="340"/>
      <c r="AE16" s="326"/>
      <c r="AF16" s="299"/>
      <c r="AG16" s="106"/>
      <c r="AH16" s="113"/>
      <c r="AI16" s="115"/>
      <c r="AJ16" s="107"/>
      <c r="AK16" s="127"/>
      <c r="AL16" s="128"/>
      <c r="AM16" s="115"/>
      <c r="AN16" s="107"/>
      <c r="AO16" s="232"/>
      <c r="AP16" s="205"/>
      <c r="AQ16" s="205"/>
      <c r="AR16" s="205"/>
    </row>
    <row r="17" spans="1:44" ht="18.75" x14ac:dyDescent="0.25">
      <c r="A17" s="314"/>
      <c r="B17" s="368"/>
      <c r="C17" s="153"/>
      <c r="D17" s="156"/>
      <c r="E17" s="157"/>
      <c r="F17" s="154"/>
      <c r="G17" s="177"/>
      <c r="H17" s="178"/>
      <c r="I17" s="157"/>
      <c r="J17" s="154"/>
      <c r="K17" s="363"/>
      <c r="L17" s="340"/>
      <c r="M17" s="340"/>
      <c r="N17" s="340"/>
      <c r="O17" s="366"/>
      <c r="P17" s="314"/>
      <c r="Q17" s="360"/>
      <c r="R17" s="153"/>
      <c r="S17" s="156"/>
      <c r="T17" s="157"/>
      <c r="U17" s="154"/>
      <c r="V17" s="177"/>
      <c r="W17" s="178"/>
      <c r="X17" s="157"/>
      <c r="Y17" s="154"/>
      <c r="Z17" s="363"/>
      <c r="AA17" s="340"/>
      <c r="AB17" s="340"/>
      <c r="AC17" s="340"/>
      <c r="AE17" s="326"/>
      <c r="AF17" s="299"/>
      <c r="AG17" s="95"/>
      <c r="AH17" s="102"/>
      <c r="AI17" s="60"/>
      <c r="AJ17" s="61"/>
      <c r="AK17" s="18"/>
      <c r="AL17" s="101"/>
      <c r="AM17" s="60"/>
      <c r="AN17" s="61"/>
      <c r="AO17" s="232"/>
      <c r="AP17" s="205"/>
      <c r="AQ17" s="205"/>
      <c r="AR17" s="205"/>
    </row>
    <row r="18" spans="1:44" ht="19.5" thickBot="1" x14ac:dyDescent="0.3">
      <c r="A18" s="317"/>
      <c r="B18" s="369"/>
      <c r="C18" s="179"/>
      <c r="D18" s="180"/>
      <c r="E18" s="181"/>
      <c r="F18" s="182"/>
      <c r="G18" s="183"/>
      <c r="H18" s="184"/>
      <c r="I18" s="181"/>
      <c r="J18" s="182"/>
      <c r="K18" s="364"/>
      <c r="L18" s="341"/>
      <c r="M18" s="341"/>
      <c r="N18" s="341"/>
      <c r="O18" s="366"/>
      <c r="P18" s="317"/>
      <c r="Q18" s="361"/>
      <c r="R18" s="179"/>
      <c r="S18" s="180"/>
      <c r="T18" s="181"/>
      <c r="U18" s="182"/>
      <c r="V18" s="183"/>
      <c r="W18" s="184"/>
      <c r="X18" s="181"/>
      <c r="Y18" s="182"/>
      <c r="Z18" s="364"/>
      <c r="AA18" s="341"/>
      <c r="AB18" s="341"/>
      <c r="AC18" s="341"/>
      <c r="AE18" s="327"/>
      <c r="AF18" s="300"/>
      <c r="AG18" s="96"/>
      <c r="AH18" s="103"/>
      <c r="AI18" s="62"/>
      <c r="AJ18" s="63"/>
      <c r="AK18" s="20"/>
      <c r="AL18" s="21"/>
      <c r="AM18" s="62"/>
      <c r="AN18" s="63"/>
      <c r="AO18" s="233"/>
      <c r="AP18" s="206"/>
      <c r="AQ18" s="206"/>
      <c r="AR18" s="206"/>
    </row>
    <row r="19" spans="1:44" ht="19.5" thickBot="1" x14ac:dyDescent="0.3">
      <c r="A19" s="313">
        <v>4</v>
      </c>
      <c r="B19" s="367"/>
      <c r="C19" s="141"/>
      <c r="D19" s="144"/>
      <c r="E19" s="145"/>
      <c r="F19" s="142"/>
      <c r="G19" s="143"/>
      <c r="H19" s="144"/>
      <c r="I19" s="165"/>
      <c r="J19" s="166"/>
      <c r="K19" s="362"/>
      <c r="L19" s="365"/>
      <c r="M19" s="339"/>
      <c r="N19" s="339"/>
      <c r="O19" s="366"/>
      <c r="P19" s="313">
        <v>4</v>
      </c>
      <c r="Q19" s="359"/>
      <c r="R19" s="141"/>
      <c r="S19" s="144"/>
      <c r="T19" s="145"/>
      <c r="U19" s="142"/>
      <c r="V19" s="143"/>
      <c r="W19" s="144"/>
      <c r="X19" s="165"/>
      <c r="Y19" s="166"/>
      <c r="Z19" s="362"/>
      <c r="AA19" s="365"/>
      <c r="AB19" s="339"/>
      <c r="AC19" s="339"/>
      <c r="AE19" s="325">
        <v>4</v>
      </c>
      <c r="AF19" s="298"/>
      <c r="AG19" s="109"/>
      <c r="AH19" s="112"/>
      <c r="AI19" s="114"/>
      <c r="AJ19" s="110"/>
      <c r="AK19" s="111"/>
      <c r="AL19" s="112"/>
      <c r="AM19" s="123"/>
      <c r="AN19" s="124"/>
      <c r="AO19" s="231"/>
      <c r="AP19" s="217"/>
      <c r="AQ19" s="204"/>
      <c r="AR19" s="204"/>
    </row>
    <row r="20" spans="1:44" ht="18.75" x14ac:dyDescent="0.25">
      <c r="A20" s="314"/>
      <c r="B20" s="368"/>
      <c r="C20" s="148"/>
      <c r="D20" s="151"/>
      <c r="E20" s="152"/>
      <c r="F20" s="149"/>
      <c r="G20" s="150"/>
      <c r="H20" s="151"/>
      <c r="I20" s="167"/>
      <c r="J20" s="168"/>
      <c r="K20" s="363"/>
      <c r="L20" s="340"/>
      <c r="M20" s="340"/>
      <c r="N20" s="340"/>
      <c r="O20" s="366"/>
      <c r="P20" s="314"/>
      <c r="Q20" s="360"/>
      <c r="R20" s="148"/>
      <c r="S20" s="151"/>
      <c r="T20" s="152"/>
      <c r="U20" s="149"/>
      <c r="V20" s="150"/>
      <c r="W20" s="151"/>
      <c r="X20" s="167"/>
      <c r="Y20" s="168"/>
      <c r="Z20" s="363"/>
      <c r="AA20" s="340"/>
      <c r="AB20" s="340"/>
      <c r="AC20" s="340"/>
      <c r="AE20" s="326"/>
      <c r="AF20" s="299"/>
      <c r="AG20" s="106"/>
      <c r="AH20" s="113"/>
      <c r="AI20" s="115"/>
      <c r="AJ20" s="107"/>
      <c r="AK20" s="108"/>
      <c r="AL20" s="113"/>
      <c r="AM20" s="121"/>
      <c r="AN20" s="122"/>
      <c r="AO20" s="232"/>
      <c r="AP20" s="205"/>
      <c r="AQ20" s="205"/>
      <c r="AR20" s="205"/>
    </row>
    <row r="21" spans="1:44" ht="18.75" x14ac:dyDescent="0.25">
      <c r="A21" s="314"/>
      <c r="B21" s="368"/>
      <c r="C21" s="153"/>
      <c r="D21" s="156"/>
      <c r="E21" s="157"/>
      <c r="F21" s="154"/>
      <c r="G21" s="155"/>
      <c r="H21" s="156"/>
      <c r="I21" s="169"/>
      <c r="J21" s="170"/>
      <c r="K21" s="363"/>
      <c r="L21" s="340"/>
      <c r="M21" s="340"/>
      <c r="N21" s="340"/>
      <c r="O21" s="366"/>
      <c r="P21" s="314"/>
      <c r="Q21" s="360"/>
      <c r="R21" s="153"/>
      <c r="S21" s="156"/>
      <c r="T21" s="157"/>
      <c r="U21" s="154"/>
      <c r="V21" s="155"/>
      <c r="W21" s="156"/>
      <c r="X21" s="169"/>
      <c r="Y21" s="170"/>
      <c r="Z21" s="363"/>
      <c r="AA21" s="340"/>
      <c r="AB21" s="340"/>
      <c r="AC21" s="340"/>
      <c r="AE21" s="326"/>
      <c r="AF21" s="299"/>
      <c r="AG21" s="95"/>
      <c r="AH21" s="102"/>
      <c r="AI21" s="60"/>
      <c r="AJ21" s="61"/>
      <c r="AK21" s="40"/>
      <c r="AL21" s="102"/>
      <c r="AM21" s="99"/>
      <c r="AN21" s="97"/>
      <c r="AO21" s="232"/>
      <c r="AP21" s="205"/>
      <c r="AQ21" s="205"/>
      <c r="AR21" s="205"/>
    </row>
    <row r="22" spans="1:44" ht="19.5" thickBot="1" x14ac:dyDescent="0.3">
      <c r="A22" s="317"/>
      <c r="B22" s="369"/>
      <c r="C22" s="179"/>
      <c r="D22" s="180"/>
      <c r="E22" s="181"/>
      <c r="F22" s="182"/>
      <c r="G22" s="185"/>
      <c r="H22" s="180"/>
      <c r="I22" s="186"/>
      <c r="J22" s="187"/>
      <c r="K22" s="364"/>
      <c r="L22" s="341"/>
      <c r="M22" s="341"/>
      <c r="N22" s="341"/>
      <c r="O22" s="366"/>
      <c r="P22" s="317"/>
      <c r="Q22" s="361"/>
      <c r="R22" s="179"/>
      <c r="S22" s="180"/>
      <c r="T22" s="181"/>
      <c r="U22" s="182"/>
      <c r="V22" s="185"/>
      <c r="W22" s="180"/>
      <c r="X22" s="186"/>
      <c r="Y22" s="187"/>
      <c r="Z22" s="364"/>
      <c r="AA22" s="341"/>
      <c r="AB22" s="341"/>
      <c r="AC22" s="341"/>
      <c r="AE22" s="327"/>
      <c r="AF22" s="300"/>
      <c r="AG22" s="96"/>
      <c r="AH22" s="103"/>
      <c r="AI22" s="62"/>
      <c r="AJ22" s="63"/>
      <c r="AK22" s="42"/>
      <c r="AL22" s="103"/>
      <c r="AM22" s="100"/>
      <c r="AN22" s="98"/>
      <c r="AO22" s="233"/>
      <c r="AP22" s="206"/>
      <c r="AQ22" s="206"/>
      <c r="AR22" s="206"/>
    </row>
    <row r="23" spans="1:44" ht="19.5" thickBot="1" x14ac:dyDescent="0.35">
      <c r="A23" s="18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8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E23" s="28"/>
    </row>
    <row r="24" spans="1:44" ht="19.5" thickBot="1" x14ac:dyDescent="0.35">
      <c r="A24" s="188"/>
      <c r="B24" s="134" t="s">
        <v>11</v>
      </c>
      <c r="C24" s="189" t="s">
        <v>6</v>
      </c>
      <c r="D24" s="190"/>
      <c r="E24" s="342"/>
      <c r="F24" s="343"/>
      <c r="G24" s="343"/>
      <c r="H24" s="343"/>
      <c r="I24" s="343"/>
      <c r="J24" s="343"/>
      <c r="K24" s="343"/>
      <c r="L24" s="343"/>
      <c r="M24" s="343"/>
      <c r="N24" s="344"/>
      <c r="O24" s="138"/>
      <c r="P24" s="188"/>
      <c r="Q24" s="134" t="s">
        <v>11</v>
      </c>
      <c r="R24" s="189" t="s">
        <v>6</v>
      </c>
      <c r="S24" s="190"/>
      <c r="T24" s="342"/>
      <c r="U24" s="343"/>
      <c r="V24" s="343"/>
      <c r="W24" s="343"/>
      <c r="X24" s="343"/>
      <c r="Y24" s="343"/>
      <c r="Z24" s="343"/>
      <c r="AA24" s="343"/>
      <c r="AB24" s="343"/>
      <c r="AC24" s="344"/>
      <c r="AE24" s="28"/>
      <c r="AF24" s="1" t="s">
        <v>11</v>
      </c>
      <c r="AG24" s="7" t="s">
        <v>6</v>
      </c>
      <c r="AH24" s="2"/>
      <c r="AI24" s="218"/>
      <c r="AJ24" s="219"/>
      <c r="AK24" s="219"/>
      <c r="AL24" s="219"/>
      <c r="AM24" s="219"/>
      <c r="AN24" s="219"/>
      <c r="AO24" s="219"/>
      <c r="AP24" s="219"/>
      <c r="AQ24" s="219"/>
      <c r="AR24" s="220"/>
    </row>
    <row r="25" spans="1:44" ht="18.75" x14ac:dyDescent="0.3">
      <c r="A25" s="188"/>
      <c r="B25" s="191" t="s">
        <v>7</v>
      </c>
      <c r="C25" s="192">
        <v>3</v>
      </c>
      <c r="D25" s="190"/>
      <c r="E25" s="345"/>
      <c r="F25" s="346"/>
      <c r="G25" s="346"/>
      <c r="H25" s="346"/>
      <c r="I25" s="346"/>
      <c r="J25" s="346"/>
      <c r="K25" s="346"/>
      <c r="L25" s="346"/>
      <c r="M25" s="346"/>
      <c r="N25" s="347"/>
      <c r="O25" s="138"/>
      <c r="P25" s="188"/>
      <c r="Q25" s="191" t="s">
        <v>7</v>
      </c>
      <c r="R25" s="192">
        <v>3</v>
      </c>
      <c r="S25" s="190"/>
      <c r="T25" s="345"/>
      <c r="U25" s="346"/>
      <c r="V25" s="346"/>
      <c r="W25" s="346"/>
      <c r="X25" s="346"/>
      <c r="Y25" s="346"/>
      <c r="Z25" s="346"/>
      <c r="AA25" s="346"/>
      <c r="AB25" s="346"/>
      <c r="AC25" s="347"/>
      <c r="AE25" s="28"/>
      <c r="AF25" s="3" t="s">
        <v>7</v>
      </c>
      <c r="AG25" s="8">
        <v>3</v>
      </c>
      <c r="AH25" s="2"/>
      <c r="AI25" s="221"/>
      <c r="AJ25" s="222"/>
      <c r="AK25" s="222"/>
      <c r="AL25" s="222"/>
      <c r="AM25" s="222"/>
      <c r="AN25" s="222"/>
      <c r="AO25" s="222"/>
      <c r="AP25" s="222"/>
      <c r="AQ25" s="222"/>
      <c r="AR25" s="223"/>
    </row>
    <row r="26" spans="1:44" ht="18.75" x14ac:dyDescent="0.3">
      <c r="A26" s="188"/>
      <c r="B26" s="193" t="s">
        <v>8</v>
      </c>
      <c r="C26" s="194">
        <v>2</v>
      </c>
      <c r="D26" s="190"/>
      <c r="E26" s="345"/>
      <c r="F26" s="346"/>
      <c r="G26" s="346"/>
      <c r="H26" s="346"/>
      <c r="I26" s="346"/>
      <c r="J26" s="346"/>
      <c r="K26" s="346"/>
      <c r="L26" s="346"/>
      <c r="M26" s="346"/>
      <c r="N26" s="347"/>
      <c r="O26" s="138"/>
      <c r="P26" s="188"/>
      <c r="Q26" s="193" t="s">
        <v>8</v>
      </c>
      <c r="R26" s="194">
        <v>2</v>
      </c>
      <c r="S26" s="190"/>
      <c r="T26" s="345"/>
      <c r="U26" s="346"/>
      <c r="V26" s="346"/>
      <c r="W26" s="346"/>
      <c r="X26" s="346"/>
      <c r="Y26" s="346"/>
      <c r="Z26" s="346"/>
      <c r="AA26" s="346"/>
      <c r="AB26" s="346"/>
      <c r="AC26" s="347"/>
      <c r="AE26" s="28"/>
      <c r="AF26" s="4" t="s">
        <v>8</v>
      </c>
      <c r="AG26" s="9">
        <v>2</v>
      </c>
      <c r="AH26" s="2"/>
      <c r="AI26" s="221"/>
      <c r="AJ26" s="222"/>
      <c r="AK26" s="222"/>
      <c r="AL26" s="222"/>
      <c r="AM26" s="222"/>
      <c r="AN26" s="222"/>
      <c r="AO26" s="222"/>
      <c r="AP26" s="222"/>
      <c r="AQ26" s="222"/>
      <c r="AR26" s="223"/>
    </row>
    <row r="27" spans="1:44" ht="18.75" x14ac:dyDescent="0.3">
      <c r="A27" s="188"/>
      <c r="B27" s="195" t="s">
        <v>9</v>
      </c>
      <c r="C27" s="194">
        <v>1</v>
      </c>
      <c r="D27" s="190"/>
      <c r="E27" s="345"/>
      <c r="F27" s="346"/>
      <c r="G27" s="346"/>
      <c r="H27" s="346"/>
      <c r="I27" s="346"/>
      <c r="J27" s="346"/>
      <c r="K27" s="346"/>
      <c r="L27" s="346"/>
      <c r="M27" s="346"/>
      <c r="N27" s="347"/>
      <c r="O27" s="138"/>
      <c r="P27" s="188"/>
      <c r="Q27" s="195" t="s">
        <v>9</v>
      </c>
      <c r="R27" s="194">
        <v>1</v>
      </c>
      <c r="S27" s="190"/>
      <c r="T27" s="345"/>
      <c r="U27" s="346"/>
      <c r="V27" s="346"/>
      <c r="W27" s="346"/>
      <c r="X27" s="346"/>
      <c r="Y27" s="346"/>
      <c r="Z27" s="346"/>
      <c r="AA27" s="346"/>
      <c r="AB27" s="346"/>
      <c r="AC27" s="347"/>
      <c r="AE27" s="28"/>
      <c r="AF27" s="5" t="s">
        <v>9</v>
      </c>
      <c r="AG27" s="9">
        <v>1</v>
      </c>
      <c r="AH27" s="2"/>
      <c r="AI27" s="221"/>
      <c r="AJ27" s="222"/>
      <c r="AK27" s="222"/>
      <c r="AL27" s="222"/>
      <c r="AM27" s="222"/>
      <c r="AN27" s="222"/>
      <c r="AO27" s="222"/>
      <c r="AP27" s="222"/>
      <c r="AQ27" s="222"/>
      <c r="AR27" s="223"/>
    </row>
    <row r="28" spans="1:44" ht="19.5" thickBot="1" x14ac:dyDescent="0.35">
      <c r="A28" s="188"/>
      <c r="B28" s="196" t="s">
        <v>10</v>
      </c>
      <c r="C28" s="197">
        <v>0</v>
      </c>
      <c r="D28" s="190"/>
      <c r="E28" s="348"/>
      <c r="F28" s="349"/>
      <c r="G28" s="349"/>
      <c r="H28" s="349"/>
      <c r="I28" s="349"/>
      <c r="J28" s="349"/>
      <c r="K28" s="349"/>
      <c r="L28" s="349"/>
      <c r="M28" s="349"/>
      <c r="N28" s="350"/>
      <c r="O28" s="138"/>
      <c r="P28" s="188"/>
      <c r="Q28" s="196" t="s">
        <v>10</v>
      </c>
      <c r="R28" s="197">
        <v>0</v>
      </c>
      <c r="S28" s="190"/>
      <c r="T28" s="348"/>
      <c r="U28" s="349"/>
      <c r="V28" s="349"/>
      <c r="W28" s="349"/>
      <c r="X28" s="349"/>
      <c r="Y28" s="349"/>
      <c r="Z28" s="349"/>
      <c r="AA28" s="349"/>
      <c r="AB28" s="349"/>
      <c r="AC28" s="350"/>
      <c r="AE28" s="28"/>
      <c r="AF28" s="6" t="s">
        <v>10</v>
      </c>
      <c r="AG28" s="10">
        <v>0</v>
      </c>
      <c r="AH28" s="2"/>
      <c r="AI28" s="224"/>
      <c r="AJ28" s="225"/>
      <c r="AK28" s="225"/>
      <c r="AL28" s="225"/>
      <c r="AM28" s="225"/>
      <c r="AN28" s="225"/>
      <c r="AO28" s="225"/>
      <c r="AP28" s="225"/>
      <c r="AQ28" s="225"/>
      <c r="AR28" s="226"/>
    </row>
    <row r="29" spans="1:44" ht="18.75" x14ac:dyDescent="0.3">
      <c r="A29" s="18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8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E29" s="28"/>
    </row>
    <row r="30" spans="1:44" ht="19.5" thickBot="1" x14ac:dyDescent="0.35">
      <c r="A30" s="18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8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E30" s="28"/>
    </row>
    <row r="31" spans="1:44" ht="19.5" thickBot="1" x14ac:dyDescent="0.35">
      <c r="A31" s="188"/>
      <c r="B31" s="351" t="s">
        <v>35</v>
      </c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3"/>
      <c r="O31" s="138"/>
      <c r="P31" s="188"/>
      <c r="Q31" s="351" t="s">
        <v>35</v>
      </c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353"/>
      <c r="AE31" s="28"/>
      <c r="AF31" s="318" t="s">
        <v>35</v>
      </c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20"/>
    </row>
    <row r="32" spans="1:44" ht="19.5" thickBot="1" x14ac:dyDescent="0.35">
      <c r="A32" s="18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8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E32" s="28"/>
    </row>
    <row r="33" spans="1:40" ht="21.75" thickBot="1" x14ac:dyDescent="0.4">
      <c r="A33" s="188"/>
      <c r="B33" s="198" t="s">
        <v>17</v>
      </c>
      <c r="C33" s="354" t="s">
        <v>36</v>
      </c>
      <c r="D33" s="355"/>
      <c r="E33" s="356" t="s">
        <v>37</v>
      </c>
      <c r="F33" s="357"/>
      <c r="G33" s="358"/>
      <c r="H33" s="354" t="s">
        <v>38</v>
      </c>
      <c r="I33" s="357"/>
      <c r="J33" s="355"/>
      <c r="K33" s="138"/>
      <c r="L33" s="138"/>
      <c r="M33" s="138"/>
      <c r="N33" s="138"/>
      <c r="O33" s="138"/>
      <c r="P33" s="188"/>
      <c r="Q33" s="198" t="s">
        <v>17</v>
      </c>
      <c r="R33" s="354" t="s">
        <v>36</v>
      </c>
      <c r="S33" s="355"/>
      <c r="T33" s="356" t="s">
        <v>37</v>
      </c>
      <c r="U33" s="357"/>
      <c r="V33" s="358"/>
      <c r="W33" s="354" t="s">
        <v>38</v>
      </c>
      <c r="X33" s="357"/>
      <c r="Y33" s="355"/>
      <c r="Z33" s="138"/>
      <c r="AA33" s="138"/>
      <c r="AB33" s="138"/>
      <c r="AC33" s="138"/>
      <c r="AE33" s="28"/>
      <c r="AF33" s="29" t="s">
        <v>17</v>
      </c>
      <c r="AG33" s="321" t="s">
        <v>36</v>
      </c>
      <c r="AH33" s="322"/>
      <c r="AI33" s="323" t="s">
        <v>37</v>
      </c>
      <c r="AJ33" s="290"/>
      <c r="AK33" s="324"/>
      <c r="AL33" s="289" t="s">
        <v>38</v>
      </c>
      <c r="AM33" s="290"/>
      <c r="AN33" s="291"/>
    </row>
    <row r="34" spans="1:40" ht="21" x14ac:dyDescent="0.35">
      <c r="A34" s="188"/>
      <c r="B34" s="199">
        <v>1</v>
      </c>
      <c r="C34" s="334" t="s">
        <v>40</v>
      </c>
      <c r="D34" s="335"/>
      <c r="E34" s="336"/>
      <c r="F34" s="337"/>
      <c r="G34" s="338"/>
      <c r="H34" s="334"/>
      <c r="I34" s="337"/>
      <c r="J34" s="335"/>
      <c r="K34" s="138"/>
      <c r="L34" s="138"/>
      <c r="M34" s="138"/>
      <c r="N34" s="138"/>
      <c r="O34" s="138"/>
      <c r="P34" s="188"/>
      <c r="Q34" s="199">
        <v>1</v>
      </c>
      <c r="R34" s="334" t="s">
        <v>40</v>
      </c>
      <c r="S34" s="335"/>
      <c r="T34" s="336"/>
      <c r="U34" s="337"/>
      <c r="V34" s="338"/>
      <c r="W34" s="334"/>
      <c r="X34" s="337"/>
      <c r="Y34" s="335"/>
      <c r="Z34" s="138"/>
      <c r="AA34" s="138"/>
      <c r="AB34" s="138"/>
      <c r="AC34" s="138"/>
      <c r="AE34" s="28"/>
      <c r="AF34" s="30">
        <v>1</v>
      </c>
      <c r="AG34" s="292" t="s">
        <v>40</v>
      </c>
      <c r="AH34" s="293"/>
      <c r="AI34" s="270"/>
      <c r="AJ34" s="271"/>
      <c r="AK34" s="272"/>
      <c r="AL34" s="294"/>
      <c r="AM34" s="271"/>
      <c r="AN34" s="295"/>
    </row>
    <row r="35" spans="1:40" ht="21" x14ac:dyDescent="0.35">
      <c r="A35" s="188"/>
      <c r="B35" s="200">
        <f>1+B34</f>
        <v>2</v>
      </c>
      <c r="C35" s="308" t="s">
        <v>39</v>
      </c>
      <c r="D35" s="312"/>
      <c r="E35" s="332"/>
      <c r="F35" s="309"/>
      <c r="G35" s="310"/>
      <c r="H35" s="308"/>
      <c r="I35" s="309"/>
      <c r="J35" s="312"/>
      <c r="K35" s="138"/>
      <c r="L35" s="138"/>
      <c r="M35" s="138"/>
      <c r="N35" s="138"/>
      <c r="O35" s="138"/>
      <c r="P35" s="188"/>
      <c r="Q35" s="200">
        <f>1+Q34</f>
        <v>2</v>
      </c>
      <c r="R35" s="308" t="s">
        <v>39</v>
      </c>
      <c r="S35" s="312"/>
      <c r="T35" s="332"/>
      <c r="U35" s="309"/>
      <c r="V35" s="310"/>
      <c r="W35" s="308"/>
      <c r="X35" s="309"/>
      <c r="Y35" s="312"/>
      <c r="Z35" s="138"/>
      <c r="AA35" s="138"/>
      <c r="AB35" s="138"/>
      <c r="AC35" s="138"/>
      <c r="AE35" s="28"/>
      <c r="AF35" s="31">
        <f>1+AF34</f>
        <v>2</v>
      </c>
      <c r="AG35" s="296" t="s">
        <v>39</v>
      </c>
      <c r="AH35" s="297"/>
      <c r="AI35" s="273"/>
      <c r="AJ35" s="274"/>
      <c r="AK35" s="275"/>
      <c r="AL35" s="282"/>
      <c r="AM35" s="274"/>
      <c r="AN35" s="283"/>
    </row>
    <row r="36" spans="1:40" ht="21" x14ac:dyDescent="0.35">
      <c r="A36" s="188"/>
      <c r="B36" s="200">
        <f t="shared" ref="B36:B39" si="0">1+B35</f>
        <v>3</v>
      </c>
      <c r="C36" s="308" t="s">
        <v>41</v>
      </c>
      <c r="D36" s="312"/>
      <c r="E36" s="332"/>
      <c r="F36" s="309"/>
      <c r="G36" s="310"/>
      <c r="H36" s="308"/>
      <c r="I36" s="309"/>
      <c r="J36" s="312"/>
      <c r="K36" s="138"/>
      <c r="L36" s="138"/>
      <c r="M36" s="138"/>
      <c r="N36" s="138"/>
      <c r="O36" s="138"/>
      <c r="P36" s="188"/>
      <c r="Q36" s="200">
        <f t="shared" ref="Q36:Q39" si="1">1+Q35</f>
        <v>3</v>
      </c>
      <c r="R36" s="308" t="s">
        <v>41</v>
      </c>
      <c r="S36" s="312"/>
      <c r="T36" s="332"/>
      <c r="U36" s="309"/>
      <c r="V36" s="310"/>
      <c r="W36" s="308"/>
      <c r="X36" s="309"/>
      <c r="Y36" s="312"/>
      <c r="Z36" s="138"/>
      <c r="AA36" s="138"/>
      <c r="AB36" s="138"/>
      <c r="AC36" s="138"/>
      <c r="AE36" s="28"/>
      <c r="AF36" s="31">
        <f t="shared" ref="AF36:AF39" si="2">1+AF35</f>
        <v>3</v>
      </c>
      <c r="AG36" s="296" t="s">
        <v>41</v>
      </c>
      <c r="AH36" s="297"/>
      <c r="AI36" s="273"/>
      <c r="AJ36" s="274"/>
      <c r="AK36" s="275"/>
      <c r="AL36" s="282"/>
      <c r="AM36" s="274"/>
      <c r="AN36" s="283"/>
    </row>
    <row r="37" spans="1:40" ht="21" x14ac:dyDescent="0.35">
      <c r="A37" s="188"/>
      <c r="B37" s="200">
        <f t="shared" si="0"/>
        <v>4</v>
      </c>
      <c r="C37" s="308" t="s">
        <v>42</v>
      </c>
      <c r="D37" s="312"/>
      <c r="E37" s="332"/>
      <c r="F37" s="309"/>
      <c r="G37" s="310"/>
      <c r="H37" s="308"/>
      <c r="I37" s="309"/>
      <c r="J37" s="312"/>
      <c r="K37" s="138"/>
      <c r="L37" s="138"/>
      <c r="M37" s="138"/>
      <c r="N37" s="138"/>
      <c r="O37" s="138"/>
      <c r="P37" s="188"/>
      <c r="Q37" s="200">
        <f t="shared" si="1"/>
        <v>4</v>
      </c>
      <c r="R37" s="308" t="s">
        <v>42</v>
      </c>
      <c r="S37" s="312"/>
      <c r="T37" s="332"/>
      <c r="U37" s="309"/>
      <c r="V37" s="310"/>
      <c r="W37" s="308"/>
      <c r="X37" s="309"/>
      <c r="Y37" s="312"/>
      <c r="Z37" s="138"/>
      <c r="AA37" s="138"/>
      <c r="AB37" s="138"/>
      <c r="AC37" s="138"/>
      <c r="AE37" s="28"/>
      <c r="AF37" s="31">
        <f t="shared" si="2"/>
        <v>4</v>
      </c>
      <c r="AG37" s="296" t="s">
        <v>42</v>
      </c>
      <c r="AH37" s="297"/>
      <c r="AI37" s="273"/>
      <c r="AJ37" s="274"/>
      <c r="AK37" s="275"/>
      <c r="AL37" s="282"/>
      <c r="AM37" s="274"/>
      <c r="AN37" s="283"/>
    </row>
    <row r="38" spans="1:40" ht="21" x14ac:dyDescent="0.35">
      <c r="A38" s="188"/>
      <c r="B38" s="200">
        <f t="shared" si="0"/>
        <v>5</v>
      </c>
      <c r="C38" s="308" t="s">
        <v>43</v>
      </c>
      <c r="D38" s="312"/>
      <c r="E38" s="332"/>
      <c r="F38" s="309"/>
      <c r="G38" s="310"/>
      <c r="H38" s="308"/>
      <c r="I38" s="309"/>
      <c r="J38" s="312"/>
      <c r="K38" s="138"/>
      <c r="L38" s="138"/>
      <c r="M38" s="138"/>
      <c r="N38" s="138"/>
      <c r="O38" s="138"/>
      <c r="P38" s="188"/>
      <c r="Q38" s="200">
        <f t="shared" si="1"/>
        <v>5</v>
      </c>
      <c r="R38" s="308" t="s">
        <v>43</v>
      </c>
      <c r="S38" s="312"/>
      <c r="T38" s="332"/>
      <c r="U38" s="309"/>
      <c r="V38" s="310"/>
      <c r="W38" s="308"/>
      <c r="X38" s="309"/>
      <c r="Y38" s="312"/>
      <c r="Z38" s="138"/>
      <c r="AA38" s="138"/>
      <c r="AB38" s="138"/>
      <c r="AC38" s="138"/>
      <c r="AE38" s="28"/>
      <c r="AF38" s="31">
        <f t="shared" si="2"/>
        <v>5</v>
      </c>
      <c r="AG38" s="296" t="s">
        <v>43</v>
      </c>
      <c r="AH38" s="297"/>
      <c r="AI38" s="273"/>
      <c r="AJ38" s="274"/>
      <c r="AK38" s="275"/>
      <c r="AL38" s="282"/>
      <c r="AM38" s="274"/>
      <c r="AN38" s="283"/>
    </row>
    <row r="39" spans="1:40" ht="21.75" thickBot="1" x14ac:dyDescent="0.4">
      <c r="A39" s="188"/>
      <c r="B39" s="201">
        <f t="shared" si="0"/>
        <v>6</v>
      </c>
      <c r="C39" s="301" t="s">
        <v>44</v>
      </c>
      <c r="D39" s="304"/>
      <c r="E39" s="333"/>
      <c r="F39" s="302"/>
      <c r="G39" s="303"/>
      <c r="H39" s="301"/>
      <c r="I39" s="302"/>
      <c r="J39" s="304"/>
      <c r="K39" s="138"/>
      <c r="L39" s="138"/>
      <c r="M39" s="138"/>
      <c r="N39" s="138"/>
      <c r="O39" s="138"/>
      <c r="P39" s="188"/>
      <c r="Q39" s="201">
        <f t="shared" si="1"/>
        <v>6</v>
      </c>
      <c r="R39" s="301" t="s">
        <v>44</v>
      </c>
      <c r="S39" s="304"/>
      <c r="T39" s="333"/>
      <c r="U39" s="302"/>
      <c r="V39" s="303"/>
      <c r="W39" s="301"/>
      <c r="X39" s="302"/>
      <c r="Y39" s="304"/>
      <c r="Z39" s="138"/>
      <c r="AA39" s="138"/>
      <c r="AB39" s="138"/>
      <c r="AC39" s="138"/>
      <c r="AE39" s="28"/>
      <c r="AF39" s="32">
        <f t="shared" si="2"/>
        <v>6</v>
      </c>
      <c r="AG39" s="287" t="s">
        <v>44</v>
      </c>
      <c r="AH39" s="288"/>
      <c r="AI39" s="267"/>
      <c r="AJ39" s="268"/>
      <c r="AK39" s="269"/>
      <c r="AL39" s="285"/>
      <c r="AM39" s="268"/>
      <c r="AN39" s="286"/>
    </row>
    <row r="40" spans="1:40" ht="18.75" x14ac:dyDescent="0.3">
      <c r="A40" s="18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8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E40" s="28"/>
    </row>
    <row r="41" spans="1:40" ht="36" x14ac:dyDescent="0.55000000000000004">
      <c r="A41" s="188"/>
      <c r="B41" s="276" t="s">
        <v>11</v>
      </c>
      <c r="C41" s="276"/>
      <c r="D41" s="276"/>
      <c r="E41" s="276"/>
      <c r="F41" s="276"/>
      <c r="G41" s="276"/>
      <c r="H41" s="276"/>
      <c r="I41" s="202"/>
      <c r="J41" s="202"/>
      <c r="K41" s="202"/>
      <c r="L41" s="202"/>
      <c r="M41" s="202"/>
      <c r="N41" s="202"/>
      <c r="O41" s="202"/>
      <c r="P41" s="203"/>
      <c r="Q41" s="276" t="s">
        <v>11</v>
      </c>
      <c r="R41" s="276"/>
      <c r="S41" s="276"/>
      <c r="T41" s="276"/>
      <c r="U41" s="276"/>
      <c r="V41" s="276"/>
      <c r="W41" s="276"/>
      <c r="X41" s="202"/>
      <c r="Y41" s="202"/>
      <c r="Z41" s="202"/>
      <c r="AA41" s="202"/>
      <c r="AB41" s="202"/>
      <c r="AC41" s="202"/>
      <c r="AD41" s="202"/>
      <c r="AE41" s="203"/>
      <c r="AF41" s="276" t="s">
        <v>11</v>
      </c>
      <c r="AG41" s="276"/>
      <c r="AH41" s="276"/>
      <c r="AI41" s="276"/>
      <c r="AJ41" s="276"/>
      <c r="AK41" s="276"/>
      <c r="AL41" s="276"/>
    </row>
    <row r="42" spans="1:40" ht="19.5" thickBot="1" x14ac:dyDescent="0.35">
      <c r="A42" s="18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8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E42" s="28"/>
    </row>
    <row r="43" spans="1:40" ht="18.75" x14ac:dyDescent="0.3">
      <c r="A43" s="188"/>
      <c r="B43" s="305" t="s">
        <v>22</v>
      </c>
      <c r="C43" s="306"/>
      <c r="D43" s="307"/>
      <c r="E43" s="305"/>
      <c r="F43" s="306"/>
      <c r="G43" s="306"/>
      <c r="H43" s="311"/>
      <c r="I43" s="138"/>
      <c r="J43" s="138"/>
      <c r="K43" s="138"/>
      <c r="L43" s="138"/>
      <c r="M43" s="138"/>
      <c r="N43" s="138"/>
      <c r="O43" s="138"/>
      <c r="P43" s="188"/>
      <c r="Q43" s="305" t="s">
        <v>22</v>
      </c>
      <c r="R43" s="306"/>
      <c r="S43" s="307"/>
      <c r="T43" s="305"/>
      <c r="U43" s="306"/>
      <c r="V43" s="306"/>
      <c r="W43" s="311"/>
      <c r="X43" s="138"/>
      <c r="Y43" s="138"/>
      <c r="Z43" s="138"/>
      <c r="AA43" s="138"/>
      <c r="AB43" s="138"/>
      <c r="AC43" s="138"/>
      <c r="AE43" s="28"/>
      <c r="AF43" s="279" t="s">
        <v>22</v>
      </c>
      <c r="AG43" s="280"/>
      <c r="AH43" s="284"/>
      <c r="AI43" s="279"/>
      <c r="AJ43" s="280"/>
      <c r="AK43" s="280"/>
      <c r="AL43" s="281"/>
    </row>
    <row r="44" spans="1:40" ht="18.75" x14ac:dyDescent="0.3">
      <c r="A44" s="188"/>
      <c r="B44" s="308" t="s">
        <v>23</v>
      </c>
      <c r="C44" s="309"/>
      <c r="D44" s="310"/>
      <c r="E44" s="308"/>
      <c r="F44" s="309"/>
      <c r="G44" s="309"/>
      <c r="H44" s="312"/>
      <c r="I44" s="138"/>
      <c r="J44" s="138"/>
      <c r="K44" s="138"/>
      <c r="L44" s="138"/>
      <c r="M44" s="138"/>
      <c r="N44" s="138"/>
      <c r="O44" s="138"/>
      <c r="P44" s="188"/>
      <c r="Q44" s="308" t="s">
        <v>23</v>
      </c>
      <c r="R44" s="309"/>
      <c r="S44" s="310"/>
      <c r="T44" s="308"/>
      <c r="U44" s="309"/>
      <c r="V44" s="309"/>
      <c r="W44" s="312"/>
      <c r="X44" s="138"/>
      <c r="Y44" s="138"/>
      <c r="Z44" s="138"/>
      <c r="AA44" s="138"/>
      <c r="AB44" s="138"/>
      <c r="AC44" s="138"/>
      <c r="AE44" s="28"/>
      <c r="AF44" s="282" t="s">
        <v>23</v>
      </c>
      <c r="AG44" s="274"/>
      <c r="AH44" s="275"/>
      <c r="AI44" s="282"/>
      <c r="AJ44" s="274"/>
      <c r="AK44" s="274"/>
      <c r="AL44" s="283"/>
    </row>
    <row r="45" spans="1:40" ht="19.5" thickBot="1" x14ac:dyDescent="0.35">
      <c r="A45" s="188"/>
      <c r="B45" s="301" t="s">
        <v>45</v>
      </c>
      <c r="C45" s="302"/>
      <c r="D45" s="303"/>
      <c r="E45" s="301"/>
      <c r="F45" s="302"/>
      <c r="G45" s="302"/>
      <c r="H45" s="304"/>
      <c r="I45" s="138"/>
      <c r="J45" s="138"/>
      <c r="K45" s="138"/>
      <c r="L45" s="138"/>
      <c r="M45" s="138"/>
      <c r="N45" s="138"/>
      <c r="O45" s="138"/>
      <c r="P45" s="188"/>
      <c r="Q45" s="301" t="s">
        <v>45</v>
      </c>
      <c r="R45" s="302"/>
      <c r="S45" s="303"/>
      <c r="T45" s="301"/>
      <c r="U45" s="302"/>
      <c r="V45" s="302"/>
      <c r="W45" s="304"/>
      <c r="X45" s="138"/>
      <c r="Y45" s="138"/>
      <c r="Z45" s="138"/>
      <c r="AA45" s="138"/>
      <c r="AB45" s="138"/>
      <c r="AC45" s="138"/>
      <c r="AE45" s="28"/>
      <c r="AF45" s="285" t="s">
        <v>45</v>
      </c>
      <c r="AG45" s="268"/>
      <c r="AH45" s="269"/>
      <c r="AI45" s="285"/>
      <c r="AJ45" s="268"/>
      <c r="AK45" s="268"/>
      <c r="AL45" s="286"/>
    </row>
    <row r="46" spans="1:40" ht="18.75" x14ac:dyDescent="0.3">
      <c r="A46" s="18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8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</row>
  </sheetData>
  <mergeCells count="173">
    <mergeCell ref="C6:J6"/>
    <mergeCell ref="B7:B10"/>
    <mergeCell ref="K7:K10"/>
    <mergeCell ref="L7:L10"/>
    <mergeCell ref="M7:M10"/>
    <mergeCell ref="N7:N10"/>
    <mergeCell ref="O7:O10"/>
    <mergeCell ref="B15:B18"/>
    <mergeCell ref="K15:K18"/>
    <mergeCell ref="L15:L18"/>
    <mergeCell ref="M15:M18"/>
    <mergeCell ref="N15:N18"/>
    <mergeCell ref="O15:O18"/>
    <mergeCell ref="O11:O14"/>
    <mergeCell ref="B11:B14"/>
    <mergeCell ref="K11:K14"/>
    <mergeCell ref="L11:L14"/>
    <mergeCell ref="M11:M14"/>
    <mergeCell ref="N11:N14"/>
    <mergeCell ref="O19:O22"/>
    <mergeCell ref="B19:B22"/>
    <mergeCell ref="K19:K22"/>
    <mergeCell ref="L19:L22"/>
    <mergeCell ref="M19:M22"/>
    <mergeCell ref="N19:N22"/>
    <mergeCell ref="Q19:Q22"/>
    <mergeCell ref="Z19:Z22"/>
    <mergeCell ref="AA19:AA22"/>
    <mergeCell ref="P19:P22"/>
    <mergeCell ref="E33:G33"/>
    <mergeCell ref="H33:J33"/>
    <mergeCell ref="E34:G34"/>
    <mergeCell ref="E35:G35"/>
    <mergeCell ref="E36:G36"/>
    <mergeCell ref="E37:G37"/>
    <mergeCell ref="E38:G38"/>
    <mergeCell ref="E24:N28"/>
    <mergeCell ref="B31:N31"/>
    <mergeCell ref="C33:D33"/>
    <mergeCell ref="C34:D34"/>
    <mergeCell ref="C35:D35"/>
    <mergeCell ref="C36:D36"/>
    <mergeCell ref="E39:G39"/>
    <mergeCell ref="H34:J34"/>
    <mergeCell ref="H35:J35"/>
    <mergeCell ref="H36:J36"/>
    <mergeCell ref="H37:J37"/>
    <mergeCell ref="H38:J38"/>
    <mergeCell ref="H39:J39"/>
    <mergeCell ref="C37:D37"/>
    <mergeCell ref="C38:D38"/>
    <mergeCell ref="C39:D39"/>
    <mergeCell ref="Q15:Q18"/>
    <mergeCell ref="Z15:Z18"/>
    <mergeCell ref="AA15:AA18"/>
    <mergeCell ref="AB15:AB18"/>
    <mergeCell ref="AC15:AC18"/>
    <mergeCell ref="R6:Y6"/>
    <mergeCell ref="Q7:Q10"/>
    <mergeCell ref="Z7:Z10"/>
    <mergeCell ref="AA7:AA10"/>
    <mergeCell ref="AB7:AB10"/>
    <mergeCell ref="AC7:AC10"/>
    <mergeCell ref="Q11:Q14"/>
    <mergeCell ref="Z11:Z14"/>
    <mergeCell ref="AA11:AA14"/>
    <mergeCell ref="R39:S39"/>
    <mergeCell ref="T39:V39"/>
    <mergeCell ref="W39:Y39"/>
    <mergeCell ref="R36:S36"/>
    <mergeCell ref="T36:V36"/>
    <mergeCell ref="W36:Y36"/>
    <mergeCell ref="R37:S37"/>
    <mergeCell ref="T37:V37"/>
    <mergeCell ref="W37:Y37"/>
    <mergeCell ref="AE7:AE10"/>
    <mergeCell ref="AO7:AO10"/>
    <mergeCell ref="AP7:AP10"/>
    <mergeCell ref="AQ7:AQ10"/>
    <mergeCell ref="AG6:AN6"/>
    <mergeCell ref="AF7:AF10"/>
    <mergeCell ref="R38:S38"/>
    <mergeCell ref="T38:V38"/>
    <mergeCell ref="W38:Y38"/>
    <mergeCell ref="R34:S34"/>
    <mergeCell ref="T34:V34"/>
    <mergeCell ref="W34:Y34"/>
    <mergeCell ref="R35:S35"/>
    <mergeCell ref="T35:V35"/>
    <mergeCell ref="W35:Y35"/>
    <mergeCell ref="AB19:AB22"/>
    <mergeCell ref="AC19:AC22"/>
    <mergeCell ref="T24:AC28"/>
    <mergeCell ref="Q31:AC31"/>
    <mergeCell ref="R33:S33"/>
    <mergeCell ref="T33:V33"/>
    <mergeCell ref="W33:Y33"/>
    <mergeCell ref="AB11:AB14"/>
    <mergeCell ref="AC11:AC14"/>
    <mergeCell ref="AE19:AE22"/>
    <mergeCell ref="AO19:AO22"/>
    <mergeCell ref="AP19:AP22"/>
    <mergeCell ref="AQ19:AQ22"/>
    <mergeCell ref="AI24:AR28"/>
    <mergeCell ref="AE11:AE14"/>
    <mergeCell ref="AO11:AO14"/>
    <mergeCell ref="AP11:AP14"/>
    <mergeCell ref="AQ11:AQ14"/>
    <mergeCell ref="AE15:AE18"/>
    <mergeCell ref="AO15:AO18"/>
    <mergeCell ref="AP15:AP18"/>
    <mergeCell ref="AQ15:AQ18"/>
    <mergeCell ref="Q45:S45"/>
    <mergeCell ref="T45:W45"/>
    <mergeCell ref="Q43:S43"/>
    <mergeCell ref="Q44:S44"/>
    <mergeCell ref="T43:W43"/>
    <mergeCell ref="T44:W44"/>
    <mergeCell ref="Q41:W41"/>
    <mergeCell ref="E43:H43"/>
    <mergeCell ref="B43:D43"/>
    <mergeCell ref="B44:D44"/>
    <mergeCell ref="B45:D45"/>
    <mergeCell ref="E44:H44"/>
    <mergeCell ref="E45:H45"/>
    <mergeCell ref="AF45:AH45"/>
    <mergeCell ref="AI45:AL45"/>
    <mergeCell ref="AI38:AK38"/>
    <mergeCell ref="AL38:AN38"/>
    <mergeCell ref="AG39:AH39"/>
    <mergeCell ref="AI39:AK39"/>
    <mergeCell ref="AL39:AN39"/>
    <mergeCell ref="AF41:AL41"/>
    <mergeCell ref="AL33:AN33"/>
    <mergeCell ref="AG34:AH34"/>
    <mergeCell ref="AI34:AK34"/>
    <mergeCell ref="AL34:AN34"/>
    <mergeCell ref="AG35:AH35"/>
    <mergeCell ref="AI35:AK35"/>
    <mergeCell ref="AL35:AN35"/>
    <mergeCell ref="AG37:AH37"/>
    <mergeCell ref="AI37:AK37"/>
    <mergeCell ref="AL37:AN37"/>
    <mergeCell ref="AG38:AH38"/>
    <mergeCell ref="AG36:AH36"/>
    <mergeCell ref="AI36:AK36"/>
    <mergeCell ref="AL36:AN36"/>
    <mergeCell ref="AG33:AH33"/>
    <mergeCell ref="AI33:AK33"/>
    <mergeCell ref="B41:H41"/>
    <mergeCell ref="A4:N4"/>
    <mergeCell ref="P4:AC4"/>
    <mergeCell ref="AE4:AR4"/>
    <mergeCell ref="A2:AR2"/>
    <mergeCell ref="AI43:AL43"/>
    <mergeCell ref="AI44:AL44"/>
    <mergeCell ref="AF43:AH43"/>
    <mergeCell ref="AF44:AH44"/>
    <mergeCell ref="AR7:AR10"/>
    <mergeCell ref="AF11:AF14"/>
    <mergeCell ref="AR11:AR14"/>
    <mergeCell ref="AF15:AF18"/>
    <mergeCell ref="AR15:AR18"/>
    <mergeCell ref="AF19:AF22"/>
    <mergeCell ref="AR19:AR22"/>
    <mergeCell ref="A7:A10"/>
    <mergeCell ref="A11:A14"/>
    <mergeCell ref="A15:A18"/>
    <mergeCell ref="A19:A22"/>
    <mergeCell ref="P7:P10"/>
    <mergeCell ref="P11:P14"/>
    <mergeCell ref="P15:P18"/>
    <mergeCell ref="AF31:AR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2017-05-19T14:57:56Z</cp:lastPrinted>
  <dcterms:created xsi:type="dcterms:W3CDTF">2016-01-05T13:22:42Z</dcterms:created>
  <dcterms:modified xsi:type="dcterms:W3CDTF">2017-05-25T10:09:24Z</dcterms:modified>
</cp:coreProperties>
</file>