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Afstuderen - Duurzame AI\Data\"/>
    </mc:Choice>
  </mc:AlternateContent>
  <xr:revisionPtr revIDLastSave="0" documentId="13_ncr:1_{CA8374B2-20E3-4A2D-95B6-AF289D5A17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M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M4" i="1"/>
  <c r="M6" i="1"/>
  <c r="M7" i="1"/>
  <c r="M8" i="1"/>
  <c r="M9" i="1"/>
  <c r="M10" i="1"/>
  <c r="M2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" i="1"/>
  <c r="K2" i="1" s="1"/>
</calcChain>
</file>

<file path=xl/sharedStrings.xml><?xml version="1.0" encoding="utf-8"?>
<sst xmlns="http://schemas.openxmlformats.org/spreadsheetml/2006/main" count="233" uniqueCount="75">
  <si>
    <t>LLM Model</t>
  </si>
  <si>
    <t>Aantal Parameters (in miljarden)</t>
  </si>
  <si>
    <t>GPU-uren training</t>
  </si>
  <si>
    <t>Type GPU</t>
  </si>
  <si>
    <t>Type CPU</t>
  </si>
  <si>
    <t>Trainingstijd (in dagen)</t>
  </si>
  <si>
    <t>Architectuur</t>
  </si>
  <si>
    <t>Taakgerichtheid</t>
  </si>
  <si>
    <t>Bron voor parameters</t>
  </si>
  <si>
    <t>GPT-4</t>
  </si>
  <si>
    <t xml:space="preserve">Decoder-only </t>
  </si>
  <si>
    <t>Multi-purpose</t>
  </si>
  <si>
    <t>https://semianalysis.com/2023/07/10/gpt-4-architecture-infrastructure/</t>
  </si>
  <si>
    <t>GPT-4o</t>
  </si>
  <si>
    <t>https://arxiv.org/pdf/2412.19260</t>
  </si>
  <si>
    <t>GPT-4o Mini</t>
  </si>
  <si>
    <t>GPT-3</t>
  </si>
  <si>
    <t>https://arxiv.org/pdf/2005.14165</t>
  </si>
  <si>
    <t>GPT-3.5</t>
  </si>
  <si>
    <t>https://medium.com/@chudeemmanuel3/gpt-3-5-and-gpt-4-comparison-47d837de2226</t>
  </si>
  <si>
    <t>GPT-3.5 turbo</t>
  </si>
  <si>
    <t>https://arxiv.org/abs/2310.17680</t>
  </si>
  <si>
    <t>ChatGPT-4</t>
  </si>
  <si>
    <t>https://cdn.openai.com/research-covers/language-unsupervised/language_understanding_paper.pdf</t>
  </si>
  <si>
    <t>Llama 3.1 (8B)</t>
  </si>
  <si>
    <t>Llama 3.1 (70B)</t>
  </si>
  <si>
    <t>Llama 3.1 (405B)</t>
  </si>
  <si>
    <t>Llama 3.2 (1B)</t>
  </si>
  <si>
    <t>Llama 3.2 (3B)</t>
  </si>
  <si>
    <t>Llama 3.2 (11B)</t>
  </si>
  <si>
    <t>Llama 3.2 (90B)</t>
  </si>
  <si>
    <t>Llama 3.3 (70B)</t>
  </si>
  <si>
    <t>Llama 4 Scout</t>
  </si>
  <si>
    <t>Mixture-of-Experts (MoE)</t>
  </si>
  <si>
    <t>https://ai.meta.com/blog/llama-4-multimodal-intelligence/</t>
  </si>
  <si>
    <t>Llama 4 Maverick</t>
  </si>
  <si>
    <t>Mistral Large</t>
  </si>
  <si>
    <t>Ministral-8B</t>
  </si>
  <si>
    <t>Mistral 7B</t>
  </si>
  <si>
    <t>Mistral Small</t>
  </si>
  <si>
    <t>Mistral Nemo</t>
  </si>
  <si>
    <t>Claude 3.5 Sonnet</t>
  </si>
  <si>
    <t>Claude 3.5 Haiku</t>
  </si>
  <si>
    <t>Claude 3 Opus</t>
  </si>
  <si>
    <t>Claude 3 Haiku</t>
  </si>
  <si>
    <t>https://lifearchitect.substack.com/p/the-memo-special-edition-claude-3</t>
  </si>
  <si>
    <t>DeepSeek-R1</t>
  </si>
  <si>
    <t>https://build.nvidia.com/deepseek-ai/deepseek-r1/modelcard</t>
  </si>
  <si>
    <t>DeepSeek-R1-Zero</t>
  </si>
  <si>
    <t>https://huggingface.co/deepseek-ai/DeepSeek-R1</t>
  </si>
  <si>
    <t>DeepSeek-V3</t>
  </si>
  <si>
    <t>Taak-specifiek</t>
  </si>
  <si>
    <t>DeepSeek-R1-Distill-Llama-8B</t>
  </si>
  <si>
    <t>DeepSeek-R1-Distill-Llama-70B</t>
  </si>
  <si>
    <t>BLOOM</t>
  </si>
  <si>
    <t>NVIDIA A100</t>
  </si>
  <si>
    <t>https://bigscience.huggingface.co/blog/bloom</t>
  </si>
  <si>
    <t>AMD EPYC 7543-processor</t>
  </si>
  <si>
    <t>CPU energieverbruik</t>
  </si>
  <si>
    <t>Aantal gebruikte GPU's</t>
  </si>
  <si>
    <t>Aantal CPU's</t>
  </si>
  <si>
    <t>Totaal energieverbruik (kWh)</t>
  </si>
  <si>
    <t>GPU energieverbruik ()</t>
  </si>
  <si>
    <t>https://.llama.com/models/llama-3/</t>
  </si>
  <si>
    <t>https://docs.mistral.ai/getting-started/models/eights/</t>
  </si>
  <si>
    <t>https://beginsithai.com/claude-3-vs-microsoft-phi-3-models/</t>
  </si>
  <si>
    <t>https://medium.com/@cognidonunder/mistral-8x7b-vs-claude-3-opus-llm-2024-8d619a2e84b6</t>
  </si>
  <si>
    <t>https://api-docs.deepseek.com/nes/nes1226</t>
  </si>
  <si>
    <t>DeepSeek-R1-Distill-Qen-1.5B</t>
  </si>
  <si>
    <t>DeepSeek-R1-Distill-Qen-7B</t>
  </si>
  <si>
    <t>DeepSeek-R1-Distill-Qen-14B</t>
  </si>
  <si>
    <t>DeepSeek-R1-Distill-Qen-32B</t>
  </si>
  <si>
    <t>Ingebedde CO2-uitstoot (in kg)</t>
  </si>
  <si>
    <t>Operationele CO₂-uitstoot (in kg)</t>
  </si>
  <si>
    <t>Totale CO₂-uitstoot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</si>
</sst>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F5" workbookViewId="0">
      <selection activeCell="N39" sqref="N39"/>
    </sheetView>
  </sheetViews>
  <sheetFormatPr defaultRowHeight="15" x14ac:dyDescent="0.25"/>
  <cols>
    <col min="1" max="1" width="16.85546875" customWidth="1"/>
    <col min="2" max="2" width="33.42578125" customWidth="1"/>
    <col min="3" max="3" width="17.85546875" customWidth="1"/>
    <col min="4" max="4" width="16.42578125" customWidth="1"/>
    <col min="5" max="5" width="23.28515625" customWidth="1"/>
    <col min="6" max="6" width="23.85546875" customWidth="1"/>
    <col min="7" max="8" width="18.85546875" customWidth="1"/>
    <col min="9" max="9" width="18.7109375" customWidth="1"/>
    <col min="10" max="11" width="29.140625" style="5" customWidth="1"/>
    <col min="12" max="14" width="27.42578125" customWidth="1"/>
    <col min="15" max="15" width="21.85546875" customWidth="1"/>
    <col min="16" max="16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62</v>
      </c>
      <c r="F1" s="2" t="s">
        <v>59</v>
      </c>
      <c r="G1" s="1" t="s">
        <v>4</v>
      </c>
      <c r="H1" s="2" t="s">
        <v>58</v>
      </c>
      <c r="I1" s="1" t="s">
        <v>60</v>
      </c>
      <c r="J1" s="4" t="s">
        <v>61</v>
      </c>
      <c r="K1" s="4" t="s">
        <v>73</v>
      </c>
      <c r="L1" s="1" t="s">
        <v>5</v>
      </c>
      <c r="M1" s="1" t="s">
        <v>72</v>
      </c>
      <c r="N1" s="1" t="s">
        <v>74</v>
      </c>
      <c r="O1" s="1" t="s">
        <v>6</v>
      </c>
      <c r="P1" s="1" t="s">
        <v>7</v>
      </c>
      <c r="Q1" s="1" t="s">
        <v>8</v>
      </c>
    </row>
    <row r="2" spans="1:17" x14ac:dyDescent="0.25">
      <c r="A2" t="s">
        <v>9</v>
      </c>
      <c r="B2">
        <v>1760</v>
      </c>
      <c r="C2">
        <v>10891785</v>
      </c>
      <c r="D2" t="s">
        <v>55</v>
      </c>
      <c r="E2">
        <v>300</v>
      </c>
      <c r="F2">
        <v>384</v>
      </c>
      <c r="G2" t="s">
        <v>57</v>
      </c>
      <c r="H2">
        <v>225</v>
      </c>
      <c r="I2">
        <v>48</v>
      </c>
      <c r="J2" s="5">
        <f t="shared" ref="J2:J37" si="0">(((E2*F2)+(H2*I2))*(L2*24)*1.56)/1000</f>
        <v>5552426.8799999999</v>
      </c>
      <c r="K2" s="5">
        <f>J2*0.481</f>
        <v>2670717.3292799997</v>
      </c>
      <c r="L2">
        <v>1177</v>
      </c>
      <c r="M2">
        <f>(F2*150) + (I2*100)</f>
        <v>62400</v>
      </c>
      <c r="N2" s="5">
        <f xml:space="preserve"> K2 + M2</f>
        <v>2733117.3292799997</v>
      </c>
      <c r="O2" t="s">
        <v>10</v>
      </c>
      <c r="P2" t="s">
        <v>11</v>
      </c>
      <c r="Q2" t="s">
        <v>12</v>
      </c>
    </row>
    <row r="3" spans="1:17" x14ac:dyDescent="0.25">
      <c r="A3" t="s">
        <v>13</v>
      </c>
      <c r="B3">
        <v>200</v>
      </c>
      <c r="C3">
        <v>1237703</v>
      </c>
      <c r="D3" t="s">
        <v>55</v>
      </c>
      <c r="E3">
        <v>300</v>
      </c>
      <c r="F3">
        <v>384</v>
      </c>
      <c r="G3" t="s">
        <v>57</v>
      </c>
      <c r="H3">
        <v>225</v>
      </c>
      <c r="I3">
        <v>48</v>
      </c>
      <c r="J3" s="5">
        <f t="shared" si="0"/>
        <v>632136.95999999996</v>
      </c>
      <c r="K3" s="5">
        <f t="shared" ref="K3:K37" si="1">J3*0.481</f>
        <v>304057.87775999994</v>
      </c>
      <c r="L3">
        <v>134</v>
      </c>
      <c r="M3">
        <f t="shared" ref="M3:M37" si="2">(F3*150) + (I3*100)</f>
        <v>62400</v>
      </c>
      <c r="N3" s="5">
        <f t="shared" ref="N3:N37" si="3" xml:space="preserve"> K3 + M3</f>
        <v>366457.87775999994</v>
      </c>
      <c r="O3" t="s">
        <v>10</v>
      </c>
      <c r="P3" t="s">
        <v>11</v>
      </c>
      <c r="Q3" t="s">
        <v>14</v>
      </c>
    </row>
    <row r="4" spans="1:17" x14ac:dyDescent="0.25">
      <c r="A4" t="s">
        <v>15</v>
      </c>
      <c r="B4">
        <v>8</v>
      </c>
      <c r="C4">
        <v>49508</v>
      </c>
      <c r="D4" t="s">
        <v>55</v>
      </c>
      <c r="E4" s="3">
        <v>300</v>
      </c>
      <c r="F4">
        <v>384</v>
      </c>
      <c r="G4" t="s">
        <v>57</v>
      </c>
      <c r="H4">
        <v>225</v>
      </c>
      <c r="I4">
        <v>48</v>
      </c>
      <c r="J4" s="5">
        <f t="shared" si="0"/>
        <v>23587.200000000001</v>
      </c>
      <c r="K4" s="5">
        <f t="shared" si="1"/>
        <v>11345.4432</v>
      </c>
      <c r="L4">
        <v>5</v>
      </c>
      <c r="M4">
        <f t="shared" si="2"/>
        <v>62400</v>
      </c>
      <c r="N4" s="5">
        <f t="shared" si="3"/>
        <v>73745.443199999994</v>
      </c>
      <c r="O4" t="s">
        <v>10</v>
      </c>
      <c r="P4" t="s">
        <v>11</v>
      </c>
      <c r="Q4" t="s">
        <v>14</v>
      </c>
    </row>
    <row r="5" spans="1:17" x14ac:dyDescent="0.25">
      <c r="A5" t="s">
        <v>16</v>
      </c>
      <c r="B5">
        <v>175</v>
      </c>
      <c r="C5">
        <v>1082990</v>
      </c>
      <c r="D5" t="s">
        <v>55</v>
      </c>
      <c r="E5" s="3">
        <v>300</v>
      </c>
      <c r="F5">
        <v>384</v>
      </c>
      <c r="G5" t="s">
        <v>57</v>
      </c>
      <c r="H5">
        <v>225</v>
      </c>
      <c r="I5">
        <v>48</v>
      </c>
      <c r="J5" s="5">
        <f t="shared" si="0"/>
        <v>551940.48</v>
      </c>
      <c r="K5" s="5">
        <f t="shared" si="1"/>
        <v>265483.37088</v>
      </c>
      <c r="L5">
        <v>117</v>
      </c>
      <c r="M5">
        <f>(F5*150) + (I5*100)</f>
        <v>62400</v>
      </c>
      <c r="N5" s="5">
        <f t="shared" si="3"/>
        <v>327883.37088</v>
      </c>
      <c r="O5" t="s">
        <v>10</v>
      </c>
      <c r="P5" t="s">
        <v>11</v>
      </c>
      <c r="Q5" t="s">
        <v>17</v>
      </c>
    </row>
    <row r="6" spans="1:17" x14ac:dyDescent="0.25">
      <c r="A6" t="s">
        <v>18</v>
      </c>
      <c r="B6">
        <v>175</v>
      </c>
      <c r="C6">
        <v>1082990</v>
      </c>
      <c r="D6" t="s">
        <v>55</v>
      </c>
      <c r="E6" s="3">
        <v>300</v>
      </c>
      <c r="F6">
        <v>384</v>
      </c>
      <c r="G6" t="s">
        <v>57</v>
      </c>
      <c r="H6">
        <v>225</v>
      </c>
      <c r="I6">
        <v>48</v>
      </c>
      <c r="J6" s="5">
        <f t="shared" si="0"/>
        <v>551940.48</v>
      </c>
      <c r="K6" s="5">
        <f t="shared" si="1"/>
        <v>265483.37088</v>
      </c>
      <c r="L6">
        <v>117</v>
      </c>
      <c r="M6">
        <f t="shared" si="2"/>
        <v>62400</v>
      </c>
      <c r="N6" s="5">
        <f t="shared" si="3"/>
        <v>327883.37088</v>
      </c>
      <c r="O6" t="s">
        <v>10</v>
      </c>
      <c r="P6" t="s">
        <v>11</v>
      </c>
      <c r="Q6" t="s">
        <v>19</v>
      </c>
    </row>
    <row r="7" spans="1:17" x14ac:dyDescent="0.25">
      <c r="A7" t="s">
        <v>20</v>
      </c>
      <c r="B7">
        <v>20</v>
      </c>
      <c r="C7">
        <v>123770</v>
      </c>
      <c r="D7" t="s">
        <v>55</v>
      </c>
      <c r="E7" s="3">
        <v>300</v>
      </c>
      <c r="F7">
        <v>384</v>
      </c>
      <c r="G7" t="s">
        <v>57</v>
      </c>
      <c r="H7">
        <v>225</v>
      </c>
      <c r="I7">
        <v>48</v>
      </c>
      <c r="J7" s="5">
        <f t="shared" si="0"/>
        <v>61326.720000000001</v>
      </c>
      <c r="K7" s="5">
        <f t="shared" si="1"/>
        <v>29498.152320000001</v>
      </c>
      <c r="L7">
        <v>13</v>
      </c>
      <c r="M7">
        <f t="shared" si="2"/>
        <v>62400</v>
      </c>
      <c r="N7" s="5">
        <f t="shared" si="3"/>
        <v>91898.152319999994</v>
      </c>
      <c r="O7" t="s">
        <v>10</v>
      </c>
      <c r="P7" t="s">
        <v>11</v>
      </c>
      <c r="Q7" t="s">
        <v>21</v>
      </c>
    </row>
    <row r="8" spans="1:17" x14ac:dyDescent="0.25">
      <c r="A8" t="s">
        <v>22</v>
      </c>
      <c r="B8">
        <v>1800</v>
      </c>
      <c r="C8">
        <v>11139326</v>
      </c>
      <c r="D8" t="s">
        <v>55</v>
      </c>
      <c r="E8" s="3">
        <v>300</v>
      </c>
      <c r="F8">
        <v>384</v>
      </c>
      <c r="G8" t="s">
        <v>57</v>
      </c>
      <c r="H8">
        <v>225</v>
      </c>
      <c r="I8">
        <v>48</v>
      </c>
      <c r="J8" s="5">
        <f t="shared" si="0"/>
        <v>5675080.3200000003</v>
      </c>
      <c r="K8" s="5">
        <f t="shared" si="1"/>
        <v>2729713.6339199999</v>
      </c>
      <c r="L8">
        <v>1203</v>
      </c>
      <c r="M8">
        <f t="shared" si="2"/>
        <v>62400</v>
      </c>
      <c r="N8" s="5">
        <f t="shared" si="3"/>
        <v>2792113.6339199999</v>
      </c>
      <c r="O8" t="s">
        <v>10</v>
      </c>
      <c r="P8" t="s">
        <v>11</v>
      </c>
      <c r="Q8" t="s">
        <v>23</v>
      </c>
    </row>
    <row r="9" spans="1:17" x14ac:dyDescent="0.25">
      <c r="A9" t="s">
        <v>24</v>
      </c>
      <c r="B9">
        <v>8</v>
      </c>
      <c r="C9">
        <v>49508</v>
      </c>
      <c r="D9" t="s">
        <v>55</v>
      </c>
      <c r="E9" s="3">
        <v>300</v>
      </c>
      <c r="F9">
        <v>384</v>
      </c>
      <c r="G9" t="s">
        <v>57</v>
      </c>
      <c r="H9">
        <v>225</v>
      </c>
      <c r="I9">
        <v>48</v>
      </c>
      <c r="J9" s="5">
        <f t="shared" si="0"/>
        <v>23587.200000000001</v>
      </c>
      <c r="K9" s="5">
        <f t="shared" si="1"/>
        <v>11345.4432</v>
      </c>
      <c r="L9">
        <v>5</v>
      </c>
      <c r="M9">
        <f t="shared" si="2"/>
        <v>62400</v>
      </c>
      <c r="N9" s="5">
        <f t="shared" si="3"/>
        <v>73745.443199999994</v>
      </c>
      <c r="O9" t="s">
        <v>10</v>
      </c>
      <c r="P9" t="s">
        <v>11</v>
      </c>
      <c r="Q9" t="s">
        <v>63</v>
      </c>
    </row>
    <row r="10" spans="1:17" x14ac:dyDescent="0.25">
      <c r="A10" t="s">
        <v>25</v>
      </c>
      <c r="B10">
        <v>70</v>
      </c>
      <c r="C10">
        <v>433196</v>
      </c>
      <c r="D10" t="s">
        <v>55</v>
      </c>
      <c r="E10" s="3">
        <v>300</v>
      </c>
      <c r="F10">
        <v>384</v>
      </c>
      <c r="G10" t="s">
        <v>57</v>
      </c>
      <c r="H10">
        <v>225</v>
      </c>
      <c r="I10">
        <v>48</v>
      </c>
      <c r="J10" s="5">
        <f t="shared" si="0"/>
        <v>221719.67999999999</v>
      </c>
      <c r="K10" s="5">
        <f t="shared" si="1"/>
        <v>106647.16608</v>
      </c>
      <c r="L10">
        <v>47</v>
      </c>
      <c r="M10">
        <f t="shared" si="2"/>
        <v>62400</v>
      </c>
      <c r="N10" s="5">
        <f t="shared" si="3"/>
        <v>169047.16608</v>
      </c>
      <c r="O10" t="s">
        <v>10</v>
      </c>
      <c r="P10" t="s">
        <v>11</v>
      </c>
      <c r="Q10" t="s">
        <v>63</v>
      </c>
    </row>
    <row r="11" spans="1:17" x14ac:dyDescent="0.25">
      <c r="A11" t="s">
        <v>26</v>
      </c>
      <c r="B11">
        <v>405</v>
      </c>
      <c r="C11">
        <v>2506348</v>
      </c>
      <c r="D11" t="s">
        <v>55</v>
      </c>
      <c r="E11" s="3">
        <v>300</v>
      </c>
      <c r="F11">
        <v>384</v>
      </c>
      <c r="G11" t="s">
        <v>57</v>
      </c>
      <c r="H11">
        <v>225</v>
      </c>
      <c r="I11">
        <v>48</v>
      </c>
      <c r="J11" s="5">
        <f t="shared" si="0"/>
        <v>1278426.24</v>
      </c>
      <c r="K11" s="5">
        <f t="shared" si="1"/>
        <v>614923.02143999992</v>
      </c>
      <c r="L11">
        <v>271</v>
      </c>
      <c r="M11">
        <f t="shared" si="2"/>
        <v>62400</v>
      </c>
      <c r="N11" s="5">
        <f t="shared" si="3"/>
        <v>677323.02143999992</v>
      </c>
      <c r="O11" t="s">
        <v>10</v>
      </c>
      <c r="P11" t="s">
        <v>11</v>
      </c>
      <c r="Q11" t="s">
        <v>63</v>
      </c>
    </row>
    <row r="12" spans="1:17" x14ac:dyDescent="0.25">
      <c r="A12" t="s">
        <v>27</v>
      </c>
      <c r="B12">
        <v>1</v>
      </c>
      <c r="C12">
        <v>6189</v>
      </c>
      <c r="D12" t="s">
        <v>55</v>
      </c>
      <c r="E12" s="3">
        <v>300</v>
      </c>
      <c r="F12">
        <v>384</v>
      </c>
      <c r="G12" t="s">
        <v>57</v>
      </c>
      <c r="H12">
        <v>225</v>
      </c>
      <c r="I12">
        <v>48</v>
      </c>
      <c r="J12" s="5">
        <f t="shared" si="0"/>
        <v>4717.4399999999996</v>
      </c>
      <c r="K12" s="5">
        <f t="shared" si="1"/>
        <v>2269.0886399999999</v>
      </c>
      <c r="L12">
        <v>1</v>
      </c>
      <c r="M12">
        <f t="shared" si="2"/>
        <v>62400</v>
      </c>
      <c r="N12" s="5">
        <f t="shared" si="3"/>
        <v>64669.088640000002</v>
      </c>
      <c r="O12" t="s">
        <v>10</v>
      </c>
      <c r="P12" t="s">
        <v>11</v>
      </c>
      <c r="Q12" t="s">
        <v>63</v>
      </c>
    </row>
    <row r="13" spans="1:17" x14ac:dyDescent="0.25">
      <c r="A13" t="s">
        <v>28</v>
      </c>
      <c r="B13">
        <v>3</v>
      </c>
      <c r="C13">
        <v>18566</v>
      </c>
      <c r="D13" t="s">
        <v>55</v>
      </c>
      <c r="E13" s="3">
        <v>300</v>
      </c>
      <c r="F13">
        <v>384</v>
      </c>
      <c r="G13" t="s">
        <v>57</v>
      </c>
      <c r="H13">
        <v>225</v>
      </c>
      <c r="I13">
        <v>48</v>
      </c>
      <c r="J13" s="5">
        <f t="shared" si="0"/>
        <v>9434.8799999999992</v>
      </c>
      <c r="K13" s="5">
        <f t="shared" si="1"/>
        <v>4538.1772799999999</v>
      </c>
      <c r="L13">
        <v>2</v>
      </c>
      <c r="M13">
        <f t="shared" si="2"/>
        <v>62400</v>
      </c>
      <c r="N13" s="5">
        <f t="shared" si="3"/>
        <v>66938.177280000004</v>
      </c>
      <c r="O13" t="s">
        <v>10</v>
      </c>
      <c r="P13" t="s">
        <v>11</v>
      </c>
      <c r="Q13" t="s">
        <v>63</v>
      </c>
    </row>
    <row r="14" spans="1:17" x14ac:dyDescent="0.25">
      <c r="A14" t="s">
        <v>29</v>
      </c>
      <c r="B14">
        <v>11</v>
      </c>
      <c r="C14">
        <v>68074</v>
      </c>
      <c r="D14" t="s">
        <v>55</v>
      </c>
      <c r="E14" s="3">
        <v>300</v>
      </c>
      <c r="F14">
        <v>384</v>
      </c>
      <c r="G14" t="s">
        <v>57</v>
      </c>
      <c r="H14">
        <v>225</v>
      </c>
      <c r="I14">
        <v>48</v>
      </c>
      <c r="J14" s="5">
        <f t="shared" si="0"/>
        <v>33022.080000000002</v>
      </c>
      <c r="K14" s="5">
        <f t="shared" si="1"/>
        <v>15883.62048</v>
      </c>
      <c r="L14">
        <v>7</v>
      </c>
      <c r="M14">
        <f t="shared" si="2"/>
        <v>62400</v>
      </c>
      <c r="N14" s="5">
        <f t="shared" si="3"/>
        <v>78283.620479999998</v>
      </c>
      <c r="O14" t="s">
        <v>10</v>
      </c>
      <c r="P14" t="s">
        <v>11</v>
      </c>
      <c r="Q14" t="s">
        <v>63</v>
      </c>
    </row>
    <row r="15" spans="1:17" x14ac:dyDescent="0.25">
      <c r="A15" t="s">
        <v>30</v>
      </c>
      <c r="B15">
        <v>90</v>
      </c>
      <c r="C15">
        <v>556966</v>
      </c>
      <c r="D15" t="s">
        <v>55</v>
      </c>
      <c r="E15" s="3">
        <v>300</v>
      </c>
      <c r="F15">
        <v>384</v>
      </c>
      <c r="G15" t="s">
        <v>57</v>
      </c>
      <c r="H15">
        <v>225</v>
      </c>
      <c r="I15">
        <v>48</v>
      </c>
      <c r="J15" s="5">
        <f t="shared" si="0"/>
        <v>283046.40000000002</v>
      </c>
      <c r="K15" s="5">
        <f t="shared" si="1"/>
        <v>136145.31840000002</v>
      </c>
      <c r="L15">
        <v>60</v>
      </c>
      <c r="M15">
        <f t="shared" si="2"/>
        <v>62400</v>
      </c>
      <c r="N15" s="5">
        <f t="shared" si="3"/>
        <v>198545.31840000002</v>
      </c>
      <c r="O15" t="s">
        <v>10</v>
      </c>
      <c r="P15" t="s">
        <v>11</v>
      </c>
      <c r="Q15" t="s">
        <v>63</v>
      </c>
    </row>
    <row r="16" spans="1:17" x14ac:dyDescent="0.25">
      <c r="A16" t="s">
        <v>31</v>
      </c>
      <c r="B16">
        <v>70</v>
      </c>
      <c r="C16">
        <v>433196</v>
      </c>
      <c r="D16" t="s">
        <v>55</v>
      </c>
      <c r="E16" s="3">
        <v>300</v>
      </c>
      <c r="F16">
        <v>384</v>
      </c>
      <c r="G16" t="s">
        <v>57</v>
      </c>
      <c r="H16">
        <v>225</v>
      </c>
      <c r="I16">
        <v>48</v>
      </c>
      <c r="J16" s="5">
        <f t="shared" si="0"/>
        <v>221719.67999999999</v>
      </c>
      <c r="K16" s="5">
        <f t="shared" si="1"/>
        <v>106647.16608</v>
      </c>
      <c r="L16">
        <v>47</v>
      </c>
      <c r="M16">
        <f t="shared" si="2"/>
        <v>62400</v>
      </c>
      <c r="N16" s="5">
        <f t="shared" si="3"/>
        <v>169047.16608</v>
      </c>
      <c r="O16" t="s">
        <v>10</v>
      </c>
      <c r="P16" t="s">
        <v>11</v>
      </c>
      <c r="Q16" t="s">
        <v>63</v>
      </c>
    </row>
    <row r="17" spans="1:17" x14ac:dyDescent="0.25">
      <c r="A17" t="s">
        <v>32</v>
      </c>
      <c r="B17">
        <v>109</v>
      </c>
      <c r="C17">
        <v>674548</v>
      </c>
      <c r="D17" t="s">
        <v>55</v>
      </c>
      <c r="E17" s="3">
        <v>300</v>
      </c>
      <c r="F17">
        <v>384</v>
      </c>
      <c r="G17" t="s">
        <v>57</v>
      </c>
      <c r="H17">
        <v>225</v>
      </c>
      <c r="I17">
        <v>48</v>
      </c>
      <c r="J17" s="5">
        <f t="shared" si="0"/>
        <v>344373.12</v>
      </c>
      <c r="K17" s="5">
        <f t="shared" si="1"/>
        <v>165643.47071999998</v>
      </c>
      <c r="L17">
        <v>73</v>
      </c>
      <c r="M17">
        <f t="shared" si="2"/>
        <v>62400</v>
      </c>
      <c r="N17" s="5">
        <f t="shared" si="3"/>
        <v>228043.47071999998</v>
      </c>
      <c r="O17" t="s">
        <v>33</v>
      </c>
      <c r="P17" t="s">
        <v>11</v>
      </c>
      <c r="Q17" t="s">
        <v>34</v>
      </c>
    </row>
    <row r="18" spans="1:17" x14ac:dyDescent="0.25">
      <c r="A18" t="s">
        <v>35</v>
      </c>
      <c r="B18">
        <v>400</v>
      </c>
      <c r="C18">
        <v>2475406</v>
      </c>
      <c r="D18" t="s">
        <v>55</v>
      </c>
      <c r="E18" s="3">
        <v>300</v>
      </c>
      <c r="F18">
        <v>384</v>
      </c>
      <c r="G18" t="s">
        <v>57</v>
      </c>
      <c r="H18">
        <v>225</v>
      </c>
      <c r="I18">
        <v>48</v>
      </c>
      <c r="J18" s="5">
        <f t="shared" si="0"/>
        <v>1259556.48</v>
      </c>
      <c r="K18" s="5">
        <f t="shared" si="1"/>
        <v>605846.66687999992</v>
      </c>
      <c r="L18">
        <v>267</v>
      </c>
      <c r="M18">
        <f t="shared" si="2"/>
        <v>62400</v>
      </c>
      <c r="N18" s="5">
        <f t="shared" si="3"/>
        <v>668246.66687999992</v>
      </c>
      <c r="O18" t="s">
        <v>33</v>
      </c>
      <c r="P18" t="s">
        <v>11</v>
      </c>
      <c r="Q18" t="s">
        <v>34</v>
      </c>
    </row>
    <row r="19" spans="1:17" x14ac:dyDescent="0.25">
      <c r="A19" t="s">
        <v>36</v>
      </c>
      <c r="B19">
        <v>123</v>
      </c>
      <c r="C19">
        <v>761187</v>
      </c>
      <c r="D19" t="s">
        <v>55</v>
      </c>
      <c r="E19" s="3">
        <v>300</v>
      </c>
      <c r="F19">
        <v>384</v>
      </c>
      <c r="G19" t="s">
        <v>57</v>
      </c>
      <c r="H19">
        <v>225</v>
      </c>
      <c r="I19">
        <v>48</v>
      </c>
      <c r="J19" s="5">
        <f t="shared" si="0"/>
        <v>386830.08000000002</v>
      </c>
      <c r="K19" s="5">
        <f t="shared" si="1"/>
        <v>186065.26848</v>
      </c>
      <c r="L19">
        <v>82</v>
      </c>
      <c r="M19">
        <f t="shared" si="2"/>
        <v>62400</v>
      </c>
      <c r="N19" s="5">
        <f t="shared" si="3"/>
        <v>248465.26848</v>
      </c>
      <c r="O19" t="s">
        <v>10</v>
      </c>
      <c r="P19" t="s">
        <v>11</v>
      </c>
      <c r="Q19" t="s">
        <v>64</v>
      </c>
    </row>
    <row r="20" spans="1:17" x14ac:dyDescent="0.25">
      <c r="A20" t="s">
        <v>37</v>
      </c>
      <c r="B20">
        <v>8</v>
      </c>
      <c r="C20">
        <v>49508</v>
      </c>
      <c r="D20" t="s">
        <v>55</v>
      </c>
      <c r="E20" s="3">
        <v>300</v>
      </c>
      <c r="F20">
        <v>384</v>
      </c>
      <c r="G20" t="s">
        <v>57</v>
      </c>
      <c r="H20">
        <v>225</v>
      </c>
      <c r="I20">
        <v>48</v>
      </c>
      <c r="J20" s="5">
        <f t="shared" si="0"/>
        <v>23587.200000000001</v>
      </c>
      <c r="K20" s="5">
        <f t="shared" si="1"/>
        <v>11345.4432</v>
      </c>
      <c r="L20">
        <v>5</v>
      </c>
      <c r="M20">
        <f t="shared" si="2"/>
        <v>62400</v>
      </c>
      <c r="N20" s="5">
        <f t="shared" si="3"/>
        <v>73745.443199999994</v>
      </c>
      <c r="O20" t="s">
        <v>10</v>
      </c>
      <c r="P20" t="s">
        <v>11</v>
      </c>
      <c r="Q20" t="s">
        <v>64</v>
      </c>
    </row>
    <row r="21" spans="1:17" x14ac:dyDescent="0.25">
      <c r="A21" t="s">
        <v>38</v>
      </c>
      <c r="B21">
        <v>7.3</v>
      </c>
      <c r="C21">
        <v>45176</v>
      </c>
      <c r="D21" t="s">
        <v>55</v>
      </c>
      <c r="E21" s="3">
        <v>300</v>
      </c>
      <c r="F21">
        <v>384</v>
      </c>
      <c r="G21" t="s">
        <v>57</v>
      </c>
      <c r="H21">
        <v>225</v>
      </c>
      <c r="I21">
        <v>48</v>
      </c>
      <c r="J21" s="5">
        <f t="shared" si="0"/>
        <v>23587.200000000001</v>
      </c>
      <c r="K21" s="5">
        <f t="shared" si="1"/>
        <v>11345.4432</v>
      </c>
      <c r="L21">
        <v>5</v>
      </c>
      <c r="M21">
        <f t="shared" si="2"/>
        <v>62400</v>
      </c>
      <c r="N21" s="5">
        <f t="shared" si="3"/>
        <v>73745.443199999994</v>
      </c>
      <c r="O21" t="s">
        <v>10</v>
      </c>
      <c r="P21" t="s">
        <v>11</v>
      </c>
      <c r="Q21" t="s">
        <v>64</v>
      </c>
    </row>
    <row r="22" spans="1:17" x14ac:dyDescent="0.25">
      <c r="A22" t="s">
        <v>39</v>
      </c>
      <c r="B22">
        <v>24</v>
      </c>
      <c r="C22">
        <v>148524</v>
      </c>
      <c r="D22" t="s">
        <v>55</v>
      </c>
      <c r="E22" s="3">
        <v>300</v>
      </c>
      <c r="F22">
        <v>384</v>
      </c>
      <c r="G22" t="s">
        <v>57</v>
      </c>
      <c r="H22">
        <v>225</v>
      </c>
      <c r="I22">
        <v>48</v>
      </c>
      <c r="J22" s="5">
        <f t="shared" si="0"/>
        <v>75479.039999999994</v>
      </c>
      <c r="K22" s="5">
        <f t="shared" si="1"/>
        <v>36305.418239999999</v>
      </c>
      <c r="L22">
        <v>16</v>
      </c>
      <c r="M22">
        <f t="shared" si="2"/>
        <v>62400</v>
      </c>
      <c r="N22" s="5">
        <f t="shared" si="3"/>
        <v>98705.418239999999</v>
      </c>
      <c r="O22" t="s">
        <v>10</v>
      </c>
      <c r="P22" t="s">
        <v>11</v>
      </c>
      <c r="Q22" t="s">
        <v>64</v>
      </c>
    </row>
    <row r="23" spans="1:17" x14ac:dyDescent="0.25">
      <c r="A23" t="s">
        <v>40</v>
      </c>
      <c r="B23">
        <v>12</v>
      </c>
      <c r="C23">
        <v>74262</v>
      </c>
      <c r="D23" t="s">
        <v>55</v>
      </c>
      <c r="E23" s="3">
        <v>300</v>
      </c>
      <c r="F23">
        <v>384</v>
      </c>
      <c r="G23" t="s">
        <v>57</v>
      </c>
      <c r="H23">
        <v>225</v>
      </c>
      <c r="I23">
        <v>48</v>
      </c>
      <c r="J23" s="5">
        <f t="shared" si="0"/>
        <v>37739.519999999997</v>
      </c>
      <c r="K23" s="5">
        <f t="shared" si="1"/>
        <v>18152.70912</v>
      </c>
      <c r="L23">
        <v>8</v>
      </c>
      <c r="M23">
        <f t="shared" si="2"/>
        <v>62400</v>
      </c>
      <c r="N23" s="5">
        <f t="shared" si="3"/>
        <v>80552.70912</v>
      </c>
      <c r="O23" t="s">
        <v>10</v>
      </c>
      <c r="P23" t="s">
        <v>11</v>
      </c>
      <c r="Q23" t="s">
        <v>64</v>
      </c>
    </row>
    <row r="24" spans="1:17" x14ac:dyDescent="0.25">
      <c r="A24" t="s">
        <v>41</v>
      </c>
      <c r="B24">
        <v>175</v>
      </c>
      <c r="C24">
        <v>1082990</v>
      </c>
      <c r="D24" t="s">
        <v>55</v>
      </c>
      <c r="E24" s="3">
        <v>300</v>
      </c>
      <c r="F24">
        <v>384</v>
      </c>
      <c r="G24" t="s">
        <v>57</v>
      </c>
      <c r="H24">
        <v>225</v>
      </c>
      <c r="I24">
        <v>48</v>
      </c>
      <c r="J24" s="5">
        <f t="shared" si="0"/>
        <v>551940.48</v>
      </c>
      <c r="K24" s="5">
        <f t="shared" si="1"/>
        <v>265483.37088</v>
      </c>
      <c r="L24">
        <v>117</v>
      </c>
      <c r="M24">
        <f t="shared" si="2"/>
        <v>62400</v>
      </c>
      <c r="N24" s="5">
        <f t="shared" si="3"/>
        <v>327883.37088</v>
      </c>
      <c r="O24" t="s">
        <v>10</v>
      </c>
      <c r="P24" t="s">
        <v>11</v>
      </c>
      <c r="Q24" t="s">
        <v>14</v>
      </c>
    </row>
    <row r="25" spans="1:17" x14ac:dyDescent="0.25">
      <c r="A25" t="s">
        <v>42</v>
      </c>
      <c r="B25">
        <v>70</v>
      </c>
      <c r="C25">
        <v>433196</v>
      </c>
      <c r="D25" t="s">
        <v>55</v>
      </c>
      <c r="E25" s="3">
        <v>300</v>
      </c>
      <c r="F25">
        <v>384</v>
      </c>
      <c r="G25" t="s">
        <v>57</v>
      </c>
      <c r="H25">
        <v>225</v>
      </c>
      <c r="I25">
        <v>48</v>
      </c>
      <c r="J25" s="5">
        <f t="shared" si="0"/>
        <v>221719.67999999999</v>
      </c>
      <c r="K25" s="5">
        <f t="shared" si="1"/>
        <v>106647.16608</v>
      </c>
      <c r="L25">
        <v>47</v>
      </c>
      <c r="M25">
        <f t="shared" si="2"/>
        <v>62400</v>
      </c>
      <c r="N25" s="5">
        <f t="shared" si="3"/>
        <v>169047.16608</v>
      </c>
      <c r="O25" t="s">
        <v>10</v>
      </c>
      <c r="P25" t="s">
        <v>11</v>
      </c>
      <c r="Q25" t="s">
        <v>65</v>
      </c>
    </row>
    <row r="26" spans="1:17" x14ac:dyDescent="0.25">
      <c r="A26" t="s">
        <v>43</v>
      </c>
      <c r="B26">
        <v>137</v>
      </c>
      <c r="C26">
        <v>847826</v>
      </c>
      <c r="D26" t="s">
        <v>55</v>
      </c>
      <c r="E26" s="3">
        <v>300</v>
      </c>
      <c r="F26">
        <v>384</v>
      </c>
      <c r="G26" t="s">
        <v>57</v>
      </c>
      <c r="H26">
        <v>225</v>
      </c>
      <c r="I26">
        <v>48</v>
      </c>
      <c r="J26" s="5">
        <f t="shared" si="0"/>
        <v>434004.47999999998</v>
      </c>
      <c r="K26" s="5">
        <f t="shared" si="1"/>
        <v>208756.15487999999</v>
      </c>
      <c r="L26">
        <v>92</v>
      </c>
      <c r="M26">
        <f t="shared" si="2"/>
        <v>62400</v>
      </c>
      <c r="N26" s="5">
        <f t="shared" si="3"/>
        <v>271156.15487999999</v>
      </c>
      <c r="O26" t="s">
        <v>10</v>
      </c>
      <c r="P26" t="s">
        <v>11</v>
      </c>
      <c r="Q26" t="s">
        <v>66</v>
      </c>
    </row>
    <row r="27" spans="1:17" x14ac:dyDescent="0.25">
      <c r="A27" t="s">
        <v>44</v>
      </c>
      <c r="B27">
        <v>20</v>
      </c>
      <c r="C27">
        <v>123770</v>
      </c>
      <c r="D27" t="s">
        <v>55</v>
      </c>
      <c r="E27" s="3">
        <v>300</v>
      </c>
      <c r="F27">
        <v>384</v>
      </c>
      <c r="G27" t="s">
        <v>57</v>
      </c>
      <c r="H27">
        <v>225</v>
      </c>
      <c r="I27">
        <v>48</v>
      </c>
      <c r="J27" s="5">
        <f t="shared" si="0"/>
        <v>61326.720000000001</v>
      </c>
      <c r="K27" s="5">
        <f t="shared" si="1"/>
        <v>29498.152320000001</v>
      </c>
      <c r="L27">
        <v>13</v>
      </c>
      <c r="M27">
        <f t="shared" si="2"/>
        <v>62400</v>
      </c>
      <c r="N27" s="5">
        <f t="shared" si="3"/>
        <v>91898.152319999994</v>
      </c>
      <c r="O27" t="s">
        <v>10</v>
      </c>
      <c r="P27" t="s">
        <v>11</v>
      </c>
      <c r="Q27" t="s">
        <v>45</v>
      </c>
    </row>
    <row r="28" spans="1:17" x14ac:dyDescent="0.25">
      <c r="A28" t="s">
        <v>46</v>
      </c>
      <c r="B28">
        <v>671</v>
      </c>
      <c r="C28">
        <v>4152493</v>
      </c>
      <c r="D28" t="s">
        <v>55</v>
      </c>
      <c r="E28" s="3">
        <v>300</v>
      </c>
      <c r="F28">
        <v>384</v>
      </c>
      <c r="G28" t="s">
        <v>57</v>
      </c>
      <c r="H28">
        <v>225</v>
      </c>
      <c r="I28">
        <v>48</v>
      </c>
      <c r="J28" s="5">
        <f t="shared" si="0"/>
        <v>2118130.56</v>
      </c>
      <c r="K28" s="5">
        <f t="shared" si="1"/>
        <v>1018820.7993599999</v>
      </c>
      <c r="L28">
        <v>449</v>
      </c>
      <c r="M28">
        <f t="shared" si="2"/>
        <v>62400</v>
      </c>
      <c r="N28" s="5">
        <f t="shared" si="3"/>
        <v>1081220.7993600001</v>
      </c>
      <c r="O28" t="s">
        <v>10</v>
      </c>
      <c r="P28" t="s">
        <v>11</v>
      </c>
      <c r="Q28" t="s">
        <v>47</v>
      </c>
    </row>
    <row r="29" spans="1:17" x14ac:dyDescent="0.25">
      <c r="A29" t="s">
        <v>48</v>
      </c>
      <c r="B29">
        <v>671</v>
      </c>
      <c r="C29">
        <v>4152493</v>
      </c>
      <c r="D29" t="s">
        <v>55</v>
      </c>
      <c r="E29" s="3">
        <v>300</v>
      </c>
      <c r="F29">
        <v>384</v>
      </c>
      <c r="G29" t="s">
        <v>57</v>
      </c>
      <c r="H29">
        <v>225</v>
      </c>
      <c r="I29">
        <v>48</v>
      </c>
      <c r="J29" s="5">
        <f t="shared" si="0"/>
        <v>2118130.56</v>
      </c>
      <c r="K29" s="5">
        <f t="shared" si="1"/>
        <v>1018820.7993599999</v>
      </c>
      <c r="L29">
        <v>449</v>
      </c>
      <c r="M29">
        <f t="shared" si="2"/>
        <v>62400</v>
      </c>
      <c r="N29" s="5">
        <f t="shared" si="3"/>
        <v>1081220.7993600001</v>
      </c>
      <c r="O29" t="s">
        <v>10</v>
      </c>
      <c r="P29" t="s">
        <v>11</v>
      </c>
      <c r="Q29" t="s">
        <v>49</v>
      </c>
    </row>
    <row r="30" spans="1:17" x14ac:dyDescent="0.25">
      <c r="A30" t="s">
        <v>50</v>
      </c>
      <c r="B30">
        <v>671</v>
      </c>
      <c r="C30">
        <v>4152493</v>
      </c>
      <c r="D30" t="s">
        <v>55</v>
      </c>
      <c r="E30" s="3">
        <v>300</v>
      </c>
      <c r="F30">
        <v>384</v>
      </c>
      <c r="G30" t="s">
        <v>57</v>
      </c>
      <c r="H30">
        <v>225</v>
      </c>
      <c r="I30">
        <v>48</v>
      </c>
      <c r="J30" s="5">
        <f t="shared" si="0"/>
        <v>2118130.56</v>
      </c>
      <c r="K30" s="5">
        <f t="shared" si="1"/>
        <v>1018820.7993599999</v>
      </c>
      <c r="L30">
        <v>449</v>
      </c>
      <c r="M30">
        <f t="shared" si="2"/>
        <v>62400</v>
      </c>
      <c r="N30" s="5">
        <f t="shared" si="3"/>
        <v>1081220.7993600001</v>
      </c>
      <c r="O30" t="s">
        <v>10</v>
      </c>
      <c r="P30" t="s">
        <v>11</v>
      </c>
      <c r="Q30" t="s">
        <v>67</v>
      </c>
    </row>
    <row r="31" spans="1:17" x14ac:dyDescent="0.25">
      <c r="A31" t="s">
        <v>68</v>
      </c>
      <c r="B31">
        <v>1.5</v>
      </c>
      <c r="C31">
        <v>9283</v>
      </c>
      <c r="D31" t="s">
        <v>55</v>
      </c>
      <c r="E31" s="3">
        <v>300</v>
      </c>
      <c r="F31">
        <v>384</v>
      </c>
      <c r="G31" t="s">
        <v>57</v>
      </c>
      <c r="H31">
        <v>225</v>
      </c>
      <c r="I31">
        <v>48</v>
      </c>
      <c r="J31" s="5">
        <f t="shared" si="0"/>
        <v>4717.4399999999996</v>
      </c>
      <c r="K31" s="5">
        <f t="shared" si="1"/>
        <v>2269.0886399999999</v>
      </c>
      <c r="L31">
        <v>1</v>
      </c>
      <c r="M31">
        <f t="shared" si="2"/>
        <v>62400</v>
      </c>
      <c r="N31" s="5">
        <f t="shared" si="3"/>
        <v>64669.088640000002</v>
      </c>
      <c r="O31" t="s">
        <v>10</v>
      </c>
      <c r="P31" t="s">
        <v>51</v>
      </c>
      <c r="Q31" t="s">
        <v>49</v>
      </c>
    </row>
    <row r="32" spans="1:17" x14ac:dyDescent="0.25">
      <c r="A32" t="s">
        <v>69</v>
      </c>
      <c r="B32">
        <v>7</v>
      </c>
      <c r="C32">
        <v>43320</v>
      </c>
      <c r="D32" t="s">
        <v>55</v>
      </c>
      <c r="E32" s="3">
        <v>300</v>
      </c>
      <c r="F32">
        <v>384</v>
      </c>
      <c r="G32" t="s">
        <v>57</v>
      </c>
      <c r="H32">
        <v>225</v>
      </c>
      <c r="I32">
        <v>48</v>
      </c>
      <c r="J32" s="5">
        <f t="shared" si="0"/>
        <v>23587.200000000001</v>
      </c>
      <c r="K32" s="5">
        <f t="shared" si="1"/>
        <v>11345.4432</v>
      </c>
      <c r="L32">
        <v>5</v>
      </c>
      <c r="M32">
        <f t="shared" si="2"/>
        <v>62400</v>
      </c>
      <c r="N32" s="5">
        <f t="shared" si="3"/>
        <v>73745.443199999994</v>
      </c>
      <c r="O32" t="s">
        <v>10</v>
      </c>
      <c r="P32" t="s">
        <v>51</v>
      </c>
      <c r="Q32" t="s">
        <v>49</v>
      </c>
    </row>
    <row r="33" spans="1:17" x14ac:dyDescent="0.25">
      <c r="A33" t="s">
        <v>52</v>
      </c>
      <c r="B33">
        <v>8</v>
      </c>
      <c r="C33">
        <v>49508</v>
      </c>
      <c r="D33" t="s">
        <v>55</v>
      </c>
      <c r="E33" s="3">
        <v>300</v>
      </c>
      <c r="F33">
        <v>384</v>
      </c>
      <c r="G33" t="s">
        <v>57</v>
      </c>
      <c r="H33">
        <v>225</v>
      </c>
      <c r="I33">
        <v>48</v>
      </c>
      <c r="J33" s="5">
        <f t="shared" si="0"/>
        <v>23587.200000000001</v>
      </c>
      <c r="K33" s="5">
        <f t="shared" si="1"/>
        <v>11345.4432</v>
      </c>
      <c r="L33">
        <v>5</v>
      </c>
      <c r="M33">
        <f t="shared" si="2"/>
        <v>62400</v>
      </c>
      <c r="N33" s="5">
        <f t="shared" si="3"/>
        <v>73745.443199999994</v>
      </c>
      <c r="O33" t="s">
        <v>10</v>
      </c>
      <c r="P33" t="s">
        <v>51</v>
      </c>
      <c r="Q33" t="s">
        <v>49</v>
      </c>
    </row>
    <row r="34" spans="1:17" x14ac:dyDescent="0.25">
      <c r="A34" t="s">
        <v>70</v>
      </c>
      <c r="B34">
        <v>14</v>
      </c>
      <c r="C34">
        <v>86639</v>
      </c>
      <c r="D34" t="s">
        <v>55</v>
      </c>
      <c r="E34" s="3">
        <v>300</v>
      </c>
      <c r="F34">
        <v>384</v>
      </c>
      <c r="G34" t="s">
        <v>57</v>
      </c>
      <c r="H34">
        <v>225</v>
      </c>
      <c r="I34">
        <v>48</v>
      </c>
      <c r="J34" s="5">
        <f t="shared" si="0"/>
        <v>42456.959999999999</v>
      </c>
      <c r="K34" s="5">
        <f t="shared" si="1"/>
        <v>20421.797759999998</v>
      </c>
      <c r="L34">
        <v>9</v>
      </c>
      <c r="M34">
        <f t="shared" si="2"/>
        <v>62400</v>
      </c>
      <c r="N34" s="5">
        <f t="shared" si="3"/>
        <v>82821.797760000001</v>
      </c>
      <c r="O34" t="s">
        <v>10</v>
      </c>
      <c r="P34" t="s">
        <v>51</v>
      </c>
      <c r="Q34" t="s">
        <v>49</v>
      </c>
    </row>
    <row r="35" spans="1:17" x14ac:dyDescent="0.25">
      <c r="A35" t="s">
        <v>71</v>
      </c>
      <c r="B35">
        <v>32</v>
      </c>
      <c r="C35">
        <v>198032</v>
      </c>
      <c r="D35" t="s">
        <v>55</v>
      </c>
      <c r="E35" s="3">
        <v>300</v>
      </c>
      <c r="F35">
        <v>384</v>
      </c>
      <c r="G35" t="s">
        <v>57</v>
      </c>
      <c r="H35">
        <v>225</v>
      </c>
      <c r="I35">
        <v>48</v>
      </c>
      <c r="J35" s="5">
        <f t="shared" si="0"/>
        <v>99066.240000000005</v>
      </c>
      <c r="K35" s="5">
        <f t="shared" si="1"/>
        <v>47650.861440000001</v>
      </c>
      <c r="L35">
        <v>21</v>
      </c>
      <c r="M35">
        <f t="shared" si="2"/>
        <v>62400</v>
      </c>
      <c r="N35" s="5">
        <f t="shared" si="3"/>
        <v>110050.86144000001</v>
      </c>
      <c r="O35" t="s">
        <v>10</v>
      </c>
      <c r="P35" t="s">
        <v>51</v>
      </c>
      <c r="Q35" t="s">
        <v>49</v>
      </c>
    </row>
    <row r="36" spans="1:17" x14ac:dyDescent="0.25">
      <c r="A36" t="s">
        <v>53</v>
      </c>
      <c r="B36">
        <v>70</v>
      </c>
      <c r="C36">
        <v>433196</v>
      </c>
      <c r="D36" t="s">
        <v>55</v>
      </c>
      <c r="E36" s="3">
        <v>300</v>
      </c>
      <c r="F36">
        <v>384</v>
      </c>
      <c r="G36" t="s">
        <v>57</v>
      </c>
      <c r="H36">
        <v>225</v>
      </c>
      <c r="I36">
        <v>48</v>
      </c>
      <c r="J36" s="5">
        <f t="shared" si="0"/>
        <v>221719.67999999999</v>
      </c>
      <c r="K36" s="5">
        <f t="shared" si="1"/>
        <v>106647.16608</v>
      </c>
      <c r="L36">
        <v>47</v>
      </c>
      <c r="M36">
        <f t="shared" si="2"/>
        <v>62400</v>
      </c>
      <c r="N36" s="5">
        <f t="shared" si="3"/>
        <v>169047.16608</v>
      </c>
      <c r="O36" t="s">
        <v>10</v>
      </c>
      <c r="P36" t="s">
        <v>51</v>
      </c>
      <c r="Q36" t="s">
        <v>49</v>
      </c>
    </row>
    <row r="37" spans="1:17" x14ac:dyDescent="0.25">
      <c r="A37" t="s">
        <v>54</v>
      </c>
      <c r="B37">
        <v>175</v>
      </c>
      <c r="C37">
        <v>1082990</v>
      </c>
      <c r="D37" t="s">
        <v>55</v>
      </c>
      <c r="E37">
        <v>300</v>
      </c>
      <c r="F37">
        <v>384</v>
      </c>
      <c r="G37" t="s">
        <v>57</v>
      </c>
      <c r="H37">
        <v>225</v>
      </c>
      <c r="I37">
        <v>48</v>
      </c>
      <c r="J37" s="5">
        <f t="shared" si="0"/>
        <v>551940.48</v>
      </c>
      <c r="K37" s="5">
        <f t="shared" si="1"/>
        <v>265483.37088</v>
      </c>
      <c r="L37">
        <v>117</v>
      </c>
      <c r="M37">
        <f t="shared" si="2"/>
        <v>62400</v>
      </c>
      <c r="N37" s="5">
        <f t="shared" si="3"/>
        <v>327883.37088</v>
      </c>
      <c r="O37" t="s">
        <v>10</v>
      </c>
      <c r="P37" t="s">
        <v>51</v>
      </c>
      <c r="Q37" t="s">
        <v>56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Saddik Khaddamellah</cp:lastModifiedBy>
  <dcterms:created xsi:type="dcterms:W3CDTF">2025-05-09T22:15:03Z</dcterms:created>
  <dcterms:modified xsi:type="dcterms:W3CDTF">2025-05-12T10:10:42Z</dcterms:modified>
</cp:coreProperties>
</file>