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C:\Users\sadhi\OneDrive\Desktop\DATA ANALYST\EXCEL\PROJECTS\"/>
    </mc:Choice>
  </mc:AlternateContent>
  <xr:revisionPtr revIDLastSave="0" documentId="13_ncr:1_{323A724E-88D0-4C58-B49C-AC93EE7C9534}" xr6:coauthVersionLast="47" xr6:coauthVersionMax="47" xr10:uidLastSave="{00000000-0000-0000-0000-000000000000}"/>
  <bookViews>
    <workbookView xWindow="-108" yWindow="-108" windowWidth="23256" windowHeight="13176" firstSheet="1" activeTab="1" xr2:uid="{EA2CED88-AD1A-43BD-8132-C1E47F635699}"/>
  </bookViews>
  <sheets>
    <sheet name="PP%" sheetId="2" r:id="rId1"/>
    <sheet name="DASHBOARD" sheetId="3" r:id="rId2"/>
    <sheet name="COUNTS" sheetId="4" r:id="rId3"/>
    <sheet name="ACTIVE CASES" sheetId="5" r:id="rId4"/>
    <sheet name="PIECHART" sheetId="6" r:id="rId5"/>
    <sheet name="DISCHARGED" sheetId="7" r:id="rId6"/>
    <sheet name="DEATH" sheetId="10" r:id="rId7"/>
    <sheet name="TOTAL CASES" sheetId="12" r:id="rId8"/>
    <sheet name="ZONES" sheetId="13" r:id="rId9"/>
    <sheet name="DATA" sheetId="1" r:id="rId10"/>
  </sheets>
  <definedNames>
    <definedName name="_xlchart.v5.0" hidden="1">'ACTIVE CASES'!$D$3</definedName>
    <definedName name="_xlchart.v5.1" hidden="1">'ACTIVE CASES'!$D$4:$D$39</definedName>
    <definedName name="_xlchart.v5.2" hidden="1">'ACTIVE CASES'!$E$3</definedName>
    <definedName name="_xlchart.v5.3" hidden="1">'ACTIVE CASES'!$E$4:$E$39</definedName>
    <definedName name="_xlchart.v5.4" hidden="1">'ACTIVE CASES'!$D$3</definedName>
    <definedName name="_xlchart.v5.5" hidden="1">'ACTIVE CASES'!$D$4:$D$39</definedName>
    <definedName name="_xlchart.v5.6" hidden="1">'ACTIVE CASES'!$E$3</definedName>
    <definedName name="_xlchart.v5.7" hidden="1">'ACTIVE CASES'!$E$4:$E$39</definedName>
    <definedName name="Slicer_STATE">#N/A</definedName>
    <definedName name="Slicer_State_UTs">#N/A</definedName>
    <definedName name="Slicer_Zone">#N/A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0" l="1"/>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2" i="10"/>
  <c r="I38" i="10"/>
  <c r="H38" i="10"/>
  <c r="G38" i="10"/>
  <c r="I37" i="10"/>
  <c r="H37" i="10"/>
  <c r="G37" i="10"/>
  <c r="I36" i="10"/>
  <c r="H36" i="10"/>
  <c r="G36" i="10"/>
  <c r="I35" i="10"/>
  <c r="H35" i="10"/>
  <c r="G35" i="10"/>
  <c r="I34" i="10"/>
  <c r="H34" i="10"/>
  <c r="G34" i="10"/>
  <c r="I33" i="10"/>
  <c r="H33" i="10"/>
  <c r="G33" i="10"/>
  <c r="I32" i="10"/>
  <c r="H32" i="10"/>
  <c r="G32" i="10"/>
  <c r="I31" i="10"/>
  <c r="H31" i="10"/>
  <c r="G31" i="10"/>
  <c r="I30" i="10"/>
  <c r="H30" i="10"/>
  <c r="G30" i="10"/>
  <c r="I29" i="10"/>
  <c r="H29" i="10"/>
  <c r="G29" i="10"/>
  <c r="I28" i="10"/>
  <c r="H28" i="10"/>
  <c r="G28" i="10"/>
  <c r="I27" i="10"/>
  <c r="H27" i="10"/>
  <c r="G27" i="10"/>
  <c r="I26" i="10"/>
  <c r="H26" i="10"/>
  <c r="G26" i="10"/>
  <c r="I25" i="10"/>
  <c r="H25" i="10"/>
  <c r="G25" i="10"/>
  <c r="I24" i="10"/>
  <c r="H24" i="10"/>
  <c r="G24" i="10"/>
  <c r="I23" i="10"/>
  <c r="H23" i="10"/>
  <c r="G23" i="10"/>
  <c r="I22" i="10"/>
  <c r="H22" i="10"/>
  <c r="G22" i="10"/>
  <c r="I21" i="10"/>
  <c r="H21" i="10"/>
  <c r="G21" i="10"/>
  <c r="I20" i="10"/>
  <c r="H20" i="10"/>
  <c r="G20" i="10"/>
  <c r="I19" i="10"/>
  <c r="H19" i="10"/>
  <c r="G19" i="10"/>
  <c r="I18" i="10"/>
  <c r="H18" i="10"/>
  <c r="G18" i="10"/>
  <c r="I17" i="10"/>
  <c r="H17" i="10"/>
  <c r="G17" i="10"/>
  <c r="I16" i="10"/>
  <c r="H16" i="10"/>
  <c r="G16" i="10"/>
  <c r="I15" i="10"/>
  <c r="H15" i="10"/>
  <c r="G15" i="10"/>
  <c r="I14" i="10"/>
  <c r="H14" i="10"/>
  <c r="G14" i="10"/>
  <c r="I13" i="10"/>
  <c r="H13" i="10"/>
  <c r="G13" i="10"/>
  <c r="I12" i="10"/>
  <c r="H12" i="10"/>
  <c r="G12" i="10"/>
  <c r="I11" i="10"/>
  <c r="H11" i="10"/>
  <c r="G11" i="10"/>
  <c r="I10" i="10"/>
  <c r="H10" i="10"/>
  <c r="G10" i="10"/>
  <c r="I9" i="10"/>
  <c r="H9" i="10"/>
  <c r="G9" i="10"/>
  <c r="I8" i="10"/>
  <c r="H8" i="10"/>
  <c r="G8" i="10"/>
  <c r="I7" i="10"/>
  <c r="H7" i="10"/>
  <c r="G7" i="10"/>
  <c r="I6" i="10"/>
  <c r="H6" i="10"/>
  <c r="G6" i="10"/>
  <c r="I5" i="10"/>
  <c r="H5" i="10"/>
  <c r="G5" i="10"/>
  <c r="I4" i="10"/>
  <c r="H4" i="10"/>
  <c r="G4" i="10"/>
  <c r="I3" i="10"/>
  <c r="H3" i="10"/>
  <c r="G3" i="10"/>
  <c r="I2" i="10"/>
  <c r="H2" i="10"/>
  <c r="G2" i="10"/>
  <c r="C38" i="1" l="1"/>
  <c r="D38" i="1"/>
  <c r="E38" i="1"/>
  <c r="F38" i="1"/>
  <c r="G38" i="1"/>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5" i="5"/>
  <c r="D6" i="5"/>
  <c r="D4" i="5"/>
  <c r="D2" i="2"/>
  <c r="I2" i="2"/>
  <c r="D36" i="2"/>
  <c r="D37"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E15" i="2"/>
  <c r="E33" i="2"/>
  <c r="E16" i="2"/>
  <c r="E17" i="5"/>
  <c r="E21" i="5"/>
  <c r="E25" i="5"/>
  <c r="C6" i="4"/>
  <c r="E27" i="2"/>
  <c r="E10" i="2"/>
  <c r="E28" i="2"/>
  <c r="E29" i="5"/>
  <c r="E33" i="5"/>
  <c r="E37" i="5"/>
  <c r="B6" i="4"/>
  <c r="E5" i="2"/>
  <c r="E34" i="2"/>
  <c r="E17" i="2"/>
  <c r="E6" i="5"/>
  <c r="E10" i="5"/>
  <c r="E14" i="5"/>
  <c r="A6" i="4"/>
  <c r="E29" i="2"/>
  <c r="E11" i="2"/>
  <c r="E19" i="2"/>
  <c r="E18" i="5"/>
  <c r="E22" i="5"/>
  <c r="E26" i="5"/>
  <c r="E6" i="2"/>
  <c r="E35" i="2"/>
  <c r="E20" i="2"/>
  <c r="E30" i="5"/>
  <c r="E34" i="5"/>
  <c r="E38" i="5"/>
  <c r="E18" i="2"/>
  <c r="E12" i="2"/>
  <c r="E21" i="2"/>
  <c r="E7" i="5"/>
  <c r="E11" i="5"/>
  <c r="E15" i="5"/>
  <c r="E8" i="2"/>
  <c r="E26" i="2"/>
  <c r="E24" i="5"/>
  <c r="E32" i="2"/>
  <c r="E2" i="2"/>
  <c r="E36" i="5"/>
  <c r="E9" i="2"/>
  <c r="E5" i="5"/>
  <c r="E13" i="5"/>
  <c r="E24" i="2"/>
  <c r="E19" i="5"/>
  <c r="E27" i="5"/>
  <c r="E13" i="2"/>
  <c r="E31" i="5"/>
  <c r="E39" i="5"/>
  <c r="E25" i="2"/>
  <c r="E8" i="5"/>
  <c r="E16" i="5"/>
  <c r="E37" i="2"/>
  <c r="E20" i="5"/>
  <c r="E28" i="5"/>
  <c r="E14" i="2"/>
  <c r="E32" i="5"/>
  <c r="E4" i="5"/>
  <c r="E3" i="2"/>
  <c r="E4" i="2"/>
  <c r="E9" i="5"/>
  <c r="D6" i="4"/>
  <c r="E30" i="2"/>
  <c r="E22" i="2"/>
  <c r="E23" i="5"/>
  <c r="E7" i="2"/>
  <c r="E23" i="2"/>
  <c r="E35" i="5"/>
  <c r="E31" i="2"/>
  <c r="E36" i="2"/>
  <c r="E12" i="5"/>
  <c r="F36" i="2" l="1"/>
  <c r="F31" i="2"/>
  <c r="F23" i="2"/>
  <c r="F7" i="2"/>
  <c r="F22" i="2"/>
  <c r="F30" i="2"/>
  <c r="F4" i="2"/>
  <c r="F3" i="2"/>
  <c r="F14" i="2"/>
  <c r="F37" i="2"/>
  <c r="F25" i="2"/>
  <c r="F13" i="2"/>
  <c r="F24" i="2"/>
  <c r="F9" i="2"/>
  <c r="F2" i="2"/>
  <c r="F32" i="2"/>
  <c r="F26" i="2"/>
  <c r="F8" i="2"/>
  <c r="F21" i="2"/>
  <c r="F12" i="2"/>
  <c r="F18" i="2"/>
  <c r="F20" i="2"/>
  <c r="F35" i="2"/>
  <c r="F6" i="2"/>
  <c r="F19" i="2"/>
  <c r="F11" i="2"/>
  <c r="F29" i="2"/>
  <c r="F17" i="2"/>
  <c r="F34" i="2"/>
  <c r="F5" i="2"/>
  <c r="F28" i="2"/>
  <c r="F10" i="2"/>
  <c r="F27" i="2"/>
  <c r="F16" i="2"/>
  <c r="F33" i="2"/>
  <c r="F15" i="2"/>
</calcChain>
</file>

<file path=xl/sharedStrings.xml><?xml version="1.0" encoding="utf-8"?>
<sst xmlns="http://schemas.openxmlformats.org/spreadsheetml/2006/main" count="377" uniqueCount="65">
  <si>
    <t>State/UTs</t>
  </si>
  <si>
    <t>Zone</t>
  </si>
  <si>
    <t>Total Cases</t>
  </si>
  <si>
    <t>Active</t>
  </si>
  <si>
    <t>Discharged</t>
  </si>
  <si>
    <t>Deaths</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</si>
  <si>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</si>
  <si>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</si>
  <si>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</si>
  <si>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</si>
  <si>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</si>
  <si>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</si>
  <si>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</si>
  <si>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</si>
  <si>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</si>
  <si>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</si>
  <si>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</si>
  <si>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</si>
  <si>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</si>
  <si>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</si>
  <si>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</si>
  <si>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</si>
  <si>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</si>
  <si>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</si>
  <si>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</si>
  <si>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</si>
  <si>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</si>
  <si>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</si>
  <si>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</si>
  <si>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</si>
  <si>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</si>
  <si>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</si>
  <si>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</si>
  <si>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</si>
  <si>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</si>
  <si>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</si>
  <si>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</si>
  <si>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</si>
  <si>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</si>
  <si>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</si>
  <si>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</si>
  <si>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</si>
  <si>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</si>
  <si>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</si>
  <si>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</si>
  <si>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</si>
  <si>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</si>
  <si>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</si>
  <si>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Sum of Population</t>
  </si>
  <si>
    <t>STATE</t>
  </si>
  <si>
    <t>COUNT</t>
  </si>
  <si>
    <t xml:space="preserve">POPULATION  </t>
  </si>
  <si>
    <t>PERCENTAGE</t>
  </si>
  <si>
    <t>Sum of PERCENTAGE</t>
  </si>
  <si>
    <t>Sum of Total Cases</t>
  </si>
  <si>
    <t>Sum of Active</t>
  </si>
  <si>
    <t>Sum of Discharged</t>
  </si>
  <si>
    <t>Sum of Deaths</t>
  </si>
  <si>
    <t>+</t>
  </si>
  <si>
    <t>ACTIVE CASES</t>
  </si>
  <si>
    <t>Grand Total</t>
  </si>
  <si>
    <t>DISCHARGED</t>
  </si>
  <si>
    <t>DEATHS</t>
  </si>
  <si>
    <t>Sum of DEATHS</t>
  </si>
  <si>
    <t>Count of State/UTs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</si>
</sst>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4" x14ac:knownFonts="1">
    <font>
      <sz val="11"/>
      <color theme="1"/>
      <name val="Calibri"/>
      <family val="2"/>
      <scheme val="minor"/>
    </font>
    <font>
      <b/>
      <sz val="14"/>
      <color theme="1"/>
      <name val="Calibri"/>
      <family val="2"/>
      <scheme val="minor"/>
    </font>
    <font>
      <sz val="11"/>
      <color theme="0"/>
      <name val="Calibri"/>
      <family val="2"/>
      <scheme val="minor"/>
    </font>
    <font>
      <sz val="11"/>
      <color rgb="FFFF0000"/>
      <name val="Calibri"/>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7"/>
        <bgColor indexed="64"/>
      </patternFill>
    </fill>
    <fill>
      <patternFill patternType="solid">
        <fgColor theme="8" tint="0.79998168889431442"/>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xf numFmtId="164" fontId="0" fillId="0" borderId="0" xfId="0" applyNumberFormat="1"/>
    <xf numFmtId="2" fontId="0" fillId="0" borderId="0" xfId="0" applyNumberFormat="1"/>
    <xf numFmtId="0" fontId="0" fillId="3" borderId="0" xfId="0" applyFill="1"/>
    <xf numFmtId="0" fontId="3" fillId="3" borderId="0" xfId="0" applyFont="1" applyFill="1"/>
    <xf numFmtId="0" fontId="0" fillId="4" borderId="0" xfId="0" applyFill="1"/>
    <xf numFmtId="0" fontId="0" fillId="5" borderId="0" xfId="0" applyFill="1"/>
    <xf numFmtId="0" fontId="0" fillId="6" borderId="0" xfId="0" applyFill="1"/>
  </cellXfs>
  <cellStyles count="1">
    <cellStyle name="Normal" xfId="0" builtinId="0"/>
  </cellStyles>
  <dxfs count="7">
    <dxf>
      <numFmt numFmtId="164" formatCode="0.000"/>
    </dxf>
    <dxf>
      <numFmt numFmtId="164" formatCode="0.000"/>
    </dxf>
    <dxf>
      <font>
        <b/>
        <i val="0"/>
        <strike val="0"/>
        <condense val="0"/>
        <extend val="0"/>
        <outline val="0"/>
        <shadow val="0"/>
        <u val="none"/>
        <vertAlign val="baseline"/>
        <sz val="14"/>
        <color theme="1"/>
        <name val="Calibri"/>
        <family val="2"/>
        <scheme val="minor"/>
      </font>
    </dxf>
    <dxf>
      <numFmt numFmtId="164" formatCode="0.000"/>
    </dxf>
    <dxf>
      <numFmt numFmtId="1" formatCode="0"/>
    </dxf>
    <dxf>
      <numFmt numFmtId="1" formatCode="0"/>
    </dxf>
    <dxf>
      <fill>
        <patternFill>
          <bgColor theme="0" tint="-0.14996795556505021"/>
        </patternFill>
      </fill>
    </dxf>
  </dxfs>
  <tableStyles count="1" defaultTableStyle="TableStyleMedium2" defaultPivotStyle="PivotStyleLight16">
    <tableStyle name="Slicer Style 1" pivot="0" table="0" count="3" xr9:uid="{96B967DD-CE44-4CBC-899F-BB536B326F81}">
      <tableStyleElement type="wholeTable" dxfId="6"/>
    </tableStyle>
  </tableStyles>
  <colors>
    <mruColors>
      <color rgb="FFCCFFFF"/>
      <color rgb="FFEAEAEA"/>
      <color rgb="FFEEA8E2"/>
      <color rgb="FFE9F0BC"/>
    </mruColors>
  </colors>
  <extLst>
    <ext xmlns:x14="http://schemas.microsoft.com/office/spreadsheetml/2009/9/main" uri="{46F421CA-312F-682f-3DD2-61675219B42D}">
      <x14:dxfs count="2">
        <dxf>
          <fill>
            <patternFill>
              <bgColor rgb="FF92D050"/>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[COVID_DASHBOARD.xlsx]PP%!PivotTable2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'PP%'!$K$4</c:f>
              <c:strCache>
                <c:ptCount val="1"/>
                <c:pt idx="0">
                  <c:v>Total</c:v>
                </c:pt>
              </c:strCache>
            </c:strRef>
          </c:tx>
          <c:spPr>
            <a:solidFill>
              <a:schemeClr val="accent1"/>
            </a:solidFill>
            <a:ln>
              <a:noFill/>
            </a:ln>
            <a:effectLst/>
          </c:spPr>
          <c:invertIfNegative val="0"/>
          <c:cat>
            <c:strRef>
              <c:f>'PP%'!$J$5:$J$40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'PP%'!$K$5:$K$40</c:f>
              <c:numCache>
                <c:formatCode>0.000</c:formatCode>
                <c:ptCount val="36"/>
                <c:pt idx="0">
                  <c:v>2.790470696536387E-2</c:v>
                </c:pt>
                <c:pt idx="1">
                  <c:v>6.4133442687805964</c:v>
                </c:pt>
                <c:pt idx="2">
                  <c:v>0.1197274677888872</c:v>
                </c:pt>
                <c:pt idx="3">
                  <c:v>2.5176243309635979</c:v>
                </c:pt>
                <c:pt idx="4">
                  <c:v>8.9868571817178218</c:v>
                </c:pt>
                <c:pt idx="5">
                  <c:v>8.0989187631534704E-2</c:v>
                </c:pt>
                <c:pt idx="6">
                  <c:v>2.2519337214096713</c:v>
                </c:pt>
                <c:pt idx="7">
                  <c:v>5.4130589840804259E-2</c:v>
                </c:pt>
                <c:pt idx="8">
                  <c:v>1.3498498199010949</c:v>
                </c:pt>
                <c:pt idx="9">
                  <c:v>0.10644269253367307</c:v>
                </c:pt>
                <c:pt idx="10">
                  <c:v>4.9235356296896047</c:v>
                </c:pt>
                <c:pt idx="11">
                  <c:v>2.0212095802731365</c:v>
                </c:pt>
                <c:pt idx="12">
                  <c:v>0.52473376108880621</c:v>
                </c:pt>
                <c:pt idx="13">
                  <c:v>1.0490043331775056</c:v>
                </c:pt>
                <c:pt idx="14">
                  <c:v>2.8044772857233697</c:v>
                </c:pt>
                <c:pt idx="15">
                  <c:v>4.8675591376188727</c:v>
                </c:pt>
                <c:pt idx="16">
                  <c:v>2.4267156393279645</c:v>
                </c:pt>
                <c:pt idx="17">
                  <c:v>2.0315974485734325E-2</c:v>
                </c:pt>
                <c:pt idx="18">
                  <c:v>4.6158745577604583E-3</c:v>
                </c:pt>
                <c:pt idx="19">
                  <c:v>5.944765897159817</c:v>
                </c:pt>
                <c:pt idx="20">
                  <c:v>8.7353452749141063</c:v>
                </c:pt>
                <c:pt idx="21">
                  <c:v>0.24036788578272592</c:v>
                </c:pt>
                <c:pt idx="22">
                  <c:v>0.263807431204859</c:v>
                </c:pt>
                <c:pt idx="23">
                  <c:v>9.1544483754004244E-2</c:v>
                </c:pt>
                <c:pt idx="24">
                  <c:v>0.14498340226594603</c:v>
                </c:pt>
                <c:pt idx="25">
                  <c:v>3.2939549716230121</c:v>
                </c:pt>
                <c:pt idx="26">
                  <c:v>0.11511886662022701</c:v>
                </c:pt>
                <c:pt idx="27">
                  <c:v>2.1331329813031661</c:v>
                </c:pt>
                <c:pt idx="28">
                  <c:v>5.5601197082352698</c:v>
                </c:pt>
                <c:pt idx="29">
                  <c:v>4.6019502138194564E-2</c:v>
                </c:pt>
                <c:pt idx="30">
                  <c:v>5.8535235387992088</c:v>
                </c:pt>
                <c:pt idx="31">
                  <c:v>2.6685862492606667</c:v>
                </c:pt>
                <c:pt idx="32">
                  <c:v>0.29268110745853326</c:v>
                </c:pt>
                <c:pt idx="33">
                  <c:v>16.190464687598009</c:v>
                </c:pt>
                <c:pt idx="34">
                  <c:v>0.81826319748759235</c:v>
                </c:pt>
                <c:pt idx="35">
                  <c:v>7.0563496309188638</c:v>
                </c:pt>
              </c:numCache>
            </c:numRef>
          </c:val>
          <c:extLst>
            <c:ext xmlns:c16="http://schemas.microsoft.com/office/drawing/2014/chart" uri="{C3380CC4-5D6E-409C-BE32-E72D297353CC}">
              <c16:uniqueId val="{00000000-7948-45D4-ADCA-A289A4F2BE82}"/>
            </c:ext>
          </c:extLst>
        </c:ser>
        <c:dLbls>
          <c:showLegendKey val="0"/>
          <c:showVal val="0"/>
          <c:showCatName val="0"/>
          <c:showSerName val="0"/>
          <c:showPercent val="0"/>
          <c:showBubbleSize val="0"/>
        </c:dLbls>
        <c:gapWidth val="150"/>
        <c:overlap val="100"/>
        <c:axId val="718123807"/>
        <c:axId val="718124287"/>
      </c:barChart>
      <c:catAx>
        <c:axId val="71812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24287"/>
        <c:crosses val="autoZero"/>
        <c:auto val="1"/>
        <c:lblAlgn val="ctr"/>
        <c:lblOffset val="100"/>
        <c:noMultiLvlLbl val="0"/>
      </c:catAx>
      <c:valAx>
        <c:axId val="71812428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2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[COVID_DASHBOARD.xlsx]DEATH!PivotTable5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328484981044037"/>
          <c:w val="0.86078937007874023"/>
          <c:h val="0.35241980169145526"/>
        </c:manualLayout>
      </c:layout>
      <c:areaChart>
        <c:grouping val="standard"/>
        <c:varyColors val="0"/>
        <c:ser>
          <c:idx val="0"/>
          <c:order val="0"/>
          <c:tx>
            <c:strRef>
              <c:f>DEATH!$M$5</c:f>
              <c:strCache>
                <c:ptCount val="1"/>
                <c:pt idx="0">
                  <c:v>Total</c:v>
                </c:pt>
              </c:strCache>
            </c:strRef>
          </c:tx>
          <c:spPr>
            <a:solidFill>
              <a:schemeClr val="accent1"/>
            </a:solidFill>
            <a:ln>
              <a:noFill/>
            </a:ln>
            <a:effectLst/>
          </c:spPr>
          <c:cat>
            <c:strRef>
              <c:f>DEATH!$L$6:$L$41</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DEATH!$M$6:$M$41</c:f>
              <c:numCache>
                <c:formatCode>General</c:formatCode>
                <c:ptCount val="36"/>
                <c:pt idx="0">
                  <c:v>129</c:v>
                </c:pt>
                <c:pt idx="1">
                  <c:v>14412</c:v>
                </c:pt>
                <c:pt idx="2">
                  <c:v>280</c:v>
                </c:pt>
                <c:pt idx="3">
                  <c:v>6047</c:v>
                </c:pt>
                <c:pt idx="4">
                  <c:v>9662</c:v>
                </c:pt>
                <c:pt idx="5">
                  <c:v>820</c:v>
                </c:pt>
                <c:pt idx="6">
                  <c:v>13588</c:v>
                </c:pt>
                <c:pt idx="7">
                  <c:v>4</c:v>
                </c:pt>
                <c:pt idx="8">
                  <c:v>25093</c:v>
                </c:pt>
                <c:pt idx="9">
                  <c:v>3374</c:v>
                </c:pt>
                <c:pt idx="10">
                  <c:v>10090</c:v>
                </c:pt>
                <c:pt idx="11">
                  <c:v>10050</c:v>
                </c:pt>
                <c:pt idx="12">
                  <c:v>3812</c:v>
                </c:pt>
                <c:pt idx="13">
                  <c:v>4448</c:v>
                </c:pt>
                <c:pt idx="14">
                  <c:v>5138</c:v>
                </c:pt>
                <c:pt idx="15">
                  <c:v>38143</c:v>
                </c:pt>
                <c:pt idx="16">
                  <c:v>35685</c:v>
                </c:pt>
                <c:pt idx="17">
                  <c:v>211</c:v>
                </c:pt>
                <c:pt idx="18">
                  <c:v>51</c:v>
                </c:pt>
                <c:pt idx="19">
                  <c:v>10524</c:v>
                </c:pt>
                <c:pt idx="20">
                  <c:v>140565</c:v>
                </c:pt>
                <c:pt idx="21">
                  <c:v>1946</c:v>
                </c:pt>
                <c:pt idx="22">
                  <c:v>1462</c:v>
                </c:pt>
                <c:pt idx="23">
                  <c:v>459</c:v>
                </c:pt>
                <c:pt idx="24">
                  <c:v>692</c:v>
                </c:pt>
                <c:pt idx="25">
                  <c:v>8375</c:v>
                </c:pt>
                <c:pt idx="26">
                  <c:v>1863</c:v>
                </c:pt>
                <c:pt idx="27">
                  <c:v>16571</c:v>
                </c:pt>
                <c:pt idx="28">
                  <c:v>8954</c:v>
                </c:pt>
                <c:pt idx="29">
                  <c:v>400</c:v>
                </c:pt>
                <c:pt idx="30">
                  <c:v>36273</c:v>
                </c:pt>
                <c:pt idx="31">
                  <c:v>3973</c:v>
                </c:pt>
                <c:pt idx="32">
                  <c:v>817</c:v>
                </c:pt>
                <c:pt idx="33">
                  <c:v>22909</c:v>
                </c:pt>
                <c:pt idx="34">
                  <c:v>7403</c:v>
                </c:pt>
                <c:pt idx="35">
                  <c:v>19307</c:v>
                </c:pt>
              </c:numCache>
            </c:numRef>
          </c:val>
          <c:extLst>
            <c:ext xmlns:c16="http://schemas.microsoft.com/office/drawing/2014/chart" uri="{C3380CC4-5D6E-409C-BE32-E72D297353CC}">
              <c16:uniqueId val="{00000000-7B25-47A2-8F9A-EFFE9089EF17}"/>
            </c:ext>
          </c:extLst>
        </c:ser>
        <c:dLbls>
          <c:showLegendKey val="0"/>
          <c:showVal val="0"/>
          <c:showCatName val="0"/>
          <c:showSerName val="0"/>
          <c:showPercent val="0"/>
          <c:showBubbleSize val="0"/>
        </c:dLbls>
        <c:axId val="1764406287"/>
        <c:axId val="1764406767"/>
      </c:areaChart>
      <c:catAx>
        <c:axId val="1764406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6767"/>
        <c:crosses val="autoZero"/>
        <c:auto val="1"/>
        <c:lblAlgn val="ctr"/>
        <c:lblOffset val="100"/>
        <c:noMultiLvlLbl val="0"/>
      </c:catAx>
      <c:valAx>
        <c:axId val="17644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6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[COVID_DASHBOARD.xlsx]TOTAL CASES!PivotTable6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48425196850393"/>
          <c:y val="7.3243367169465265E-2"/>
          <c:w val="0.42744160104986878"/>
          <c:h val="0.86585212240036258"/>
        </c:manualLayout>
      </c:layout>
      <c:barChart>
        <c:barDir val="bar"/>
        <c:grouping val="clustered"/>
        <c:varyColors val="0"/>
        <c:ser>
          <c:idx val="0"/>
          <c:order val="0"/>
          <c:tx>
            <c:strRef>
              <c:f>'TOTAL CASES'!$B$3</c:f>
              <c:strCache>
                <c:ptCount val="1"/>
                <c:pt idx="0">
                  <c:v>Total</c:v>
                </c:pt>
              </c:strCache>
            </c:strRef>
          </c:tx>
          <c:spPr>
            <a:solidFill>
              <a:schemeClr val="accent2"/>
            </a:solidFill>
            <a:ln>
              <a:noFill/>
            </a:ln>
            <a:effectLst/>
          </c:spPr>
          <c:invertIfNegative val="0"/>
          <c:cat>
            <c:strRef>
              <c:f>'TOTAL CASES'!$A$4:$A$39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'TOTAL CASES'!$B$4:$B$39</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6DB0-41C6-AA03-3E701B2D9291}"/>
            </c:ext>
          </c:extLst>
        </c:ser>
        <c:dLbls>
          <c:showLegendKey val="0"/>
          <c:showVal val="0"/>
          <c:showCatName val="0"/>
          <c:showSerName val="0"/>
          <c:showPercent val="0"/>
          <c:showBubbleSize val="0"/>
        </c:dLbls>
        <c:gapWidth val="182"/>
        <c:axId val="1764311727"/>
        <c:axId val="1764319887"/>
      </c:barChart>
      <c:catAx>
        <c:axId val="176431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19887"/>
        <c:crosses val="autoZero"/>
        <c:auto val="1"/>
        <c:lblAlgn val="ctr"/>
        <c:lblOffset val="100"/>
        <c:noMultiLvlLbl val="0"/>
      </c:catAx>
      <c:valAx>
        <c:axId val="1764319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[COVID_DASHBOARD.xlsx]ZONES!PivotTable7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ZONES!$B$3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07-459F-9629-A034A32BFC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07-459F-9629-A034A32BFC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07-459F-9629-A034A32BFC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07-459F-9629-A034A32BFCDD}"/>
              </c:ext>
            </c:extLst>
          </c:dPt>
          <c:cat>
            <c:strRef>
              <c:f>ZONES!$A$4:$A$8</c:f>
              <c:strCache>
                <c:ptCount val="4"/>
                <c:pt idx="0">
                  <c:v>East</c:v>
                </c:pt>
                <c:pt idx="1">
                  <c:v>North</c:v>
                </c:pt>
                <c:pt idx="2">
                  <c:v>South</c:v>
                </c:pt>
                <c:pt idx="3">
                  <c:v>West</c:v>
                </c:pt>
              </c:strCache>
            </c:strRef>
          </c:cat>
          <c:val>
            <c:numRef>
              <c:f>ZONES!$B$4:$B$8</c:f>
              <c:numCache>
                <c:formatCode>General</c:formatCode>
                <c:ptCount val="4"/>
                <c:pt idx="0">
                  <c:v>13</c:v>
                </c:pt>
                <c:pt idx="1">
                  <c:v>9</c:v>
                </c:pt>
                <c:pt idx="2">
                  <c:v>8</c:v>
                </c:pt>
                <c:pt idx="3">
                  <c:v>6</c:v>
                </c:pt>
              </c:numCache>
            </c:numRef>
          </c:val>
          <c:extLst>
            <c:ext xmlns:c16="http://schemas.microsoft.com/office/drawing/2014/chart" uri="{C3380CC4-5D6E-409C-BE32-E72D297353CC}">
              <c16:uniqueId val="{00000000-976A-40F6-A642-7AAE9A5A1A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[COVID_DASHBOARD.xlsx]PP%!PivotTable2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s>
    <c:plotArea>
      <c:layout>
        <c:manualLayout>
          <c:layoutTarget val="inner"/>
          <c:xMode val="edge"/>
          <c:yMode val="edge"/>
          <c:x val="9.7349778180382318E-2"/>
          <c:y val="0.19086349671407357"/>
          <c:w val="0.8829845384371201"/>
          <c:h val="0.5159872421010665"/>
        </c:manualLayout>
      </c:layout>
      <c:barChart>
        <c:barDir val="col"/>
        <c:grouping val="clustered"/>
        <c:varyColors val="0"/>
        <c:ser>
          <c:idx val="0"/>
          <c:order val="0"/>
          <c:tx>
            <c:strRef>
              <c:f>'PP%'!$K$4</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'PP%'!$J$5:$J$40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'PP%'!$K$5:$K$40</c:f>
              <c:numCache>
                <c:formatCode>0.000</c:formatCode>
                <c:ptCount val="36"/>
                <c:pt idx="0">
                  <c:v>2.790470696536387E-2</c:v>
                </c:pt>
                <c:pt idx="1">
                  <c:v>6.4133442687805964</c:v>
                </c:pt>
                <c:pt idx="2">
                  <c:v>0.1197274677888872</c:v>
                </c:pt>
                <c:pt idx="3">
                  <c:v>2.5176243309635979</c:v>
                </c:pt>
                <c:pt idx="4">
                  <c:v>8.9868571817178218</c:v>
                </c:pt>
                <c:pt idx="5">
                  <c:v>8.0989187631534704E-2</c:v>
                </c:pt>
                <c:pt idx="6">
                  <c:v>2.2519337214096713</c:v>
                </c:pt>
                <c:pt idx="7">
                  <c:v>5.4130589840804259E-2</c:v>
                </c:pt>
                <c:pt idx="8">
                  <c:v>1.3498498199010949</c:v>
                </c:pt>
                <c:pt idx="9">
                  <c:v>0.10644269253367307</c:v>
                </c:pt>
                <c:pt idx="10">
                  <c:v>4.9235356296896047</c:v>
                </c:pt>
                <c:pt idx="11">
                  <c:v>2.0212095802731365</c:v>
                </c:pt>
                <c:pt idx="12">
                  <c:v>0.52473376108880621</c:v>
                </c:pt>
                <c:pt idx="13">
                  <c:v>1.0490043331775056</c:v>
                </c:pt>
                <c:pt idx="14">
                  <c:v>2.8044772857233697</c:v>
                </c:pt>
                <c:pt idx="15">
                  <c:v>4.8675591376188727</c:v>
                </c:pt>
                <c:pt idx="16">
                  <c:v>2.4267156393279645</c:v>
                </c:pt>
                <c:pt idx="17">
                  <c:v>2.0315974485734325E-2</c:v>
                </c:pt>
                <c:pt idx="18">
                  <c:v>4.6158745577604583E-3</c:v>
                </c:pt>
                <c:pt idx="19">
                  <c:v>5.944765897159817</c:v>
                </c:pt>
                <c:pt idx="20">
                  <c:v>8.7353452749141063</c:v>
                </c:pt>
                <c:pt idx="21">
                  <c:v>0.24036788578272592</c:v>
                </c:pt>
                <c:pt idx="22">
                  <c:v>0.263807431204859</c:v>
                </c:pt>
                <c:pt idx="23">
                  <c:v>9.1544483754004244E-2</c:v>
                </c:pt>
                <c:pt idx="24">
                  <c:v>0.14498340226594603</c:v>
                </c:pt>
                <c:pt idx="25">
                  <c:v>3.2939549716230121</c:v>
                </c:pt>
                <c:pt idx="26">
                  <c:v>0.11511886662022701</c:v>
                </c:pt>
                <c:pt idx="27">
                  <c:v>2.1331329813031661</c:v>
                </c:pt>
                <c:pt idx="28">
                  <c:v>5.5601197082352698</c:v>
                </c:pt>
                <c:pt idx="29">
                  <c:v>4.6019502138194564E-2</c:v>
                </c:pt>
                <c:pt idx="30">
                  <c:v>5.8535235387992088</c:v>
                </c:pt>
                <c:pt idx="31">
                  <c:v>2.6685862492606667</c:v>
                </c:pt>
                <c:pt idx="32">
                  <c:v>0.29268110745853326</c:v>
                </c:pt>
                <c:pt idx="33">
                  <c:v>16.190464687598009</c:v>
                </c:pt>
                <c:pt idx="34">
                  <c:v>0.81826319748759235</c:v>
                </c:pt>
                <c:pt idx="35">
                  <c:v>7.0563496309188638</c:v>
                </c:pt>
              </c:numCache>
            </c:numRef>
          </c:val>
          <c:extLst>
            <c:ext xmlns:c16="http://schemas.microsoft.com/office/drawing/2014/chart" uri="{C3380CC4-5D6E-409C-BE32-E72D297353CC}">
              <c16:uniqueId val="{00000000-5E98-451D-92C2-11D4319BEFB5}"/>
            </c:ext>
          </c:extLst>
        </c:ser>
        <c:dLbls>
          <c:dLblPos val="outEnd"/>
          <c:showLegendKey val="0"/>
          <c:showVal val="1"/>
          <c:showCatName val="0"/>
          <c:showSerName val="0"/>
          <c:showPercent val="0"/>
          <c:showBubbleSize val="0"/>
        </c:dLbls>
        <c:gapWidth val="150"/>
        <c:axId val="718123807"/>
        <c:axId val="718124287"/>
      </c:barChart>
      <c:catAx>
        <c:axId val="718123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18124287"/>
        <c:crosses val="autoZero"/>
        <c:auto val="1"/>
        <c:lblAlgn val="ctr"/>
        <c:lblOffset val="100"/>
        <c:noMultiLvlLbl val="0"/>
      </c:catAx>
      <c:valAx>
        <c:axId val="718124287"/>
        <c:scaling>
          <c:orientation val="minMax"/>
        </c:scaling>
        <c:delete val="0"/>
        <c:axPos val="l"/>
        <c:majorGridlines>
          <c:spPr>
            <a:ln w="9525" cap="flat" cmpd="sng" algn="ctr">
              <a:noFill/>
              <a:round/>
            </a:ln>
            <a:effectLst/>
          </c:spPr>
        </c:majorGridlines>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1812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[COVID_DASHBOARD.xlsx]PIECHART!PivotTable1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DEATHS</a:t>
            </a:r>
            <a:r>
              <a:rPr lang="en-IN" sz="2400" b="1" baseline="0">
                <a:solidFill>
                  <a:schemeClr val="bg1"/>
                </a:solidFill>
              </a:rPr>
              <a:t> IN RESPECTIVE ZONES</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4">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FFFF"/>
          </a:solidFill>
          <a:ln w="19050">
            <a:noFill/>
          </a:ln>
          <a:effectLst/>
        </c:spPr>
      </c:pivotFmt>
      <c:pivotFmt>
        <c:idx val="8"/>
        <c:spPr>
          <a:solidFill>
            <a:srgbClr val="EAEAEA"/>
          </a:solidFill>
          <a:ln w="19050">
            <a:noFill/>
          </a:ln>
          <a:effectLst/>
        </c:spPr>
      </c:pivotFmt>
      <c:pivotFmt>
        <c:idx val="9"/>
        <c:spPr>
          <a:solidFill>
            <a:schemeClr val="accent2">
              <a:lumMod val="20000"/>
              <a:lumOff val="80000"/>
            </a:schemeClr>
          </a:solidFill>
          <a:ln w="19050">
            <a:noFill/>
          </a:ln>
          <a:effectLst/>
        </c:spPr>
      </c:pivotFmt>
      <c:pivotFmt>
        <c:idx val="10"/>
        <c:spPr>
          <a:solidFill>
            <a:schemeClr val="accent6">
              <a:lumMod val="60000"/>
              <a:lumOff val="40000"/>
            </a:schemeClr>
          </a:solidFill>
          <a:ln w="19050">
            <a:noFill/>
          </a:ln>
          <a:effectLst/>
        </c:spPr>
      </c:pivotFmt>
    </c:pivotFmts>
    <c:plotArea>
      <c:layout/>
      <c:pieChart>
        <c:varyColors val="1"/>
        <c:ser>
          <c:idx val="0"/>
          <c:order val="0"/>
          <c:tx>
            <c:strRef>
              <c:f>PIECHART!$B$3</c:f>
              <c:strCache>
                <c:ptCount val="1"/>
                <c:pt idx="0">
                  <c:v>Total</c:v>
                </c:pt>
              </c:strCache>
            </c:strRef>
          </c:tx>
          <c:spPr>
            <a:solidFill>
              <a:schemeClr val="accent4">
                <a:lumMod val="20000"/>
                <a:lumOff val="80000"/>
              </a:schemeClr>
            </a:solidFill>
            <a:ln>
              <a:noFill/>
            </a:ln>
          </c:spPr>
          <c:dPt>
            <c:idx val="0"/>
            <c:bubble3D val="0"/>
            <c:spPr>
              <a:solidFill>
                <a:srgbClr val="CCFFFF"/>
              </a:solidFill>
              <a:ln w="19050">
                <a:noFill/>
              </a:ln>
              <a:effectLst/>
            </c:spPr>
            <c:extLst>
              <c:ext xmlns:c16="http://schemas.microsoft.com/office/drawing/2014/chart" uri="{C3380CC4-5D6E-409C-BE32-E72D297353CC}">
                <c16:uniqueId val="{00000001-B7D3-4BFC-B000-7C1DFB40202C}"/>
              </c:ext>
            </c:extLst>
          </c:dPt>
          <c:dPt>
            <c:idx val="1"/>
            <c:bubble3D val="0"/>
            <c:spPr>
              <a:solidFill>
                <a:srgbClr val="EAEAEA"/>
              </a:solidFill>
              <a:ln w="19050">
                <a:noFill/>
              </a:ln>
              <a:effectLst/>
            </c:spPr>
            <c:extLst>
              <c:ext xmlns:c16="http://schemas.microsoft.com/office/drawing/2014/chart" uri="{C3380CC4-5D6E-409C-BE32-E72D297353CC}">
                <c16:uniqueId val="{00000003-B7D3-4BFC-B000-7C1DFB40202C}"/>
              </c:ext>
            </c:extLst>
          </c:dPt>
          <c:dPt>
            <c:idx val="2"/>
            <c:bubble3D val="0"/>
            <c:spPr>
              <a:solidFill>
                <a:schemeClr val="accent2">
                  <a:lumMod val="20000"/>
                  <a:lumOff val="80000"/>
                </a:schemeClr>
              </a:solidFill>
              <a:ln w="19050">
                <a:noFill/>
              </a:ln>
              <a:effectLst/>
            </c:spPr>
            <c:extLst>
              <c:ext xmlns:c16="http://schemas.microsoft.com/office/drawing/2014/chart" uri="{C3380CC4-5D6E-409C-BE32-E72D297353CC}">
                <c16:uniqueId val="{00000005-B7D3-4BFC-B000-7C1DFB40202C}"/>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B7D3-4BFC-B000-7C1DFB40202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PIECHART!$A$4:$A$8</c:f>
              <c:strCache>
                <c:ptCount val="4"/>
                <c:pt idx="0">
                  <c:v>East</c:v>
                </c:pt>
                <c:pt idx="1">
                  <c:v>North</c:v>
                </c:pt>
                <c:pt idx="2">
                  <c:v>South</c:v>
                </c:pt>
                <c:pt idx="3">
                  <c:v>West</c:v>
                </c:pt>
              </c:strCache>
            </c:strRef>
          </c:cat>
          <c:val>
            <c:numRef>
              <c:f>PIECHART!$B$4:$B$8</c:f>
              <c:numCache>
                <c:formatCode>General</c:formatCode>
                <c:ptCount val="4"/>
                <c:pt idx="0">
                  <c:v>68173</c:v>
                </c:pt>
                <c:pt idx="1">
                  <c:v>91317</c:v>
                </c:pt>
                <c:pt idx="2">
                  <c:v>130529</c:v>
                </c:pt>
                <c:pt idx="3">
                  <c:v>173511</c:v>
                </c:pt>
              </c:numCache>
            </c:numRef>
          </c:val>
          <c:extLst>
            <c:ext xmlns:c16="http://schemas.microsoft.com/office/drawing/2014/chart" uri="{C3380CC4-5D6E-409C-BE32-E72D297353CC}">
              <c16:uniqueId val="{00000008-B7D3-4BFC-B000-7C1DFB4020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02038495188103"/>
          <c:y val="0.20969779819189269"/>
          <c:w val="0.17312948381452317"/>
          <c:h val="0.50694663167104104"/>
        </c:manualLayout>
      </c:layout>
      <c:overlay val="0"/>
      <c:spPr>
        <a:noFill/>
        <a:ln>
          <a:noFill/>
        </a:ln>
        <a:effectLst>
          <a:glow rad="1066800">
            <a:schemeClr val="accent1">
              <a:alpha val="40000"/>
            </a:schemeClr>
          </a:glow>
          <a:softEdge rad="88900"/>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[COVID_DASHBOARD.xlsx]DISCHARGED!PivotTable2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DISCHARGED</a:t>
            </a:r>
            <a:r>
              <a:rPr lang="en-IN" sz="2400" b="1" baseline="0">
                <a:solidFill>
                  <a:schemeClr val="bg1"/>
                </a:solidFill>
              </a:rPr>
              <a:t> CASES</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accent1"/>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3178084041987"/>
          <c:y val="0.16930556296174817"/>
          <c:w val="0.87582335986849602"/>
          <c:h val="0.53083695454229896"/>
        </c:manualLayout>
      </c:layout>
      <c:lineChart>
        <c:grouping val="stacked"/>
        <c:varyColors val="0"/>
        <c:ser>
          <c:idx val="0"/>
          <c:order val="0"/>
          <c:tx>
            <c:strRef>
              <c:f>DISCHARGED!$B$3</c:f>
              <c:strCache>
                <c:ptCount val="1"/>
                <c:pt idx="0">
                  <c:v>Total</c:v>
                </c:pt>
              </c:strCache>
            </c:strRef>
          </c:tx>
          <c:spPr>
            <a:ln w="28575" cap="rnd">
              <a:solidFill>
                <a:schemeClr val="accent6">
                  <a:lumMod val="50000"/>
                </a:schemeClr>
              </a:solidFill>
              <a:round/>
            </a:ln>
            <a:effectLst/>
          </c:spPr>
          <c:marker>
            <c:symbol val="circle"/>
            <c:size val="5"/>
            <c:spPr>
              <a:solidFill>
                <a:schemeClr val="accent1"/>
              </a:solidFill>
              <a:ln w="9525">
                <a:solidFill>
                  <a:schemeClr val="accent6">
                    <a:lumMod val="50000"/>
                  </a:schemeClr>
                </a:solidFill>
              </a:ln>
              <a:effectLst/>
            </c:spPr>
          </c:marker>
          <c:cat>
            <c:strRef>
              <c:f>DISCHARGED!$A$4:$A$39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DISCHARGED!$B$4:$B$39</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smooth val="0"/>
          <c:extLst>
            <c:ext xmlns:c16="http://schemas.microsoft.com/office/drawing/2014/chart" uri="{C3380CC4-5D6E-409C-BE32-E72D297353CC}">
              <c16:uniqueId val="{00000000-1FA2-43F6-AE1A-ACDC7CE1DB5A}"/>
            </c:ext>
          </c:extLst>
        </c:ser>
        <c:dLbls>
          <c:showLegendKey val="0"/>
          <c:showVal val="0"/>
          <c:showCatName val="0"/>
          <c:showSerName val="0"/>
          <c:showPercent val="0"/>
          <c:showBubbleSize val="0"/>
        </c:dLbls>
        <c:marker val="1"/>
        <c:smooth val="0"/>
        <c:axId val="1144382912"/>
        <c:axId val="1144364192"/>
      </c:lineChart>
      <c:catAx>
        <c:axId val="11443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144364192"/>
        <c:crosses val="autoZero"/>
        <c:auto val="1"/>
        <c:lblAlgn val="ctr"/>
        <c:lblOffset val="100"/>
        <c:noMultiLvlLbl val="0"/>
      </c:catAx>
      <c:valAx>
        <c:axId val="1144364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1443829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[COVID_DASHBOARD.xlsx]DEATH!PivotTable5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DEATHS</a:t>
            </a:r>
            <a:r>
              <a:rPr lang="en-IN" sz="2400" b="1" baseline="0">
                <a:solidFill>
                  <a:schemeClr val="bg1"/>
                </a:solidFill>
              </a:rPr>
              <a:t> IN STATES</a:t>
            </a:r>
          </a:p>
        </c:rich>
      </c:tx>
      <c:layout>
        <c:manualLayout>
          <c:xMode val="edge"/>
          <c:yMode val="edge"/>
          <c:x val="0.28964777790796592"/>
          <c:y val="5.9322047093297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1205381192034"/>
          <c:y val="0.20347847942128044"/>
          <c:w val="0.79660883921208558"/>
          <c:h val="0.54182190139947373"/>
        </c:manualLayout>
      </c:layout>
      <c:areaChart>
        <c:grouping val="standard"/>
        <c:varyColors val="0"/>
        <c:ser>
          <c:idx val="0"/>
          <c:order val="0"/>
          <c:tx>
            <c:strRef>
              <c:f>DEATH!$M$5</c:f>
              <c:strCache>
                <c:ptCount val="1"/>
                <c:pt idx="0">
                  <c:v>Total</c:v>
                </c:pt>
              </c:strCache>
            </c:strRef>
          </c:tx>
          <c:spPr>
            <a:solidFill>
              <a:schemeClr val="accent6">
                <a:lumMod val="75000"/>
              </a:schemeClr>
            </a:solidFill>
            <a:ln>
              <a:noFill/>
            </a:ln>
            <a:effectLst/>
          </c:spPr>
          <c:cat>
            <c:strRef>
              <c:f>DEATH!$L$6:$L$41</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DEATH!$M$6:$M$41</c:f>
              <c:numCache>
                <c:formatCode>General</c:formatCode>
                <c:ptCount val="36"/>
                <c:pt idx="0">
                  <c:v>129</c:v>
                </c:pt>
                <c:pt idx="1">
                  <c:v>14412</c:v>
                </c:pt>
                <c:pt idx="2">
                  <c:v>280</c:v>
                </c:pt>
                <c:pt idx="3">
                  <c:v>6047</c:v>
                </c:pt>
                <c:pt idx="4">
                  <c:v>9662</c:v>
                </c:pt>
                <c:pt idx="5">
                  <c:v>820</c:v>
                </c:pt>
                <c:pt idx="6">
                  <c:v>13588</c:v>
                </c:pt>
                <c:pt idx="7">
                  <c:v>4</c:v>
                </c:pt>
                <c:pt idx="8">
                  <c:v>25093</c:v>
                </c:pt>
                <c:pt idx="9">
                  <c:v>3374</c:v>
                </c:pt>
                <c:pt idx="10">
                  <c:v>10090</c:v>
                </c:pt>
                <c:pt idx="11">
                  <c:v>10050</c:v>
                </c:pt>
                <c:pt idx="12">
                  <c:v>3812</c:v>
                </c:pt>
                <c:pt idx="13">
                  <c:v>4448</c:v>
                </c:pt>
                <c:pt idx="14">
                  <c:v>5138</c:v>
                </c:pt>
                <c:pt idx="15">
                  <c:v>38143</c:v>
                </c:pt>
                <c:pt idx="16">
                  <c:v>35685</c:v>
                </c:pt>
                <c:pt idx="17">
                  <c:v>211</c:v>
                </c:pt>
                <c:pt idx="18">
                  <c:v>51</c:v>
                </c:pt>
                <c:pt idx="19">
                  <c:v>10524</c:v>
                </c:pt>
                <c:pt idx="20">
                  <c:v>140565</c:v>
                </c:pt>
                <c:pt idx="21">
                  <c:v>1946</c:v>
                </c:pt>
                <c:pt idx="22">
                  <c:v>1462</c:v>
                </c:pt>
                <c:pt idx="23">
                  <c:v>459</c:v>
                </c:pt>
                <c:pt idx="24">
                  <c:v>692</c:v>
                </c:pt>
                <c:pt idx="25">
                  <c:v>8375</c:v>
                </c:pt>
                <c:pt idx="26">
                  <c:v>1863</c:v>
                </c:pt>
                <c:pt idx="27">
                  <c:v>16571</c:v>
                </c:pt>
                <c:pt idx="28">
                  <c:v>8954</c:v>
                </c:pt>
                <c:pt idx="29">
                  <c:v>400</c:v>
                </c:pt>
                <c:pt idx="30">
                  <c:v>36273</c:v>
                </c:pt>
                <c:pt idx="31">
                  <c:v>3973</c:v>
                </c:pt>
                <c:pt idx="32">
                  <c:v>817</c:v>
                </c:pt>
                <c:pt idx="33">
                  <c:v>22909</c:v>
                </c:pt>
                <c:pt idx="34">
                  <c:v>7403</c:v>
                </c:pt>
                <c:pt idx="35">
                  <c:v>19307</c:v>
                </c:pt>
              </c:numCache>
            </c:numRef>
          </c:val>
          <c:extLst>
            <c:ext xmlns:c16="http://schemas.microsoft.com/office/drawing/2014/chart" uri="{C3380CC4-5D6E-409C-BE32-E72D297353CC}">
              <c16:uniqueId val="{00000000-F57C-462F-A54E-1E978E76EB0B}"/>
            </c:ext>
          </c:extLst>
        </c:ser>
        <c:dLbls>
          <c:showLegendKey val="0"/>
          <c:showVal val="0"/>
          <c:showCatName val="0"/>
          <c:showSerName val="0"/>
          <c:showPercent val="0"/>
          <c:showBubbleSize val="0"/>
        </c:dLbls>
        <c:axId val="1764406287"/>
        <c:axId val="1764406767"/>
      </c:areaChart>
      <c:catAx>
        <c:axId val="17644062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764406767"/>
        <c:crosses val="autoZero"/>
        <c:auto val="1"/>
        <c:lblAlgn val="ctr"/>
        <c:lblOffset val="100"/>
        <c:noMultiLvlLbl val="0"/>
      </c:catAx>
      <c:valAx>
        <c:axId val="176440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764406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[COVID_DASHBOARD.xlsx]TOTAL CASES!PivotTable6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bg1"/>
                </a:solidFill>
              </a:rPr>
              <a:t>TOTAL</a:t>
            </a:r>
            <a:r>
              <a:rPr lang="en-US" sz="2400" b="1" baseline="0">
                <a:solidFill>
                  <a:schemeClr val="bg1"/>
                </a:solidFill>
              </a:rPr>
              <a:t> CASES </a:t>
            </a:r>
            <a:endParaRPr lang="en-US" sz="2400" b="1">
              <a:solidFill>
                <a:schemeClr val="bg1"/>
              </a:solidFill>
            </a:endParaRPr>
          </a:p>
        </c:rich>
      </c:tx>
      <c:layout>
        <c:manualLayout>
          <c:xMode val="edge"/>
          <c:yMode val="edge"/>
          <c:x val="0.5743531981490384"/>
          <c:y val="1.179940865916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alpha val="8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02811063280003"/>
          <c:y val="3.3790912832825017E-2"/>
          <c:w val="0.57389781471028167"/>
          <c:h val="0.90530467516589241"/>
        </c:manualLayout>
      </c:layout>
      <c:barChart>
        <c:barDir val="bar"/>
        <c:grouping val="clustered"/>
        <c:varyColors val="0"/>
        <c:ser>
          <c:idx val="0"/>
          <c:order val="0"/>
          <c:tx>
            <c:strRef>
              <c:f>'TOTAL CASES'!$B$3</c:f>
              <c:strCache>
                <c:ptCount val="1"/>
                <c:pt idx="0">
                  <c:v>Total</c:v>
                </c:pt>
              </c:strCache>
            </c:strRef>
          </c:tx>
          <c:spPr>
            <a:solidFill>
              <a:schemeClr val="accent2">
                <a:lumMod val="40000"/>
                <a:lumOff val="60000"/>
                <a:alpha val="89000"/>
              </a:schemeClr>
            </a:solidFill>
            <a:ln>
              <a:noFill/>
            </a:ln>
            <a:effectLst/>
          </c:spPr>
          <c:invertIfNegative val="0"/>
          <c:cat>
            <c:strRef>
              <c:f>'TOTAL CASES'!$A$4:$A$39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'TOTAL CASES'!$B$4:$B$39</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0-588E-4A4C-8144-886688E3D92D}"/>
            </c:ext>
          </c:extLst>
        </c:ser>
        <c:dLbls>
          <c:showLegendKey val="0"/>
          <c:showVal val="0"/>
          <c:showCatName val="0"/>
          <c:showSerName val="0"/>
          <c:showPercent val="0"/>
          <c:showBubbleSize val="0"/>
        </c:dLbls>
        <c:gapWidth val="182"/>
        <c:axId val="1764311727"/>
        <c:axId val="1764319887"/>
      </c:barChart>
      <c:catAx>
        <c:axId val="176431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64319887"/>
        <c:crosses val="autoZero"/>
        <c:auto val="1"/>
        <c:lblAlgn val="ctr"/>
        <c:lblOffset val="100"/>
        <c:noMultiLvlLbl val="0"/>
      </c:catAx>
      <c:valAx>
        <c:axId val="176431988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76431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[COVID_DASHBOARD.xlsx]ZONES!PivotTable7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NO</a:t>
            </a:r>
            <a:r>
              <a:rPr lang="en-IN" sz="2400" b="1" baseline="0">
                <a:solidFill>
                  <a:schemeClr val="bg1"/>
                </a:solidFill>
              </a:rPr>
              <a:t> OF STATES  IN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6"/>
          </a:solidFill>
          <a:ln w="19050">
            <a:noFill/>
          </a:ln>
          <a:effectLst/>
        </c:spPr>
      </c:pivotFmt>
      <c:pivotFmt>
        <c:idx val="9"/>
        <c:spPr>
          <a:solidFill>
            <a:schemeClr val="accent2">
              <a:lumMod val="40000"/>
              <a:lumOff val="60000"/>
            </a:schemeClr>
          </a:solidFill>
          <a:ln w="19050">
            <a:noFill/>
          </a:ln>
          <a:effectLst/>
        </c:spPr>
      </c:pivotFmt>
      <c:pivotFmt>
        <c:idx val="10"/>
        <c:spPr>
          <a:solidFill>
            <a:srgbClr val="CCFFFF"/>
          </a:solidFill>
          <a:ln w="19050">
            <a:noFill/>
          </a:ln>
          <a:effectLst/>
        </c:spPr>
      </c:pivotFmt>
    </c:pivotFmts>
    <c:plotArea>
      <c:layout>
        <c:manualLayout>
          <c:layoutTarget val="inner"/>
          <c:xMode val="edge"/>
          <c:yMode val="edge"/>
          <c:x val="0.14949109414758269"/>
          <c:y val="0.16361217042991574"/>
          <c:w val="0.78744715593756887"/>
          <c:h val="0.71885419810328588"/>
        </c:manualLayout>
      </c:layout>
      <c:doughnutChart>
        <c:varyColors val="1"/>
        <c:ser>
          <c:idx val="0"/>
          <c:order val="0"/>
          <c:tx>
            <c:strRef>
              <c:f>ZONES!$B$3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DF2-4872-B1B9-2512ECA7B5E7}"/>
              </c:ext>
            </c:extLst>
          </c:dPt>
          <c:dPt>
            <c:idx val="1"/>
            <c:bubble3D val="0"/>
            <c:spPr>
              <a:solidFill>
                <a:schemeClr val="accent6"/>
              </a:solidFill>
              <a:ln w="19050">
                <a:noFill/>
              </a:ln>
              <a:effectLst/>
            </c:spPr>
            <c:extLst>
              <c:ext xmlns:c16="http://schemas.microsoft.com/office/drawing/2014/chart" uri="{C3380CC4-5D6E-409C-BE32-E72D297353CC}">
                <c16:uniqueId val="{00000003-EDF2-4872-B1B9-2512ECA7B5E7}"/>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EDF2-4872-B1B9-2512ECA7B5E7}"/>
              </c:ext>
            </c:extLst>
          </c:dPt>
          <c:dPt>
            <c:idx val="3"/>
            <c:bubble3D val="0"/>
            <c:spPr>
              <a:solidFill>
                <a:srgbClr val="CCFFFF"/>
              </a:solidFill>
              <a:ln w="19050">
                <a:noFill/>
              </a:ln>
              <a:effectLst/>
            </c:spPr>
            <c:extLst>
              <c:ext xmlns:c16="http://schemas.microsoft.com/office/drawing/2014/chart" uri="{C3380CC4-5D6E-409C-BE32-E72D297353CC}">
                <c16:uniqueId val="{00000007-EDF2-4872-B1B9-2512ECA7B5E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ZONES!$A$4:$A$8</c:f>
              <c:strCache>
                <c:ptCount val="4"/>
                <c:pt idx="0">
                  <c:v>East</c:v>
                </c:pt>
                <c:pt idx="1">
                  <c:v>North</c:v>
                </c:pt>
                <c:pt idx="2">
                  <c:v>South</c:v>
                </c:pt>
                <c:pt idx="3">
                  <c:v>West</c:v>
                </c:pt>
              </c:strCache>
            </c:strRef>
          </c:cat>
          <c:val>
            <c:numRef>
              <c:f>ZONES!$B$4:$B$8</c:f>
              <c:numCache>
                <c:formatCode>General</c:formatCode>
                <c:ptCount val="4"/>
                <c:pt idx="0">
                  <c:v>13</c:v>
                </c:pt>
                <c:pt idx="1">
                  <c:v>9</c:v>
                </c:pt>
                <c:pt idx="2">
                  <c:v>8</c:v>
                </c:pt>
                <c:pt idx="3">
                  <c:v>6</c:v>
                </c:pt>
              </c:numCache>
            </c:numRef>
          </c:val>
          <c:extLst>
            <c:ext xmlns:c16="http://schemas.microsoft.com/office/drawing/2014/chart" uri="{C3380CC4-5D6E-409C-BE32-E72D297353CC}">
              <c16:uniqueId val="{00000008-EDF2-4872-B1B9-2512ECA7B5E7}"/>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22102099688418747"/>
          <c:y val="0.89018176263870818"/>
          <c:w val="0.67371201151381266"/>
          <c:h val="7.924764390882566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[COVID_DASHBOARD.xlsx]PIECHART!PivotTable1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PIECHART!$B$3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2E-4A04-AE05-278D14F755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2E-4A04-AE05-278D14F755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2E-4A04-AE05-278D14F755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2E-4A04-AE05-278D14F75531}"/>
              </c:ext>
            </c:extLst>
          </c:dPt>
          <c:cat>
            <c:strRef>
              <c:f>PIECHART!$A$4:$A$8</c:f>
              <c:strCache>
                <c:ptCount val="4"/>
                <c:pt idx="0">
                  <c:v>East</c:v>
                </c:pt>
                <c:pt idx="1">
                  <c:v>North</c:v>
                </c:pt>
                <c:pt idx="2">
                  <c:v>South</c:v>
                </c:pt>
                <c:pt idx="3">
                  <c:v>West</c:v>
                </c:pt>
              </c:strCache>
            </c:strRef>
          </c:cat>
          <c:val>
            <c:numRef>
              <c:f>PIECHART!$B$4:$B$8</c:f>
              <c:numCache>
                <c:formatCode>General</c:formatCode>
                <c:ptCount val="4"/>
                <c:pt idx="0">
                  <c:v>68173</c:v>
                </c:pt>
                <c:pt idx="1">
                  <c:v>91317</c:v>
                </c:pt>
                <c:pt idx="2">
                  <c:v>130529</c:v>
                </c:pt>
                <c:pt idx="3">
                  <c:v>173511</c:v>
                </c:pt>
              </c:numCache>
            </c:numRef>
          </c:val>
          <c:extLst>
            <c:ext xmlns:c16="http://schemas.microsoft.com/office/drawing/2014/chart" uri="{C3380CC4-5D6E-409C-BE32-E72D297353CC}">
              <c16:uniqueId val="{00000000-47F3-4FD5-87DA-EB5255BD52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[COVID_DASHBOARD.xlsx]DISCHARGED!PivotTable2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7171296296296296"/>
          <c:w val="0.7513709536307962"/>
          <c:h val="0.39371099445902596"/>
        </c:manualLayout>
      </c:layout>
      <c:lineChart>
        <c:grouping val="stacked"/>
        <c:varyColors val="0"/>
        <c:ser>
          <c:idx val="0"/>
          <c:order val="0"/>
          <c:tx>
            <c:strRef>
              <c:f>DISCHARGED!$B$3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DISCHARGED!$A$4:$A$39</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DISCHARGED!$B$4:$B$39</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smooth val="0"/>
          <c:extLst>
            <c:ext xmlns:c16="http://schemas.microsoft.com/office/drawing/2014/chart" uri="{C3380CC4-5D6E-409C-BE32-E72D297353CC}">
              <c16:uniqueId val="{00000000-EF83-4466-8EB4-F828ED366534}"/>
            </c:ext>
          </c:extLst>
        </c:ser>
        <c:dLbls>
          <c:showLegendKey val="0"/>
          <c:showVal val="0"/>
          <c:showCatName val="0"/>
          <c:showSerName val="0"/>
          <c:showPercent val="0"/>
          <c:showBubbleSize val="0"/>
        </c:dLbls>
        <c:marker val="1"/>
        <c:smooth val="0"/>
        <c:axId val="1144382912"/>
        <c:axId val="1144364192"/>
      </c:lineChart>
      <c:catAx>
        <c:axId val="11443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64192"/>
        <c:crosses val="autoZero"/>
        <c:auto val="1"/>
        <c:lblAlgn val="ctr"/>
        <c:lblOffset val="100"/>
        <c:noMultiLvlLbl val="0"/>
      </c:catAx>
      <c:valAx>
        <c:axId val="11443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EE59D15-304E-49E3-B6DD-089B3AE694FB}">
          <cx:tx>
            <cx:txData>
              <cx:f>_xlchart.v5.2</cx:f>
              <cx:v>ACTIVE CASES</cx:v>
            </cx:txData>
          </cx:tx>
          <cx:spPr>
            <a:solidFill>
              <a:schemeClr val="accent2">
                <a:lumMod val="40000"/>
                <a:lumOff val="60000"/>
              </a:schemeClr>
            </a:solidFill>
          </cx:spPr>
          <cx:dataId val="0"/>
          <cx:layoutPr>
            <cx:geography cultureLanguage="en-US" cultureRegion="IN" attribution="Powered by Bing">
              <cx:geoCache provider="{E9337A44-BEBE-4D9F-B70C-5C5E7DAFC167}">
                <cx:binary>1Hzbctw4tuWvOPwwT0MVcSEB9JyaiAbJvGdKlmRZ9gsjLckkQfAG3vn1s1WS3FJ21rE6Sn2mlREl
R4kJchML2HutBUD/dTP87Ubf7c2HIdN5/beb4fePcdOUf/vtt/omvsv29UmW3JiiLn40JzdF9lvx
40dyc/fbrdn3SR79hm1Ef7uJ96a5Gz7+3/+Cu0V3xaa42TdJkX9q78x4fle3uqn/m2tHL33Y32ZJ
7id1Y5KbBv3+8e/57T7b5x/2+e2HXXJTfN+bjx/u8iZpxsuxvPv944sGHz/8dnjbfwrhg4Yom/YW
2iJ84tq2jblNP37QRR49/l7gE04QdjmxxcPn6Zm7fQbtjgT1YVlriLF++uKx4P4IbX97a+7qGl70
j39/cbMXbwff3X38cFO0eXPfwRH09e8fl/ltsv/4IakL7+GCV9y/2hK+CX3x20to/ukX0DsHX3mG
3mFX/urSP4F31uZq//2/65J/DS9in3CKEXUEfoEXc04ocjmmhAKc8HGenvmA16/jOA7NU7sDFM7k
u0LB/zmB/KR96phj4/NfAwPbJwgLTJF4OXkYOUG2TbHD8AMYcPlhwj6A8epwjmNy0PwAGn/xrqCB
RBKb/Yczs7+9q+Onfvrr2CDnhDmOyxxyMFHEiXAdKjCmD3mNPT3zZ2J7ZTzHwTl8nwN0/n72rtC5
SNI0yZ566K+jgtmJw2yb2PgfZeVZ1eH8hDKGBcDzMHHcp0c/gPPrcI6D8tTuAIyL9bsCY3sXxXu9
H6HWvVX5x86JQxyKCCM/y/wzPAQ6wYy5nNnuz8vPE9mrIjoOybOmB6hsN+8Klb+bNt8DEdRvn8Pu
Z4sghAsHysn952UqEy6UGUaY+zSXDmbLvxTZcZSO3OIArb+f/1W0XvKzZ9wU8xPC7scduqeo8EEv
KI+gJ44DVyHNHx2cR2L/82nz/+/1D8jnv5eO/r2u92+Zzt0TyB4wQBH/CcHz9AEiAjNH2OIxu5Cn
zPVYa38VzZ+g8tDscCBe/NWB+D+KxFl724LONGZ86pO/Xl0ROuECIxeTx/L5csIwcQK5HDP8KBHu
59PzbP66kI5j8rztATBnX98VMNtkKsybThJyQmwGKZzwl/nrXmK7Nhb2IxM9mB2vCOQ4Fj8bHgCx
/faugPBicBOSaG/eUBWAfAZ6CTmLHy0pzD1h3HYQc/6oO+Je1z2fIa8L6Tgqz9seAOO9L8m23YPt
ta/jxrwhE0XihDrY5iDNHor9S64DyCCbC2oj+P1zSF4ZzHFMXjQ+AGX7vkCRCYDy1DV/vZSAMHCZ
4A5yyAMcL0sJh8u2cF0Qak/PfCjpvwzjOBCPzQ4gkOfvKmF9uaubD/Iuj/b6qVPeAAhyAnMCOTYD
o+IZt+LsRDDsCvok3A4Mv1cGcxyOF40PQPki3xUoq32WtX9452tIWVnyhnOEkBMwmITj2OgY+wVL
FuSZ67pPlw/k2UNk/2uflf/nwytiO47U0ZscILZ6XzaHF8f7pknqt638GKwM1+VUQJH543OQ0PCJ
TRGIlXuN/by+vDaa4/C8bH2Ai3f5rmbS5Z2+z235WxZ9dsJt22Uugez1LLmBUrGhvGBYfXr4HFBj
CGX/y1COI/Ks6QEcl/N3BYd/p+Pkaay+QZ3hJy4lRNiQr47MD8ZOEHIoA0bwkOsOktkvozmOxmOz
AyT8/2wH8Pjy40PSeADixTf+xRVZjMFTwQ4w4afKfjg1iEtc7riPnuBB3X9cDP3zaI4D8djsReD/
2Surl/ss0R92+9s3XNADA8VG9x3LX0p1BusSNoNFC+dgteh1QRzv8udtDybA5fta5J4Xb1kTnBMY
4JgIfNRTZPTEdoD3uhg/JKKD8f+LWI5D8UejAwzmf39X5WDeKhDlzRsWBNgZIqCj0aMVIsTLPIRg
bYKBpwVfefg8PfpBCL4inj/B4ulFDvFYvSs8FnszvilXwuIECQ5bDQ6oEljw1AZLlwKTuv8cFOZX
xHEch58ND3BYvC9Rvkiyf9PqHEEnAhMHRMVRRQGMCRMXI6jVx4H5FwL7E4T+6Q6HUL2vzQYrcLDS
e9P3KZO8AaslJy4wJSz4I5l6WdfBxnJcWP2GfW4POezA731VRMfBedb0AJXV+zIWPzcNbJJ88/05
2H2YPeiRxh4s7nIbkAFZCBLwAZkDBfjqqI6jc9D8AKHP72verPcm3zf79C1JGD1hCHawUXo8t4Eb
D84XmMPH0XlVRMeRedb0AJX1+yJk6zsDm3XeLpUh+4TCQiGCz0/C9dwycUGiABmDXaAP5ebAx/p1
OH+Cx+NrHILxny3RX0QLe6g3+9t9Gr8dGGD9CmQjfr9V7eHzkhzDxh1wSiiwsgcwDrLXr8M5DsZT
uxevB2/3vmbGpUnK9i3XDjE5YdSxgY291CiwfY1RzICBPWaxA634ikCO4/Cz4QEQl++LG2/2aR3v
b/u7u/LtpgZ4KJjBupQ49FBAuFMsYDPhAQqvjOI4Ei8aH6Cx8d+VYtzub+Px37ATGmaHQzjsaXAe
hQh6mav4CeZcuIQ81pWDXPX6sI4jdNj+AKTt++Ja231+n7zebrpgYFqEgqP77KDNs7IuYPkX1uFh
+9CTDfP06Aeb5RXx/Bksjy9yiMf7sh53e1htf1vJ6J7YLuJQMo7yLNh1Sl2YTbBP6OFz4Ai/JqDj
iPyj5QEku/fFtU5vE6gqT8P0DTQ8SEFEbErJP/b5PpshHADBsEUC5s8DIAfl5dfhHIfjqd0BGKfv
q8Sf79W+bsBUeUM8XCC3FBx6SEzHuO/9hhXYpgVz5Cger4roOCTPmh6gcv6+zOE/7AcQJG+auGBv
IzhZNuxyeHTkX3pdsKYO61eEMOdAGb4ymOOQvGh8AMrn/+F9Jwf7t5+d1fx5AtYHnyT44+jsq6/+
8d5wtveg6eMmkaPp7WHxdXkLx2tdROFQpg1F4uex3Psb/XKLyUHjO5jEv3+8T3VwrtB2OCeMw1I9
INnDpjO4Yp/g+2MQLoNdLDZy7q/khWni3z8CwUA2RnBGBBKkw1wEsdRFe38JMdBH4HxycA2gKWPk
50nms0KPUZH/7LjH//+Qt9lZkeRNDTdm97s2yocv3sfLoDA6ILgQLN3BJlt4IIzA8mZ/Duel4fvo
f9uh6lL4b5gNraO9ydHIi9rcBElsZNK1xXU1GuKPDiqW8Rkyo3M6xHk7i1kXrS1szpHqlKdjpD47
ov1k4p5sRxyTM2oN3lSbctf2/SqvG37ap6jYDEMxK8GBXylchrO0/yFcUcvQmRDcMiYLVObftT3x
dUK5HGuNzwaXB6Sy6k3ak0EOdJiFjrqKnWJhuftw6rgftXUqzVlsqV2VtDqglu2FudN79o/RUbF0
GP9sQu4GpKyNZI5VzZN28sLWbSSbYGdTNkaz2PWiwv3EnC6UVVFNMgzJ1zKRRRJ/a4dwU2n6hepI
z5GqYz/Pt+5QEZmOqPRsXBaySAeZk8HvcWL8uO42HDVXMa9nJpkGWadLPMaTdPK8W/cCB7hxPFtU
iSxLc9np8W5QepBCFB6Om8+o7vWi1vO8isJ50pefWZksy1qTOUtCb8Dd4LGuLmSimkaimghps3Sv
VVX68YBogDO8djYmdDuvdsfYQ6TZRUMcByovfig4RD43xtd5fIdZi4OOTMZzIuLO+g560mmtC15X
l6HO+ToNMy8dx2Jjh24s7aBM6GlBwlQW7hi0Y+LjqR6lbcR8MIWeRQRjmZXlrCEFm0eEKc8R9HPR
pJlsqWYBTgsVjJXwiAMDbRgjCTbBJKMcM5m6ZNYKPWeaxDKtKyPjMLJlGYtvxpQSzj3ubdxNsqt5
7pV2O58my0cwhBQ+I7UrM6pTmTdTIu12WKrGKWSUJtctVanfFdqRLM4L6GMRzUSHa2nsTgVDlYtl
m7nXcVIsdSzs1YBjv0Gh3tIBe4DycGbXee4XHUELZJdNgGO26cKi+w7z45KIdAkbcs3nKi1j38mS
4pxF7CxFgqyMpaWbBYpU5bcaejyunNJjFIX7OvpUJdXloNtoqdpLOHKgvuMi8WynqNZ2te+ikJ6b
SCceUQTPG9Km66bOvlehHUsrJuMyDKfB07SxZDc1mZ/EUTiruHYlI1Yf8Cjq13pMPtV0gkEesfhT
PdWdV+ZhKEkYTYtsSsuVNSZaajbEMsxVP68L5McCurrD+VUuZMpCJGOhgshuyoB3xTZVC53rm4QY
PEO2jjy3550XaiL7yPxoTb+DZZuNgB6Sxil8FiaZlwBv91K7D3K3XRR1IqMxrP0mb6hX4spru2bh
otOB60WLojkMfZmbxkgrqy+rqYxl6fYLViSrQif9msIAbXiSwjPcrzo1yXnIcmliQYK40clcV9SG
F8wK2bZMrMa6OLNHeL7LpjyYkvK6i9vWS0R7zQsnlqyZ9DcH960MqT1PrTCHJ9jDqQrFhcivM7eX
LYnVJVE1lcyd1MJmoVljPFgyajY1JAZWoFSmlZlzY+0LYq0Hd5j1Y68lyyIlW5FtshavppScqqS3
vGYSjWwsNi9F3kiLpJ4Ow9gbo3GUQ2GuJqW2ubtMWLEdsIYk2LB4bkWdjLv+qnJbs0BJzVYuq04t
akebWCejTKguF2U413XobHvRn2djmM1qQE6w9jTsVwSimw/CuRGxik5bS687TtF3ZipXqt5ex3SY
FsSNPVLVkx9zFssIZf2y0NF5UTt4zYf2Qtl+zpDZlaxapYxlu7IUzItUPkFeTktpTWGz1KbfEE1v
rL5ewsGNz6oRX8cSY6+J3TWLHam10bKASgY7zG9JG9cyZnkmuSp6L0J9UIR4o9q6k73QzJ/iuXaa
aqb6LpWDCJVMzJnqRuoXbsVnYT6tSqFveIvP87z8ZrruFg/pttqWTnrTRo0tca1Dr4qvbbIqJkJ2
iOel3wvDPawaGvSaK5lCzlrzst/mJNLrpkPw5qqxvRZNta9agIFQyj1NqMzHCS/DKLyqu6ySLRph
8kRdNhNNtKRRsmrdiMimDm87d7rrhz6Vo6IysjV8uRi4jNMqk2PZLLuRM69zkfFJn8vGuZ0cV4o2
HiWf+h9N3C8HpK9ShM8JdP687ovIU6zwSqv/TnVVBCx34Z5juxSKeGEaWdIpQuVF9ghFweWfo2ki
gZtNUAjac1KXlkSovbJEs8BpO8gIJ5I3opeNm6pZ2rqXWaXNKuTDmlmV8FklEr+ook9R0tm7MU8b
D9OkDPI4odtJOVubK7MIO8dZliZda1R5cCx2uE2JUpLy0ivLgl6hODeSt0P0lTI/Vrsm73YNLfS5
6d1CGh4P60JP52i0ojsnQ2s+KuLjkDQz22pWJqFk1Vaj1L3Vn5VNMi6iaGBzIVS91MSCV45UN5/Y
pL1SOD52C2dH73+gKqQ7AvCP+XVY8/iyqdug66DSWynUCoarcNEh94xXuV4XYVFI0uFuWeY5D5CT
6wVVedB3WmzKKkm9qnPcRYj6ykeOrq9qN0MzVdXxrChcunBN1QYRsb/HI8ovh/iuFBaRjincnTPY
k4x1TOeIV+MsKmrJMQ9nGKXp2tK5vcmZ3Xtj37cLSFRkzUZnYSdTM3OGzKwLi56loRDrKSJ33URn
bVzlnmo7a2EXCLLTOOItnPmYK1KcC5RMO2ZOK9S0674ub1sl1ArKnBcm1VkeOngmovR7Zr6O9pRd
FJ0H9TrduiY6rdvKWeRd08/tzPUq7qZy0vkWikZ0bkcOldDXs6TJ3G1oHPvMcfRXEuf7tIr13FZV
65Vtz2dkEDyI0u4CdiBZp7oeR0+0k49gXHmWbdoVTu1bZ4bQNCyK++LnpcSSHCFzrZ1WRlYHfVI4
SGIVXSe4NP5oOX7YRtxPmRGzKiY46Cmb/KIdq3nNEyYbhWsP0LHW9dik8zYsUGDZ1Ya1qfGxKVOv
E+O0FrH9vc6ndk55W6wbEUEqU7WnbDP4AjNrlxJy1ls8X41lFp1Sd2NqnAeJ281beMwGCli0cqNo
lsA4CYStBjmGrgcdKVnHvivb2jS6/VSMxXmeTTMdqW3G2ZWDcy8y39Mh8hM6Lhq3/Zop9xpoUgpp
w+79xq+GrgkYvUtSZAd1VV0SlBOv5y7zkpZGciKmXMLRLn6G6RjQ2lUy75GWys2VJ2iGzoSFgfx1
0SYrKuKpbLioJiB7VR+GOx3yc9Op4rxscb3KaZxJWw9oRjNK/dRKo0sCv3KS/rOD628T4/0qpGF8
JrD46tpkwRTKPvEJ6yAPa+3jJguDskth6vaWFWRZ1S6ElQiP5ZwHcRdedE7inkEBXxGBdkVvd5dd
FO164IkbY+z2VIm2C8Z6nIDCUqgBFa/nPGvL3SCgv62ORn5qcuusKfT3qBrta5HrTRh39XaInHpb
WUmzLazplqSVCIbW8m3Bqk8ZnLkP9NBHEhhm5VWQGs8j4jieSvlwFcKMkHk2oBWy9Oeqby912bV+
WxkPF+M5dsmuEwjyo6WV13T1HYf+9rEzjn49JrmMStzKSRng7cxvLccru+tsKCs5AWGwLOCSpUU3
SZcMXo7EZ5FzCsQv/oajkkpnaoJmtL9mXdn7YzzW0lE0BvbpXGHeXUwjBVqODZxLQIkc7PDMTuxd
35SfQzHOmUO3aJjSq3Twta1bP4vyZs1Nj72QDUDbNdSVHGh0JzK9i1ixFwz5UJTumGpM0Ha4krE7
bHO7mpVTFvkjpXIy0RYn/Y+wzCpvYO2VzoYN57SRBgRS6lC8SnJyU8es9DpM50lVCkmjCojhVBUw
Xy0gfoj7WTkwj4zq2rLq5OxKOEm0qbmK5xX8eQRJ6q718IC6YCpLVzq1cf04sWUt+Lhs49gPa0Ml
6Aq/xRPfWb2E9BXLPEaf87HMZ9jttnZSb+v7ghniYitYAT1JgOxGICd6oq+bsIHp1WEgST20DHGQ
VNk5aRiSdRFep0ML3NfdJGN2maJhpVl6iUl/AcwvnodV4nUxnllhCcQImFo69BvHbb81IQF6ICYg
njb5amBEWNjKv7ipcD3QmOq8j5JPtEqaOSpStOiHoZRA4CGXTJ071zS1Icv7JeftJhlEM29Zc+n0
Zsgkypp0ppIi9SbKshmH5L5yy7o6zQzIVGqFnZdHleUNRRudjYXdQ+9gyDgV7teZu7abhHiVcrCX
a9Zti746BedIqqKOVgZK1jzDAghB5HanGY3PqjK1vJZO/VmvsgZo0I8sH9x1HgkkK4DYsRLuE4TK
c+f+h8HD9wIWnLy4yGIpuiiWfRu7X8ppWpgkbHewIHVZYV6caqFOVQqzGEZgt8kHuiRV72xoN/Y+
VW3h4wwNs7Y1kLvKqFgMQ9iDAHC3uhusGUN1flp0zho12XdCm/aqnbOqRlswKcZZNzSZnDrn0rgI
SLv1rWf4aqgxXABNkRbjlXLifYnLQEx2J7uYXodhxhepzRY1yua9O6hrFblMZo2IZ2xqtz2YLhte
zBvuTKtpaHZhlIVz3nfzRulkQ0Quy4iXQSryLsgNkGZa9bs0bS0Pt329yOmgva4HdUuR6ZYhJ8sw
7Uq/A0/Hg7JpV/dDfVNECPtFHnaQLWy9xJmpZzwGuQPiMPEhlQyXlpN9jWOi55UVXyf3I7PKszVm
qJW9RumytgsTaKtWK6ueqKwNdgNU9dOsjFMkbbu0vrdRucJQQa4cWH7y0561l7lRWGI8LjJrGH2t
TL9SIHHrHBQViyxQ4CE2axSZlQrBuqimdJQ4nohExELeoKlaCrvzrVTHF436mo9uFxTI6iD1sR2P
aLUkPA9nSKFI9kkzbK0qjWSpmNnVab/ipFurqSw2edP3WxUR5fWkk5YTjpuibuPAdjrmWb1pThu3
7NfIsbbICc8yd8x37pTzC+3EJgiTVs1KFu8TJ3LO8qjTsg+F/mJci3oZ0Pt5KogO6rF3NxiBzgX3
bF8CgZc0bNQZKYd26Uwj1CXQ/PPQrSy/6FMcDCNJ1g7k28Z2RiWHRNZlD0KDNNGpTerUJwTIQoPp
BKWgapaNq7amSVZmCKVIMuerK/J5BIMlTnWznSbqzK1pyv2xCKk0malWia31knfOvrdJuRmQYR4c
FQmDnMXNkom5G1HxOYmxPaOh4tJpQBOrHrdf2hympWXl1Tfd9ctETPkSU4cGpohvs15bqyqqYXAi
REVgssmRIN+Qqtxvo0rymZlqd5GBlQkT3QmSfipP4TDlad4l41yNLZcFQ3RpbFD4sQYrpMp6NnfH
rPvcj8FYRrMhBQsDVIuRTgfp0olPywSST18KOotCa4LCGqFACWubjQpthn7kK0OjjRrurb1mHBYJ
hp6k1LrjA+iSolFM5sw9jZpa+VkGpDTp0146RNcgnzha46IPXDfNVuA1ZbOpApFJisyW0cSzU/Ai
zjX4C1kqsnmL0mYV5iXzm1Dkfm7T2s+csAN2GttAF0iziFBigmzE1Iup6X1UgEhLGvcqS0eyqBNw
BXjsQnerXGwMWDNRqK1FGOl+Tql7aRMnu2Awp7EKyrYbL7JWgRcxsWQd808IZvXFWIPBZwlgksTk
n4Zer0Jdoh1JwDWqQyvyXVWdG/jLWauYhHRR8/5bg4dm3bQ9KcEZ5HoNw6ttMnSVpDJi4x7psQZP
sJ83MQN1lnr2VKWXTZ46O5IOStqQ/DdOMuOucCBPR2qDm1JtSqV6CTQkmiu4r5ODkRDyaktRMssY
rS5aOnip5USfRnov4fBFZ9NlYmFyHTVjN9MEStU4pTuXhtRnCJTuYCIeFGN9Z92/UdltamSfK6bd
+eTW7TpP2tMx6ek81iHMmByYW5dlQWdi45WO3UgHp2yuUqs544IvWE/ipZMZJIETjUvKYyDIZgTH
LzPw3YSZTaL6M2VhJVlY5XIS/UUfFnjWoMnP62qWh6yTQFooeKJ2LlPorz7KLiKl9mHK0k0UDt+x
TVdNwdamHdaTo76107IaxE2h8zawi+5u6OpYFsOglpZp1rnWfM7JzKZAhI3GsUxCCq/M4S95JtdT
a53RvLB9w2rbJ20zeE2v1jTvP40Kyi42DIPNxDDw6/acpQ336hDcC0WTWUGSJMggDXSl7d0Hn5DR
L/vyYsL1RRSrlY5E63WWvUcgoGFIRhdNlm2wVXJvIgnYl274nRjrtmvLNnDBxkrCVM+7cQl/QPPU
GcJT1NTgGDdoAUuqzSKO6zmbbsraSkDsJo7s81mpXXsRFc3pFKcblVIXJnvkx50zN4wpH1x+JN36
dnCB9oouQX6iY9dHGM0St7LB2u5GqCnmUqApcET3fYrtbJV9Y6V1xlS5aIe89/rGOD5IIVumFp7Z
hlwMjYFcAUIPXA/3ax0Nk9cjOwpsE3pF6xYB7CSaDVycoS95ZLKNGlkq7YIsrTrvZ6mjT1sarsGD
8XR7G5c3pRiTpRtNu9T60bpAbdyUeYMC+k5wdJUp9iWpemut3NKrSe748Oj9VID0AN8PzK0qXre0
z6CYIiuopw5tqTI7QsPbROn6TJVNL9MSnHfQuFWQZFAHoKzEn9LcHWSmSk+BClnH2Ug9VVu1X7Nx
XFX3P1QZLbEGhcyNH2agUrtY0TWjBWhx5OPKKTax+OJUulxn8Ke+QBeX30IVVyvMOijPHN+KriCB
6cJkbUQ35zX5NHQEpitQsxasFfhztUj2Je8CCo5LRVPQyHwys2QkocecjEF57dfu1NxNLgiDHn8W
tt635biCM1absHAnD3YyLkAnEVmN4zZ2x2+hU53mOKulHS+BAu4awq8mpC66QQ2eMmw7tP1+rPRc
DfzapewsHmZ6as/K8iYN70laruVISDjrYfCkpb1k0NOVgxsPTfaNk6k6qFEvFqEGoKcRSVTF4LIr
yB8RmKN9AXqy4zA4YPDGiH3Pyo6BUtSuP7ZtuIC8tKQFA6uflThIi+RHYhXXaQfrKWwx0qvWYnAz
/ElPQ1CbFrJ0FVGw+uGGtIguxMguXZxueFNeRyj9xklFZ3ajPleCn8aKe3GJP00Rv7QIqPR1Rfvv
jcO/ZH1xbaYh9pocmFgK+QUHZODgQZt2QyHD78A/rFHJ/byHdBB54EeFgW1FxlfuZ57D6lLjjE0Q
l8jnbZfJhuSnXW/ls4l3Zs0RT6WwSyRbbvU724AjWDSgSyNdi5mjcQ3eHufLsTcbsN6HSyMuUqot
iSMa7gpUXBPt4C+wRBeBG1DfFE5GZ6nubyPtJjMrSfd1me9hb0v66WtDgP2rqgqlinp3Z1rt9S7e
w47XAjpugeokv2xFKrM2AQzifpr3MUwaLqxIIsiqK10NI4wlIAtWW96ipiALkdomQKhSAdNJ61sa
pIzAoOY7Qj4Xpv1S6+zbwBLj5UOZSpLfWSXQtKaGtaAkBbuSWaWREdhni6FJIu+PmxJVTd6oumqn
21hOnA+nMa6gqo0j8nMCBmaYElAZFg4aWJpcTEWyqKMJb2DBc26sjK6p/f/IO7MlO3Ftaz8RJ+iE
xM25oFmsNvvG9g3hJg0CgQSik57+jFW1T5UrY9v7P779IxyOcNpOctFIc47xjcno0GTdrl1A2+UW
OzP8pO5cQYwNJ3gnUHZwOszNyNFmLrNz5mTk2JQ7GGHTwk718NLFfd6JOSfcugcbODeq9e57UlcX
M5ozXJHmshmZo13zilXDYyEy2hli2GnQ5DxTHiVzTdd7xFRuxOCTYis9L4OK/+KvTnNPTDCltFU3
ETqlUxw5ej+MLvy9qU35NvVZ2YS7foixxaAC3Xu43vjIZs7qqK/SMiQaFfIcHHBfFiEslj2c2q/T
JjPdXx0u0UFehXSfxp32sPzT3Rao/TCt3gfZNNgU3PgBo15gHwpf3qx6fh7hDB/XefMLdxqgTSn3
go23eYxl8E0ES5xZNNUpd+eXtW7rl8ylQqWdB0NCVS3qR87Kom+vLZuLdT0q2fe4pNDw0InqpbTf
2hZd8dimHpXmeZxQ17V8adHwOKIIBnxEGRKU7B0s0DJYPGy1UuSdnY4Qp3SyNdW4x8nbKTM8Qsov
73xLYsgJR6W87VY5tjo6R92tQcKQoc/rprb5ysZCbQkR6BjE0t77y8qOrYsGzWMhHmnqfreVlHkk
YRbEgt/ObGzvYDO+DMHsncc4GJNFed+1qsyJcA8qTDMfJ1hWBcbNvsB46s7yPI9KfHSV+yzonJuR
hK+09F8U1VEO2V0dlJzRXg1qPrYgB3K0inm7ynNYNTbbFnV2tgM1HOZx0+2XcX6QtWcvWpNnHQ3e
zoU+WkJPvjDVn1Qfftl8I48xX8WdbY8tL4O7eW5uICEGx3CJ11REBvaCDuNMx8TNo6aFfgJ0B0L+
4KaBGr4zub31XejlXlDbx2Vhr15MX6Tf2DvnaGoKn0fPPAuG5065yRqeGUWNP5mw2/Otw0OKVT4j
E/lcBehENiW+b1GPSqlekmGWayGD6Xs1OzAje9YXnXBJxj2PpgadIGS1YbfGTZzCt8l43z9EPa0K
AncksekQdFD+sa0VlRUwkOY+XYZAZ2qCj+j46IwlNPrOjm9ttJAcnidr4YlHPMh0pcd0NXJNBrUG
+3IqC9d08xl6iIQoorbdMo+71iPDfp6GpBQuFPHuWiD736ZhQXu6VXNmSc93qx9jHSewlEbC+h3B
BU98RUvYW8tbGG95zBnP7RofRBPTg0MvfSin1Farl0Ol3E/BbeB08d4djH6wTh8WYprtiTs7K94E
nvvHoHklVUjSWLMjJ2VX+FKKxCuD/diIMdlMq1OzbAcrF5WarXkdRW0yB1p2Tlgkdo4/+Jkuxy0J
YE1zpxqKKA7WonMhWBnfEIgXY7nvPJcndq3yxdLxSK6SJIIkJ4gPsMam+sFr0bYTastsQpOcqDD+
MnPsOx5kqCGQVT5GboS2zK1Ta6oyKfHQxqp3i6i13+2VbSgbH81u5WO1QvG8EZypcZ2cPIqTAXTf
a9CRIyq5r2pZLcRRyFVbpF6ruN/OK+ym1YNS1Nf1+izYcsndbggeNZJ9R4ANW6qkOXETotqb3LGg
80CfG0G+CaWTZuZwQNzHqoL91Fn30nbtJ2dSL71twnyewS1UA0SjONDzbkhD2cPpCwzogd4/TZt4
bvQkCgvpG0zBjo3cTzfjLakv6Ge5M340ZkNIIQ2C14gZ5+kquuWixJStZvgyWzzCJfqTre76bKrK
JWtbunOczk+dWMGOlM2RybFLRzo+EkNQNiDnm4xe/IGtKM7qoXu+3vuJwPSiLFxBbbAvQQ8nr+lb
nUSVeVRu8CXu2jzwZ4mKrFmybZru5aZp2oaLUwyl+EqNavJWq8Tn5UvImvW+aoZLJPEQkAoXRccT
Ki2Igsq9/eMxEyj78UPrQ61ck4UU9XwstmYn26BoqyC8dIu77tex7A7CQBzeXnyKAkUr26e6hRa4
jFnFh1P4Z9eDo2saPqzjYrJ2NiMK7O+dhcy2rbVKtsCVicPNK2ndBrfDOmdGLVjKbYxqiYs+h2B6
qpaSXVr5Ad68X+ilfjN9RfPNmbBoGBg2jVuUwkQoJtf9YHV5YcsHbggtvI4ESbmg4HBkHZ/bBXas
C9m8ZlhKJrX0u9aAeQiq8uhU4efAowNcobA5wQ3yU40nd19FXr1zeizPgafKXELGP5FlbC+O3ni+
LM3ySpVXSDukNRf+BxQ07m4Y0DIYFXgfnNi90ysMq463JptmRz/qzt/hY38pa9wuIUSA23DbsFkE
R8iF85M/xTcirB04HltVCNo/ShPoY9w2YSZ8DjNyofYWle6NDnlcuG3DTwoVfVzq7bF2ujpjsj5G
gZAX1TWZHpvpbgLeNLS8OkA1/ID/jg1l2kheRbj91xmg1KznLAxpeRzpMF8s1pfWd1dY+IGbm6ZC
hypRT0Z2u/zxW9g2c8oYNDwzl+gncTJjLFmG++w8MiVTV9fwtVdUScpERYBlAEOW7L0p3We31TJz
V9UXQ4UlnqLXGDoenLSvviyk5Me6XfQ9hMdiWkJ6mXtRFYOdIHvO1ZpsYipcG64PuocgusIP0+4N
OoEaNTZW+WHKRNl656BVD3Ed2Qup/C5FFTJn3rRNu9IN3hhdmovBc0INlnavvy4i1ZqJiaizhB8b
eR6/yKG7cIWaVFjrZ7GetwJS95b18XL0wtHLexu6d6Gch0PnoozjW5OLuONv0olfFiipZ1LVVaYH
XxazHW0SCHbUUzUdNh7f14MMCxVMqG3JYPJBwtZc/bXb06WbUoUNfrF+cGuXupgiy/GV0N0vA6WH
5So8lQtYha6t2J1D9XfQCH7GIZZkbGQs084Y5CEKnFysnclkCxOk3YYxD2KgWbxR91PcQxPr9LFp
dZgHjVtldKzk0coi4oTfro2P8nuu+lQsM791+LzscbFfG1cDqbv+xqvxMEyh3rPASaOJLtBC3ep6
Z4IqGc5tTPVegGLa1SsIgdq/dGEjPpWHapRbWlPCcgseK+oIip5gkvu+hPjRNu0nFLPtvjViSdiV
g2nQR9CtirD32G03wqaNFHcPYdnBwh3a9lhWU52SUeHU0g8CKFUF+ulp4nhMNmAdVVl9McPFb+Nn
ECctVPbGu0DlpHsnHpe8GdW9YDW93TYS3s2dDgsdR9kops/QPfWl7wOezdXw5nduB1NrjbOWg0PB
GqIuM7af27HtM2iJzTliNk5EpC06+HY8RBtDaUJL9HQNzZzYofuyjPrUn8rxleLBBp8oukJN7o4E
lX2Wc3OKXKfdby5sA96ZO790+X4YJEzadgI3MIwOqvzQpBGfL+Psh9DDxUPNUS1rTy+7oatzGRGT
BzNKTO1BRetsBd3EevCwHXsRpoPG1VuWOX7Z5oLC+F6ULo9sqLqXUGYN2BMVNhpQ1hym6EphTln8
NFPMj67eQEMFuHodoSqH7Ch27lBWd3QB8MCn5WKD+sGBM3+oeJdo4dg9X+SD9KLuyLX9YAYlChPM
TeF34iOU8z6LWdkXPrH9xYeAPXmrhicjTTG6qsuUrWE3DnJMPWXNTT+WD2Adp9NodD6A3kKH6Z4H
dwQyUM9PjR2+k/uptOVdU5O7ZoyuPc44PoXz+rXny8FC+otkn1Vk0ykW0Wo3S/XdQVE++eQ1AOe0
r5sOwFA9AWtzXnCF0YfVwJYw6KToVrABnVO+oo+7DGymxxJicAtfeqe5b1JWksMAM9L0skwi2sj9
HI6X0ZP17UDJpTFlj6bF0lw/hDzatVJlutY3pYj8E87wAPDEgO4Ko9SZR3aY2r2YGplMy5c17qB1
Yv+0usHpgOlZiyULYUKmzAPCpZlGcQiCbyT27LoVdiRqoWsKb03HofKyeO39fayBlzoxNoOynRPP
2kvTb2Pio5u+jVoIQt660zU/dh79EBqXZlxOfa5m8d2PUTk4JdBMx6/uWtvzcxSjSuJAb20ientl
i8KH2jRF0Jt6r5xptywKRBrtXpy2ThrLv/bWkyfHJMOKfaC2TO+JU++btfSylTRPRswyFQayvi43
FJ3b53hqAE6K9SzgYi1dmfhSF5ECzdDNTp8MSIUky8Jl0hinaLv5xEFs4fE6ycoJ8yH0Dt4sX+Ix
RK/0LZx4uxvi4NMWjLsNDUyOFZjucIvXbrDrwgV0KFua3YiwXNoOG0lnwJg137IZFzgDnILyNoTu
T1r8VFDHhBnH09jE3wKI21e+4M1dqbOrzPJKuDNmsPEHCMGap0AgF4DB9ZA4jfedWHK0lrip120s
I2605vkc4tQbgQ3EnwN7ZOZm8JowjQI+A/XD5dQoqtQCD6bt71ZfgxXZrfMg95g+mQDMlFlJ5ueh
bIJT3E1fpOwyeOY7SuQDirMoVYZ3F3iYqIwtelglVF7V7Nw0pX9pCTRll5O9EDGkknhYUjFcT/wK
Jo1olJTwJgQabbiHllI4HdMApwGU8tAsiZVmyryF7qolegj4p2Upw9O8osoXsCjbdV5zURKDot0r
k2oBoxuPLfiImN6JKMDED9l8pi14mmAir3MzfvbacufSyr9pzFg+zjYG2kXlSwXtoI+afVyPy6mc
3K/BlbT0OBk+shI73lygruk/jCO60dYqsF8i3jP0AFlE4m1fLwyWeDBNeYsLnHm1OLVLsxWaLARy
O4QUiPhBAv0yzMMRnOTq1lDbq6iDfryY+1pPNgd+5md//NEvI3MfDC4korJzQKnBX2G9VGi52KOO
i3pmy7cI0h+mVLE93kHzsLnk5DBYy6GZHimdIBKPJ64G7+Sp+GFtu76IxrXLy4iLPHDBwyoXFQ0E
dDLI9nOAJsMNs8Ahy3dCeIJtFP2/LSRg2xPZ2LiXTVnmpRJn3136PUD5hJXjuFcGRbWSN5WNy7SC
PpjOKjoSz5H5OsFxcfoqp0AUIGxge+nI82IBj3noZx39ncsRNIe6+EFwWLnnP5UQ7I4ApbHYb716
nisHPNjATmTCI2umprslPZhsY1U+YIja3rSRcygDIEYsivKVgqhCCpXt6tmeNx/sqxVyffI62qaV
6f2D6WdANaHFhTGDc6o9NWUOZJU0KKH9OijikgbaejF1N3Xjhqc/fgNT2Rf1sDzykGJZ0OyCljc4
MXFViwyc0x/fA/aPYMNXqczIsdj/mXP464///SQ7/PrjxWB/f/H6kre//3T537fD/fJfFW/yGtTU
7//RNavy1/f6+50P12zIX+8je5c4+fN9cj+Jo/zyL/8fsyouxtX68S+jKn8F33+IuPz13/4MqcSY
X4iBOpjrgtEtyIld495/hlQQx/euKX3ERPD3FBnLH0MqeFkTntQI/4Vh/Bv+6l8hFcxDBB7mhpiH
yLAdYzbf/yWkgpHh/8yoMDcKMOgS3zCKfBLF17kzP2ZUqnb2RoRo5n1T1Y/+sH5YBIDgJvjEsa0m
o3KfjBsmYL4uE1UVMEKT9UuHRh5WdYZe9jSo+gjyALR30jD2oTHCg7UQXlbPA9w1rSPEE/BgCl50
DGWpHQKAaDN26BLcQOB9Q2+d9MN9WwdP0xahYWm8+NStn6uH2DfQCSN4AVLvmhjK1saiBLBPGsUy
B8ZxcEt+K/wNJBdM+PiKJHFYDm634/4G3o9Nz3zugTaXnzvWf1TEOWhualTh5r6hz27Xdalr6Isx
5BRruQuc/kFHK+yXTT0uBjtw5aqd9D+5VfAF0EJuW+dbWAU3gRh9CBQEi0BEX+N1AndGtyargySc
yTcSLdu+7bDfozkrpwBpGenOSdQ71716+cS12DtWnlcC3n2UqymWZB4sUhZRdVd5n1YbYgeGZpr4
C6itZqtzqHxY4qfoGDJIfRFkeGeWew5/O6GDf1ipCwE62vieD23muWWBFdkmndPUedg6aPOW8KFx
gf73MZ8PzeCr+xGauwAZCzR71y3EJHrx5J4m8RivpzKSF1G10DlqC1OZalzUZQKIULZ3DaAjHEPM
wP5MNrBFJcIhYzKMSB2QmB9WCVkootU9SK8O/Bb8wAi2dl75IMbNNkNragcEZ2yKmerBwY3CNmmw
nYEJzuKoXwteG5YMtktDqLWwPteLAt5syXPNGvccSe5dUJ6v8MR4n4L3rncx2kpUx9gpqgq7WcnD
LN6cA4+cIA2j0E2nwQAo4nEyjVykXNG33oqDQgxqN/nxkqB8jVOjoeKgQ5gQmmnrVAslIGSaL1iS
Q4Af046i+eTUHsu1O43R4MPdFLd66sadUrWbuHCxlPHAkkeoOGU9DEW/+NiIRv9BTB/GLUYIoINm
4sv5NYY2jc3Uj8WQKobKp8deCP+1Fmk4vPiT80naOtx1nmbp2AFfCyoQnaDz4hXI3+QjRNaMUOo2
evR66eBCIPPgTdg9UGEfKSh7iW6s8cAdV4peS1C4ryXdqbbnuYmcr0zVXboCKsKtDHzHg5bpuRJa
EWGIeEQesD3E0aCXWpBNrA2SIAIINxH+zKGLroSdmIZ5YUGCsH5zU9cdHlAyQFq86t2QRmpc0PqV
Tt1jCAV6cRx8oTXw7Xt2F8XzqdPuORzaOe9q9P+2xY1mnDZtF/GdNHMDdHNJjKgLKuNPnlfhh4WK
CNUE8lGVgI1JbL0s53IWy3lhFII2+pNCQ/zFD15+WTr3KGkEdnCULGmRxkoQqpJFPymUcfWeU/HE
o+gpjJHG4wI8EXQs6kDuDJfwYEaPJvhWiCiMWO5ixT/7ESAOz76RAZQcshrQu0asDogOrFPNQDnE
32XICguYKo9K7Sd1SCqUq1VTdKV6o6YkxSrs07BuHI54U4hm2sCqmpuIBgP61pEmcrThfu2n47yq
4biB17fk0hF0oCVEMlTcqLFnNEmiqV+QDFnkWIyvpYb5pXsspHzU90ufGMelJz2YUyAUihwZZC1W
bzRjuFTNB6zjX7wqbndT6WzoyNc3Z3okEXtYTPxkt+auD+BrcnYyQYwqsmz2QAEjsHYArUtZIntF
qHMQ5ZdqjHgxViralRvzCjhczUFEdUE0lmGXDaxYnSq4hSm0ZWPYxM+mlgPss6j7Gs1QpfwpOrfO
Uubc7x9GS8a0ROG5qyJRp3PU9ClxcP5dZ8ta37kdKRosXBpsQOiwqhhMTNjz+8kxFeyUddm1PHYT
FupHGVbrYRTBLtASaG+vxpQBNIdiimDcxHCnVm4hxq0tuNVbLuoaG32si4HfDKXiF+DP3j4e10ul
kHpjuHXyEYkqiItzKkmJlKD3Eds236m4XVIHeAtMEN/AddQvm1c+V03NC0hsCMvBwtuZKboX4Iyg
1rBDv5mXKYyexdiW165vgrb3tOGWuMH4xKe2rngqnfVErNUpQKiP0of0F4E3PI8GLtvkfQBhHJ5U
OZeId80oa0Ert/5w5jBvQbUFeycMh/toHOq8hiCB+hc2Fa/bvWIadtEwotZe5BEC5hvrEKfBTXGz
blOTSBt3KU5QPASwsceeYi01AIZWsyFNSOPM6TuScj7kzsCfhpp+nHR0jGxpjpMIEwcWlqrgJU26
vkoDNnHh7+y4Jz8hcnEPqh7qGxzjpKvnFIm6ZhfT6Wo7yOg5lkft7CGOvdZwlG+UC/y7rPu6sIom
riebW7i22NWNRWCm+rJ23jeYaFXiUDSvM3KF1wXRjREX1SVMAJh3aQOITJbMeXT6Nt3WzXucTZN6
/hZldpqLckHnwt1wzZ2qLvOmVc2hEx2IQMRiMnXjyLTs/GImwXIZdXhn5k1nsVyiLPDCx7maKTZ4
lYxNKGB/kjIRCK+lbr1mY62DjHb4R14bIwYVdwfKp7vQLuiaHealjVr3LiEg9QjIORQRmfWbIOEE
5JKEVFJ3jyWD8zz3cw8DR1V5S7u7DSflKLZzyHuO3k8PYLOhZ/pN3eW+qr8peIVp79UAJ6stj9zt
UqMhLRXQRqW3u5i1TgHhA+eM2/AEYz8XEi2zvCod0bA+OHXj7Sjsk1wN1VZ4CIvV5fx97ppXIG9V
EjOYhRFD9MapyHoT65srm39qG0t2PViizG1REFKJIKvoIbEByk1KLqHkTgzZZw/LKqMMV0y0O4Ua
ZabDYSb2FhWrgDTntdkw+2+T7ivUIU0GPrU/IDGatswvsZ6hv4FmjPwF1kjj9x9QpY03UNKxrQoO
Nq5FUxygvIl7ukJYrh/hk6vUWhc0j2FxttXNYWkENDrH6B2V0O4rHeEWceezE38cyt7fmb4xGXFx
mwwDaIfNM0+4B3ZL3/vpuvZ32kD/jVT/1q8l3EDPzztgvKl/4WFV7wYdvMZ9yUAaVqnd8FNYmCnb
NKB6DiEnWjCGTjPfCgfVDuDEe5/1XlYNEYPAGX1ur6CA2lJmUbsBZi9qt4wzhYZQEfIwt3beI6tU
poLgnkX5ebF8eoDUUW2Dm9ug3yC2GHTwMbrF0HxuQqgxulmeGbMQcz1Qf0zNz73Pz8yA0fK0HA+h
Xkk2K/uC4Lir5ykZGhQDmCsCZrr3CaS0zFj5GKxQksTHhaLi6HXzikic2beUyctSQYcNlwUMnKCF
xJyMZCHxYXIGJIucqSvwTPt6F0bg67SLJ18lijkfnW6gSQn3O+uR7cmC3s8sJ2+2kQZ2UxdmpSXf
ujH6SvgMEmRsWaJXRLJpFzxtQXWcguAVcsYKJWOpcn98rBD0AfDalS2ii3354iIEh2WAP0nSH31B
AsjD4ecxVG9jEk2wXxZwP0Us+r0FZ8d6bGYMu2aFXc7X5JVsZOd3W31C2s5JkTbuU3i/aL/xiG2t
FikTFQJZcsg9hQhgA6GqRAEQtsF4nmLE2SGoDNCYz3Lrj46jwgzUqSr8/k6M+wnKXOYr9p1oxJjW
GSZKv7wRNh2QlnhEfu12wRsGE2K0kwBIdmI4eYQjnWhPbh36KcC/m5hyi44qftvoECULnu2EOM0D
Ukt2xyxAT1SJg9hPKwF2EU92F4lEYe5BDthmzWdHISWJeSaZ1z8gg99lDZ60TJUj8EayigMO+hHK
NdR3L0i5Px2GWH0DdPPFXX1kG1fyOJD2S0mlBAlh05qxVwaqAStPcHFcCZEZuApbJhQvoBDpVh67
evvWoBmy5Y1buvAYZ1YjobykcRXdmrpw/fh5VkcSO9c8BMiupfIT1vEZexA7ytb92HYVQxpMr7nt
nL4gzvzoKQ4GqnIKrML3DvFehE/rHOf9zfi518NWtzPg5A16vQcxX8a1yfUEbxqyyVsV+Pcb0zfe
NSdvsB2ktWDwZURzYTOYu9H2PbSofk5nCTkTwtsDaSWi/kEFp1vg2aI3sdc/N1J8lRXCEQ5ifWN4
49B4SOO+/9j4iJOrZridVySbDRLSkZO3c3eS0KIg/uzXkHzzxpgkEuppOXkAOmaGYcB/v8T9/3vx
5uufL7j/8833/zvS549ZIR7Gtv18xMg/3grx17//l2BDMVUEU0XxlilMA4EugiGKfwo2EUbDucF1
kl/oQtNxA2gl/5oqEtD/cinzQsoYuERMZoLM8i/BBu/Qi1woLCCaMX4As2j8/4tg80+5BvsgXA+K
+cwYaPKjTAMdcom02Gg+EQReE2uhc9Z+tGF82V+n4d8MLYG69cPEkr+//TsVqKFOa9atp/moYTwf
tUClnFB31JBd7RYnvbeWYzp5yMunvz7iP2ek/H1E990HwowENrdllHfj4jW3vgASlNbB9bjgNul4
+PVhfnLeKC7mj+dNg9Jp1qqP8hqABTgebtmMTtiXeDnkb5w4+m7ECx52VzUxdKrZU+EFyVzKHian
98zZsKnfCoeCMoZCPKiHXx/wZx/oegW//j1TRjEX7O/1gIhP0+0o67mc0xBZIJ7/+gAYlP/vbgV6
/foPB2Dcru40owVgwsjmueR1MC1IBLUlycZgQPWQhJqI7fHXh/OuF/zvYTl/3QhXffTH4yna6ZZo
Q/K5qhbE3H1WBB0AGzSjwvkIXgm6Gjzo7dq9U+eMlDMLROpUzO8wKO5X1/Bnn/h6qn/4xKJCcEeQ
lQCKRNGDIvx7jcTA4C4iW7fq8uuD/Oy6YX368SASD+vKzERyYzT9UI0jzU3giv2vv/vPPsK75QGW
AI90MJK8RYLizZVanrUO0TsFBJMAwqk3u18f6KeX691Kgd6UqKEm6BArCLjlFr34ZMKgigjNo419
hYzkXGUimpfE79bndlqyXx/5Zyfw3YIBX7RRmGlC8gkJZZuP3thUqI3joPq9A1zX/R+vkL9VHjOi
idA8VZgX1LYoOdINU2fK3zzAu7XCh23bS4yKKHppaIQQNrPOI70OGvkPa+pPVvHo3dqgmTu7ILvx
ANEyLFaOqS2JAyrHIJKBOLazbjX8fmREfuuKRO9WilgCt599UxbSYbbbraOnFrjMnVyKXx/gJ3tE
9G5pCEI08KvCOJdpmv1p3wNlQK/Te2LDrKRp3f7Dw/Ozw1zvuB+e/0EuQxlsHStgtdundjTgF9Q0
3ukGJMPvfZJ3T/8K58JbXRIXvgN8LkS8oz3FKxrih5awdvvNC/JuFahZpVpGFStGEZqDA/jzFjFD
TIT59Yf4yRMYvX/0S25cnKEIqesBfQDGNIQfIwsX+Nff/meX4d0DPi9UYspoFBWLwGXY2lUjIGmQ
nOHerH7vDJF3z/jMgWsI07Ai1EvLc2EYhg1p10CW+q0PQd49423skCHerpdgGIPrUI25cXOO1ns6
tphIMvzeubq+h+vHW5b6YCM9Z4sKoLb24sd2uNEmxni4hYjfKwnJu6e7ixdQKnOFhy/0ujkjVbTC
M9Kj057Q9EFzm5w6pvcYmxdEv1eskeud8cODSDEND+IDANZlxGUqamK8Kes34QT/4Un/yTZJ3j3p
GzdDNCGAWGDKQgCx3Z8j5PBizDVJgKcuEMdBMPH/cLCfrMbk3TNvqqZyuxX3GsF0Crpz59kB2uP7
kEtkRbl30wIcdK+z7Lzt46/vvutt/G9qKfJuARBbhabcriVm+Pg1JoRUodVftW9rlTsWE3Pu28YH
VwoIr57OLsYE+h9MiPeD3//68D9ZIMi7BQIzW1D+YtBX0VEHaZxQQDeLqMp+/d1/VnqQdwsEWaYN
4xqGuAhcfBgkNwCEAltrhCkqOCDVKwaFACYNLevJzYYO7orYMfY/nJ1Zc5y6FoV/EVVoYHrtifbs
2Bkcv1Bx4iBmIRAIfv1dfZ4cXdNU9dsp1wlqJO0tIa39rfwlLECLXAnwhXfkVgYJ6xzykjGDjjVI
Orb15+hdGjO2KwlqYYZyK3+UivkEVQ1BzFmGe7tpzPcqLOsnJ2zm2FSJXvluWXoNK4Hg0t8P8zzl
cerO+Wsets5jMpTpSnpaerqVO1qW1rmDk5DYK0c332oSVvNGZ1AxXhZb3MoUXdZOHjUqjPtpTFD8
GPSUfm8lAwYIBdY43qKzL9PfOJ3r6MrInB79SWzx07t+SE7giJWYR8qP/RB1q7gSjwjuEQvIZIcJ
qXFlei21YiWNmc9Fq318HIi0LPZ+D117LVGvAGnQhds2biUJP4ncOm/NHHdAuMUUFKZdKb3gcD5K
l4beygFwkxSOwQIR5xQVULQn+Q46SnrhxLJSAL6impBkCAXaodbdFadqaK5WRnjhp5/cMz6OMMHR
PnAk6RxngYMLq6GmbDdAWrm2PV96vhXbIte9ZGqaYwfFlFeOy1Cc30DfcFHHMyuimRw82Rd4ep+A
28ArrGaTizvG809fSr7MCumwBkdoCDCupDgV3uojc8xdVaUvPCqeTejETuEfAlxg0Cq4Ot/mwgL6
H173Q8ThakC5Y9JhsGX+03Ugbk+1Aa6On24H5xTHrH250tRC2DEruIFvE/NMnBHHuN47Pm+L4cD7
AsUa/Rj4K124NPxWaLMhGOq8SMaYIcCfoh6wVsKbYuUL4zSJPklPzIrqvkbyG2d/jAlvW0B951en
KG5HKNvBB0leugZyHRAeVybb0tBYUQ68EG5M5hzkRM9zIFpg3g5VxsdC6goSAYijpClXXmyp26yQ
x4qfFLjR7eMWkk8CxTdoUIEwhdidn2ULQ0+tqPdQG144M86fQpxeXPe+jzusqilvorqoV1arhVc4
qfk+JhYc3DoD0Xl/UKjl6Z4TkhbprUSJz/tlr2CFPi66hjYdqNmjTnOGpnz+GgSgipUJSt/Pt7D0
Blb0e7lT8DBMhn0LHDUqkKClaaNIrzz99JRP5i49Dc2HQGcy5xT4nmEva+dnanCtPXTRgwSrqZde
fll2p6dX+9BIIWcFlBpqt/57BQ7NLAp3/LVXWOogO7i9MMGVFnhs0QgRCj09vbu8g6zgRi2qTMoO
T0eZH+qN5PQI0c29DiEyg6wzXxmGpXewghpqpbBxIafeG07fGwZYZ4Jyhwu73wrjwlRlmKV4eNiF
wA5w3MUBtSBgZHDuCHchHxEriE2PE69yQjm3oeoIQRd4Khx3/Xw+DJL/6AK3WOmjpYasUMYNNq0b
5mrUj0HMhSK8vGgfPZO/CcaOPqoOzr/P0nJ7otR/nK3drHrZiBHk04wcWAKEYBEdHSgF/cI5psoF
DpJ/qTJvBxTrha9mxbibeIpNwun3Rk/YP+RxmPMExJHsF+p/noPIHM6/28I0I1a0t11kcmzS9T73
I7Hxc4getaLBylsspHNihXnAIPzJwOHdN9zxD6njo/hi7oIH5MJyZbItvYAV60ZzWvMgAiOdQLAD
MnNVQOEChl6wO99DS5OM/jv4FOwlQDvTIfaKST5FyvMPsgoxFnwmG/DgoQicwio+39jS21hRTzIQ
7BpT6TgFg/Qa7F+y64p82p9/+tJwWGGvVSJZOnka5XTstXPMjemqbFOHzkpXLTzftQO/m/Jqmpwe
kmHnHln3JwDsXwpZfTn/8xdWJtvBIcqyKiB10Me4+qw2YgSxaWjE0xCmp8pkdtmcda1gR127o6JQ
61hl3h1QJyhMoQOIfubH+bdY6iQrsnGTPUIDFkJrDJILys2eUfr2g3oVDEvOJd+lZOWe2v2wtIYZ
gAXYIkwxT2Y3ZgZXxUWCqicUwJV7wDuyGGB36LBVD+56Nqc7rlW10ndLI3Sa1h/aHlJPiwJPjkts
D++nqURlKkwgjg4I4AcZlnrlC2GpHSvoNSrP3TJpwDjO8gcgFYYNvGJR4k19yOeiv+d7cqkRK/CT
MGuDIUNx1zhICSni/FBV0LQHVD6C3HLZSmxXfEQ12DbSgcIMpZTvvvayaySc4PH8GyxNNSvegQzp
FRT2yCbDeE+69IHNw43U5umSx8Ph5d/RnnkT5YkodOwq+IIADbJPxua1bMOLfr4XWcs7H7kZM4bn
Azn1WIDMOebNNaF8ZeX4fHy9U3HRx8naABqdArvQY+lzvgwuWEI6NPjSbE7yOFavhMTpaf+/nUYR
0b+tADgrgxlcXewWh5u+gtJxaL4lQBenbXuvabuyR/l8qL3IinpH4JNDNegriJr2czLvKesOCeqx
zw/15+vSf4qaj33F5Tgxg0uOPeRXRzCZb7i3MgpLP9wKZTkBW9NIfLwy0l/JrjlW2C7MXK+kw6Uf
bgUxKgmM0Bo/nDbPrsQVcvR+WY9YKzXQwErOUMLvSRP+okl7D+DARV+oXmSFrW6HwoD+CpZll5Ov
89TTONegC53/4QsTMrSiNoTQKndL4JpJ8lCA1t/05U1IZRy47heKOonLWrFiN6V9CqmlC8JOG32Z
CQEV3/8F/gGq0NwWEPHysokZWkGMWd+2UHv3sTePcovbPkB0hmBcyc7/7fA/id7Qit6wG4Kee9Bh
m0MYmyvxAmYLvojTV1QlTQ+gKO9R61N+Ud8SeMCsLG4LERGe/v5hERWpaHkrJoiO2/Sud7NXL+3g
I+Ikb+eHZun51iI94h5xmsC43xMhjxnuOKAOzp8yEU4rY7/UgBXSSmsX16toICy9R+DA3iDbuIPo
9rJl4f/Ud9yb3DaMur2q2KOhxVtJy7su8FYev5AxQiuwyZgFjBnSx9HI+D0cNgC84yhUON/5C4tO
aMW26PhQYgfu7NkMiXel9VswN5CoOt9IxrrLBsDW2RmwM0ZA3Ps4AEAHeLMCWqedF6q5RMlJ063t
9hbG2ZbbybHiCW7H+jjl8pczDj9Gr3lxk3Jlu7/0eCu0QWZ0lc/QVTXPcCtyWpKdEttxpud+ZTSW
mrDCW4khwOm/wRcFFbdqDl5hXHSX1OG384O9MJVsNV1eBS6H11sXTy27U7mT7TMeZvH5hy/99lOj
H9KEThX0rUD7xZkHRJarrkIAlspxXtHhLf12O4g9B2YLAPTElILDTxV7jQxpL5yg9N/fPsFFDwdP
PYiQ03AjSvgVjc0DKBsrIbwQZIEVwhTXnFAMOyouxuRJhP51mbtfG/z8bZu08/58/y81YkVy443g
MHE0AvgxXIkiCT5R+tNvqj8ocjqcb+MkmP5s92jL4LSkXSHIqGKfNHHVQfzrEdS28cr7w0ZyCx5g
tKtTARK0i0JbIeQuc+Uzd/oWVY7u2kfKwlTzrcV8dBgyLtcngCdFga335PDgaxex7+ffcunxVqD3
I+uEBNsyThwWp9S7M1JeoR58ZWt8eswna7itjAO3rfDzkqt47LN9QA3bDkn3JWUKFd1hdtd5aiWb
LISMrZBDKReMPlCSEkdCAn433Vfhhbtk3wr20VG0hG5FxeC1wT9IBX5+1/pghoKThQPCy8bBCnmv
qE1dNB46auofHSRZmDn9cGTx9fzjl7rHCnoDIWzp4+wBGWXojtXk9kAHVGx3/ulLk8iK+ZQKD3sZ
quBLQn6MMC+Ben/PHbkyR5d+vBXtwoC8plwQyj2aoeYLhZJRv01xhVys/P6FdGKL4bhIU5TFlgol
5M6XrKJfy1Y+mrqJDbDvF3WRLYcrUTaDEwE0gUotIKTSu0abY5+tXawtjIAtgytDOPG1w4QaaBb8
dgcUV4I5038h6ZitrElLLZz67sOSR4MBFhsgIMd6hLlQW5KbFEgv1PVEK19eSw2c/v6hgcqgTs50
Aq/AU2C9fPqQCPdBqOjPZSNwml0fnt8rrjWPMAJIqDfDRG9Q0x+HCb1wDlkBHI1pCXOHVIFvnH2H
2vypVfLZH9IHibrH82+wNE2tIMYlv3Kx51axi7tAryjx2d7emrC6HVW4P9/E0iBYkYxj1z7xR3jX
dn74w4d3DDyS4rJoXy57vBXJieGgFsocSyr6ahO1ADqmXphuNe8uy6O2Kq0HF9wBwKKFkYv5Zsz8
RdHiC9hn386/wGmyfLKe2ao0gB3EVMOMJw7hggqSRN4i0kxTPZ9/PDkN5WfPt5bjHFZ685BP+Pmt
/Daj2lnBgyNzujeYE49woPC/ZQHV2xqV6Zsc5fgbnNiQDbBdF76fFeVD7vkwOmJtPEeKbknH74cx
XZMEL3XeadJ9iECg22CHapo2Tr1Z9PBFZW0j38NoKFbOs5YaOP39QwMcblYRbs1boFe7XqJ0u21h
+5xwIDbPj89SA1aQT4UG/RsIi9jzUlAzCxNIDfPVYFSXhbgtSSMVRSV+5Mg4T8Y/OLm8NX7fbcGE
A/YfBJ7zb3Hq788mmRXkQWBM6A6ujFmhvnkA5W5cH1gSFNte+BHMrTjvS2g34aaBgy24GMFR0kzX
ZKbFr2IyKGu/6C1skZrJFLhpBl3ViBMrETRmWdAnU5KL5DaATP07mYC8Hysn0DJWdSiPU+d2h7EE
LeX8r1+YSbZIbWADm2Q5ngYasAe3SdIjaiphf3DZ4604ZsiyHp0wxCjEb1Hmr0MwUTx4eqx9RS6s
RbYkDbejRVPLQcZhUOegpvaxUuG3pq5/AVp+4b7SFqMFRUUhU1eYRrx/ztLui+jnH1HYrXzFL42B
Fc1pMsHerwQXPaij17oB7kpwvnaVufTwU4b/kIvaagpCR1cSVQOOenV8Qq90UQ0XTh8rhGXfizxg
XhMnLnwicTQDaC1Ae5dNHit61eRAcwE3rzhs+hMAyrsq6lUR2+mo+5PkY6vMAM2FPBNUjzjPp8z5
lgbg0wLu16iEPfmuZurGEYAJb3UShNNjFySBRNU9hT0PAVEsvNItLQhYC1EyTjHqfNi4G8cJ/Egg
0YC7BmsUwA636GtgTMYEfnQpzNJy2KmdwLCwYsPNawRM3fDq9kWRPUdJ48Ea3OuCcJe1vjsdRgOH
2z1w3F390wScJ4+g1Dj5m5sCZfWnhOEaTvKKvq3ufRwRkI3K8mACQ7yvx/0oYcSxk2C4e0+RqegE
yW8CNhK8VifwxfxoTo9jNID5WAXSd6/GOsmjqyZgUfKkjRHkBlBdN8Ehg4Yd3mXDaYvuKsM1fjlr
Ygd335tmrHEcOTWX7beotWGBonLC9rCUcennr2BDPkQkvU6C7LINI7Xy2IArJFNS/HZPJ8gy5TUI
WPEMjMn5mb6wEtp6O3Dc2UTg0hTTKDKbxIGzDby9/qCCfWURWWrglB0+ZAEFXp5f4B4SRyvwq26Q
wtjovPq5+nrZC1gpLEcF9ABrZ0ST60ZQHgOyhHLA7Ah7jeqyVEOtRCZ82LnU1Ic/GK55AFIOYexZ
Kv50/gUWDoiolchUlQ7gBQ/INUblWwh38xtseed9axSooCxrbzVxVw6jlgbDymttnfUoCorQWaja
Bs63/a7qFtRmGJeff5mFBmzxnZspwBSAv49V33rpLpq85opCHPwT5yNws7yskfDfKQWYFpkdhjnr
p5Vn9sLJ5LvUwIoEDl5pJTBO8/OTLG2r7vqqHRNH9BgWXv6Fdho+rgAtnX+Bha0DsWIa1m5qaKcA
/DkQr77WstIvxew0fyo+jT+nhjV/z7ezMLVsed3gtTPoTrhdLdtoDjcszUDGgQ4OfgPFzNrNkDlg
PRrEy6/zDS512unvH4IdlgYlARoO25WwedUN7MWyLLtwxf/vlPrDw2UwJvmcYlFmU69geE4Ad3ZG
97Kt0H/fox+eProoxvcynHjVTVlei7CGK0bRud8v6xgryLu8TuH+1iCL12Cni5q5r/jInVbCeqnb
rbAOTAVAZoetaJHAI1XXYY779H5NgrgwW21dHQXqLspOC1xYhde8lPfYxL2ybPoOz821y7yFN7DF
dUQRAzdEuAc7U83eBQoK3udKgwR5UffbqjqPsjoXALvFnh8MzlUR1WTrJuPoreg8FmRvnmtFNIqh
YW5QwscJiq2+eMzqaQrhHF5TuQOtyvmadtW9A9sNevB7rCfXoQ97tGvhAFZ72RywhXcqYNg75thV
wnoHACqnghUYKFu1LA+X9aEV277LZnyMIGklTOXVbWG6EIckpu3XrkOX5oC1ks+uVijFpnXM2IlR
ZsZ85DjigV3XZeuGS//NTrCmqFRN0UCXZi8dPAbErGG95/y+rIOsGC/7auojPdexVHW3NSn7O/cw
X7vs4VaIp+1Mug7wv3hw+aGkxTWl3coO7fP45raQrnIcF3T0vo7nEcJWwBTiWtAvvkjvQB3/dsnP
Bzfp367vRalSgjK6OPJCeLOQAeamqapXwvvzXQe3tXRjkOGzG2MbZ1Mz36YuAUexj/KvJ4vcldm/
1IQV4F0OH1tew/kc+zXYyM2gIlOw7tfuFj6f+9wW0KUGN5w+vAXjKHf4kSUiO5ZSXnaKwP8Df39c
2wo/C4eCVTFvuiye+Ky+NjkfjiLQ9WUQJ1SK/zvCMHxD8X/tVtgk16Amgv2fEPrcTvOFM8gKXiVh
1JxEGXqIixH+pKDUYR2ij+fn59LwWrEbgUU8jEAnxzkTKCKOPO7NV6LPQZiFQ3gT/D3fzNIwW1EM
YFICxHuKJO2DBbgxdRSO8JR2o2Z3voGF97DldZUDGugAP/WYlvoJVE+4VbhPKUn25x9PTv3x/7ti
1Hn9O8rAo4CZC6ckVHN3u9CJjqQeHlte7V3RbNvGHEDTvIO77l8XdF/UE6+0u/Ra1jd2DZq8U0BL
Cf9hRo6s6NPDMDnyuRZefVmA21q7ElbB2qVdGWc6kQfYvJaxrJgHUKoXXjg4p7f7EIZydio3qcDN
HmaAAtvyhjpQ+07JvHL4v9RLp1n34fl6AtsJWGvcig0npiIq0eVrFngKVhPA1a4sREuNWHEONFKS
gIgD2LgK3ryyuGqEeJb5tLKTWogQW17HBxdX6SgpRWE0bBM3qmXia6D7NSXD519E3JbXZfCPqUVy
GgKWJ6g9AFh7Ev1LPjJ41BaOv0lg+bkyo05Lw2exYgU7nEK1mRVeBbvbuzxzs5NRO0r2CMhYAP2s
fUwu9Jgtt4v8OZi8Dlt+MvZk2gGTCsvI0Kdtd5EiFGfw/06rcBgTie0z3kP4044UjD90kqrtDBDB
ZaMeWPE9+RluGsbW2aUkNQ0c1oh7T6n01io2TljGz8bCJtnB9gK0Z19jWqHKoUI9aQu7VcHBfkSh
CvGGgzCy6Xa4f3eLOFdJiLqqPBTNDwJH7liWKUx8A+48BakJcdU1QRnY7wMROeWLbCgcjEY5inar
vdz8ZhXnN3CA6q+nTAyo2IO3djRHAoRSt8r4/FUQlCp9UQko/A/ChSD2PpfCmXesckR3xxqmoi2j
STOsbEwXQtYWAnoz3AlOZe37NME12hAV0e3ow0Z35G7+4/zCsNSElXqEk7NhHoYi7nPve5e4O8y/
L4UzXTgFraSDj9mpcvyxiNkMRnVJ+RX8EF+idu3jaSEtBNbmAjieCqbXJwh8VpcU9UOTgifoBC3G
bq5aZ74OULMdXnWRk1+mluC2SpC0kefzwStwJu34MOYYy0PaVgffx6U6LPLYypqwkIQCKwkJHO0R
BlenuJXwcJln0PxxLXYt6/rgj93ape3C8NtCQQJ/GF0oXcR+qbNnaNb5QyhS88vkxDleNMNsFSAI
2HDGAi183xlWwOy+NH34t+Ny7o/ZiMLFlUy00F82Nw9aiVQPPug3aYbbkYP2DIHKDQUDWTWHsJwb
Vi+wFs4MYLrzb15NBc5tElUWsVv9TcIXyKT3/cz+Shg9GCWvChLuoQG679XaAdrnF0/cVgg6RhIc
SdRFPNfOURCxA4tn48LqbG5hPUCqPYXfDwy1Ltsp2KrBgCVFOJcwCwAYJ+ivorLzDk0YQYrgp0Pp
rkzwpalnpQYPz/YzUFp2ptHy1jQZ38JeG3ht7LB356fewgrrW9kBNLU2yyZcoQWB1x/8DKYumQOH
lMuebn16DBkOTJkmIvbB4T6oDCbneZn+vezhVvi7viTAsZfw6BmyazeBJ1Hjr3T8Qq/YksETsbRD
9U6ym2eOkinsyGGzef5XL4ypLRWcQBLMOlBm4TVKb5Toj1H7qPLLVkNbKAgdpRtgyiQ7mY/tNeoT
84PJnKe0zA+X/XorrhPYHQ4Tc2A0oAEbDmsYcTPH9falI97Pt7CUOmw6Hgi8KvGAwYnrWr3TrH1B
feI9kApflGGHxPEfzADbHVTxvFdybZ6efv4n21kbmJfCxMkZqM7icqLlYWgSc01aZMeOpWSLi5hw
JdEvZCmbledMBldIlYJ3Qc9uFNy2kyG5Hdm49xhDtbi8xbybN7W+jJTJbVCeyd1Wd6yJdjiPcsZD
fapcAWsynC/LHp4V3wJS3bbkdYSLcP82HbzD5LU/z8+DpRC0onsSxqQVrEP2Za9RSa9rpPLSezr/
8IVxsHWEcI3s5yZtkl0lg+/JGGyd4SXsXiucVcClAQZBeptVa2KahTexVYUzaFXd0MsMp9epu+vF
pP8mqo7WdHcLCYVb3xewkEUpTOFFu5A3M930BA6XTkP+6iGZnZXlbukVrLDXfp3UQcsi1JzDjan4
Qpq1+84FTSS3EXfcnwlAbamICdxPhpuqgBPkr8A3EIlAP6GuxeRB1esAZQ7U72zc6MvYK1hSBCjM
7X+JeVQ87rFBVxfdNXCbf2ecloAO058+11SfXhVDXWWHHB7jzmVrIrcW9TrL4NdORLDT0ex412FR
T+YAijqq1M9P7oUNv60yVH2h5yGReq8bADGLZHjMkuq+gBGS544H3a6VcC4kTW4FP7aMHpOsQjsy
F9hjuXdFnsKoUzvHigcrwvSlRqw0IIOBw8cVjQx6LDZORe7pnF1NM/kRkW5l1Vxow9YacgETLhgo
gtRC50Ndz49dOrwEvveOw5S382OyEEC23LApQlhcsqTfD1RUm9CB13lruHu47OlWCkjDqXC5wwCD
QYHupoFB2X0ZsP77+acvJBgbicdx1MaI3/b73u3qTeYn0KT1EYEfCl8rg1rqnlPTH073MjWSBnfT
/T4B9eCbzBSIXr47Byt7rtNpzifLu600nD0xtr0eAFpWmKC6A53e9e5oFh5ryY91Gv4QwVrx4NKr
WOGN8m82s9Dr9llEqoPn1vUW57trfMKF2Lbxd2ykbC6LHi7pTbr3iHfPGaTWUdf+1QT1avn05/yY
L7VjxbYeWwDjArixJ6R8ymDXWQXippTtA++m51NB0MrCstSOFd5eoeFc2WJkRkIeFK6QcQ31VI4O
7D7rZDdla+KghVGxdYnOLKs2KRk4U6hlgimrEFsk+TXm2kKE2Bq8GaUnSTaobh9I+paV/AtQF38b
ma7sGpd+/KnzPkSHgG1k00iu914kgo1D4Y5E5qTZnx/qhexni/BKUkBz2eDzrEm0FvtJ6QkcVl1l
1WHyaakOXMHBKD7f2MJ425K8ZGAJJzDt2sOw4Tfo/XBv614G6qU4fQivpFmrdFh6qVNXfugyKZKg
732041Q4VGvh5Gak0dtChMcQUrrzL7PUiBXqJ084Ec5U7UNp1KbPByxQqh02YU8fuypZucJemlz0
31eJwHroK89T+6HQw6EScG/KYC93m05kvCwKbZneVDHfn9Wo9gRnARsUKPyeeX5bpeJh9Ic30jZr
dLyl4bfCfRYVnxucdO0juMFuCkdeV4Wbo0oofQj68m/dDisf8AtDY2v16mAK+iBM5D4rBthTcRiU
5rOsN8ofFKyV3ZXYWYhMclpwPkyzhPNSkdxHM30rtjASJrgHyfX2/Pz6D+b2ybpl6/Q0meZEK3iw
KWiKgwK3nRM7FGkzbgEIvh1HVI0XjvnhcXOFcub7KOPtAQBUtSGtd+g94142P2xNX8LQlIZqfC/a
/q/Pwgw4O/mctuROAhHot5dV9XNb04crC1wMTFF04I63iQbnd1PWX8/35cIWwOblFYSSpGBtcGh9
Db/ldqzhL+wlx6Sr9M0wp/o7FOM0LqpEHM63uDQ3rOxASmgdZ1DsDnNiSm/bEdI3Nz4p63AlMSw1
YCUG2YUa3yoyOoQi3DddC2/OCzeU/12Rf5jXQNm1/UTx6IHSGA6Muyjodpd1i5UCYA6TJSJo0S0n
5FeYojSpanWwMlMXkqWt5wN+B0UkU8N3BtUCXl3c1ko+un6wEpELXW5L+VwPQjFWwbkRfI6D8ejD
yZn3fL/8lzM+Cfb/0/GBmiUUqzlA6OE7LUfvD9j1Gga2SfTUdMMLG/OfWqp7X81TbMSgj23dF08F
YEl7XcGV20xNsyGlHrYl419Y5NNNDofEyxY7WwVYS9LmpW4CXK3U+UvZlrgXnMkMhTJprzmAIs/n
+2Ehc9tav8wpJA/HxD9U0umOKOud6neqUblzTKt5FHc9dj5rhw+Uwp3u008D9zTSH2Z6MNGkHvK2
hImwGWuzJWVWUrmH/XHbdRtVenBf3IgWpXtboWgU8A0r5glfEa7kCYUWsW/hqtGU0hfVQZI0hyVl
ORcw1hLJ5CS/GFxFoS4t6rwvNpNKRzWipiRj5CYS8Ku6H7pkJP6VAfehhS7QG2X5jaO4qPnakFqZ
zUDhngRekQsuKcsrt5XbgfStkYdpliRId1M7jLCs41GDDw040TobE4T5NStYv4UeQH7z4LS3KctZ
/VTNzP/CrgAV3sHcOsENCN1VssnxqTvDUdaQ5ho4MnEtR9+9m+qoRynqlBl89FVR5XRx7SU8ex1D
Ip3rus55qjdBo7JrSLD8eKx5GWtXqAfaTbhNLDJo7+dQFDCtqBiItU0wVQec7mrYxpsxPXjODCNv
nl2VIppfBAoBftQEDtYmPZR+fdWEyjuFWMS2ZTYas0sSVm393IULu3a3pc/3jEbZFcBXQxzWHXxt
p3BXSO+PVNOtQIXQlgTmjo3twWtQcpAMYzwNZdzSqN25gyLbLAy2nZvjSnIqn4RP4QP7B1a/eTO2
m8Z0Ww54MjzgbkCGhSvCIWpF3LXltZmeQLaBB3GOapKbqsGKCyK1KGBYDqDl2GDl0kB3F698LuOC
ut1Wd3rTdW8p1pxK4V+1/UNXmDfj/O5I/gd2Dm/MeUPR193c0nsTwjy2qLfT6B76En0FcJiGJkm+
DsMffFH65mmkz2pS1+ApbZTKrjKKHpNwfJ2+dZHcibm7DYfvYyru0ed3KBq58kz15kaDh+xgMI1h
TQ+D6kdUr7Sbk2x+20OwYcome4LOF4SvxG+OJkIhsnEGOIf28AQPWdLcC5omMQTYrNz4RQlfXemx
aYe5iRrmNMeuFIeQqp8idHwnYanbRvfoWnczYtXDO+B6tmn4bzbRq642z3kOT1g1eteVKm+TiW+D
nN0Pojy4U3hHk+GnGtJvuRjeme+VQGbLHSoGC9TjjijKdcQPOqVfdd89ejOmXNuyTYhLsn1dirdm
9n6R2vkBseBbN0d3ZQCz8Wm80a7ZCYd+G5kP9nM1bV1XuPugFS8hgDkoiYb/en9fZgXmRTX8dsa8
28B5bc+zdpfo5ypMsX88pBLcp8FDbfvEjm7WfS8i8swytuPyZNrcyCc2A2QbmTuP/iB+cICXw97k
3m1NA1wk8ejbMJZ3kVs+pbAkmXJzWwbh3pMDXDbanVMVuHC4Yn50cAi5LwXctzu4UHfAD4lOwUjb
vWrc/AigxT7T4XEkJgat5CYVNWyNyU2b9g8oFILjc9bstUivYKS4zYrsJ8JtM5fJQ5pOPxK328FH
D3bVP4s5eAxQF+f4wQZ6uu2E9R5pUEDyVuO/8yi6z4CWc8NhQ+oH3jTHHjaxbiH30HE+6s45aF/e
p5hSmaz3MP3ZjzCqIF2U75QuH9JMHXX5Hvi/KSu+o0wqrrMQxTnYNRbeNU26ra/4D5oJfNHCN726
klH2TEN65Uq43aT4rIIpQkw5LHtRqXhLmXuAg/SwaTOMaajG8hbezmKjafg2kfwQDs0j06g4lAN7
Ayobh2zhG5Xyfj55aZjhOiX17RRlB7jSj5vKrcdTxvgKI65H+Oge04Q+ww/Zxe0SihBRm4rtPI3S
PXeDR6xGYMKMHts0zJMHX7vJMRBwEo181GrIroIZQTljUujdgG/nnfGHbJP24MtpONX/nIukfoZl
XCQ3dW/mZK81rb/qHPdNG0hpgseehvw5NyaC/e9Y6+eaZNOuFQ2Gv1Dlts9QJD4lf7xJqW0N3Ii/
xf+rm+ehmpxHTjS4yVnbQEOaOwRxXbkdquNFWARxxpn4wSvYiWypFzUwLRBl0G58D53zPRrhdbpB
UQI44lnOgwoV9TLpNyHr9VdYXtffqygF45ZwpNTdDJxasxmErPZ+52ZwiObM9DdjNk2PCdC4bD8l
0BNde41f/gpxKf4SBjhla5Ri95z3zh01Dd8mY4kt1NCatD50RitnX5EI2xlvJkVcOV7/izlQgwcT
z34C40vTLQTbzUtTC32q+udbMcz1bTJm4XaqKvinUzxxR03p1lesbLW3qxIQTq/8fBqiW1klpHj3
Ha/TTySHYb1JI+hQaOmUbNNLR/7qjDC/koTW38Oid5EmJL8yuDe9A9BvMnuJVf99KuVAdm0nozvU
tL0UVeTc9AFMAPd913oIscGJ9K7sQtSPQovFrjlpvEPS61od8rKPkMs1/Z7RMP85J6JB2JRYMJ/7
rmuu+oBkz2r23N9pCgAFHJ+EYbdDFbV/06pj7h6WUPonKsHMe1blMFEe02I3lzW7Uo7P74vM0D+M
DlxiHFlzTMn/CLuyJUdxbftDhwiBBIJXwE7bmc55qKoXRWUNAiTEIEASX39X3seOMzx2R1d1pg3S
3msk4b7Ft/hDQbaE2Lhlvt/QI/pLELewx93o4sbiYnrsWTY9I7PDvIR+mk5sLWa8gyzLTbUMGTA+
4WdyEoPPz3sj43Jjff7R4q/CW8pnzA3M7m8WuovukicZP0/d1Nboxfkxx8yag/K0zZ6HYm6/f1Ws
JSUBLvpriZL1aNfCJufFos/hYUXSsK/1hot4CmzA+8UKg4spMP2Q+cEeIrSYPTUudd/6PPZvzBL+
OixxfwEDkB5bY9zNuDTtEQncyalIebjHgbn9zLZotqiicF2tliU/MYmfKQTo174KkauiyKOnNMBU
ErIOgl6OTxHnRxSFCtfc9jb72HT10IV0AxXEC3q3N1ufVu0y6L9+n/rHtLMB2ehbc2uc4984lX0V
NU1cQWZJK5fGBv+XCTcYNsAmR1uookjL+pM14GZw3uUGzTg3bprm+b7NWeyr3cw4eoPXdHxGSoiP
Krjnps/VbzmhaB13+be5KNiHbgVprhPKiiXsxeh2+zTIpW5rlCDGvMqJjLez8m2SHrzBgCNKv6NY
5OThzA6HHS6tqNw3Pz6m0P/aMvbc21BlKZLCjohJB9vaKCJlycfGib8aD6qLSqJ3PUnkTvJ1Q9l6
PwKSPGvmlnU+jAnSWHrtIMIqGhwQjy0ix/pKZQqXWJH3lWmN7ecKRXeR3VAZHzVrCSYwSTDwGvrc
dl3yQ1P5kiIlqFrkFAksnJN4Qa/VtpUpFRnOPsf7V+8TaTAA5lJOZymg0N2zJsUAI6I2PvA0LFFF
MGLrW2roPNYrTsFnM0vR3rlOpVXhdz8f++DHUKFimEQ/MfCs4Up6WSQ3RZ7ypKvgMTLsLueuWP+s
K1oTX5yKYMBwsV2Ki0lcPDNIixChvFdb0hftbatXxZ8GhtLeoRyHZbV3bkvCFWdMHo5J28X64No+
Ki7T6tKoRrskJc9uahySzPBhfx8BJeaYEZONoGptoW8oDui2SirqgO7rvvsp/dcq53iSFzesn8xQ
tsjM2ktiEvNBFEaL2jcC3dK99ntaW4aBsScY5CHPNG1xXyCzLtRGjOl+7Wb0bT1uHfPrgQWUYh9y
lAV6fOZe+oPq88DrxtFZnYxAxm8dBtP+gQ1l7U5jH3fTB76bgOwY9EmuFW0bslYCL/xWkckhSE0S
iwErhkISOloUTypwnFsmjrD7clvBujzQW5YsuT4ZGE/WGvVsO7tHtyP/1Nbg8BlD1wwHM2ZRX24j
TPRH57YtvUTWAfpKybCwGumVeXey87BOdTo1PivbJMZnmLBm/xEhAU2Xnd8bcUj3ZPkrHY0LNOuk
mf61D037gRcrHeoJydoPuaXdDvjZWVMhUqZPyg0mMHNel5WTKneFHit0/PHmCK/3EK5w5Ni8wh+N
2K9FMTNWMG1g8x7ZvL2hBxNHt0BM0ec+Mv93yen+MbexXqq16BDEhy8mNyeUPAVe8dBFSGBQyX4P
y4c8LrDM2nrccp4fu2bUTb1/xRuUeDbi9aaQ0ZrVQ68EuaXwCKclHGv4byRKJdpzhPSl+eCLMUz1
6nOUzOBvdOpIUUcCKaTFixdf5DR39HeaLlhsUlCrP0TfOmwFika/u2yi4WbM+i06sRZtjSfUJfgn
0WZqrLVOWvUVqZ+QkvcJjjeZdaKvk6yd2EPslLiPhy26QOu1/yp0jMgHB4v0huCHooLMEPMdAvFz
d5G5Y8lxWmKRlshRpd9wXsj+KJJMI79Y59v9MC38Z8BYZMoGX2ZT+1iwP4Z7vd/LdpzWE2dZ8jqj
KCI/tDFDTZfzetnucQXtojTFkPk6xOuQVRHGDHFqbC8haotXnlRBbvxzn1WewqnfTBzG+sKqMse3
mJwaGmHQkrBGb3dd0vH4dqMKT6zXTI3HfY7xcoI/ZMU9XQQZjmaTk6+liJLhEFPINI/RGEiOhQh/
NzaIAdLpbseRjiw1MSGaeVOJKEGBFOG+8WS2FQxjbD8Emy07btNe22ekvm97pXaySUgzSdIfqaQi
rjkEXbzkUbR/tMoWosZdukDRDxfA+9dT+QhjErLWu6gf4wvwtOzn16iZlBjI2VLaloj1hCMO4uWm
KbqxKnI1QtLNkjgp4TzKVLmLNBY3Kswjv+G2gErAOXxwZdqF9dPq3i714hD9WS/WIBfD0h5S/Exj
6LqorrGkZrh+1ppnzbzc4dWly0WuMCFCEElQjpfiVvrGc9+YimGhxOaaFOJxWBrSXMxX2GrJBZST
lTXM/t3nVWTAMfh4zWcRY/r0Fo+szhqPkFoOwqoinAUkvktTfK50CaZk2OH6sxLS8MOO911XrGv5
I1pBl/fgv8zhkV7Nh4vG9EkF6KCaKOqWcopdygGfSALsB0Hp2dm0mJKw+qKrCWdNHstXIH66hdBN
7ZAeUJnt7ZVHJrJlQCH9LAAPLdybMt7Hr3PAZaLdVdkJ/XVKu3Wj6TuqM2fAKOgMV+q5I6uNUSA9
ft2dazQtZD2m+G6WnyRaks6Xi2OTunXeykaXHv3TxQmpIQB3PdI45H2Ki1k/F3J12dVh/rZPVuPw
PG/L7oqbtUeedT25RIQ7iv7aR0TZSvs6jKMA0xLA3FPEymDK+9W0rM9u923IyT1wp1kcDYuS6TLJ
lekcu7peXFc6T3P2y7ay1Q8xRVDA2UOVOl8Hly0tbPYoVsW6VIRycnMRn2Na2OUhtVNkfiatz/Vd
pqkFtGWaXje/RzfPw90K2YiGPSDI/V1Ecbc8adWnzT28qx09I30o09d1TlC0fVAr0VnN1oiKPzuK
gjyW2nlbPzc0gLeYQfOYdZemW8J4GqEcSmQJx8JGDnZEUky54clIXgyGkAtNejqdwZJvyZWMLfq7
qzmOFEY8+CVcPfUcSWioWHF/gEv0uHbRRLqMZQ+jPMXl3Sb6l0r6wT2xMUf1q8xbHb+k4GfIXwID
RHJOIwYQYJnxOn7KHJLuruRqUO3nBp16hAmKTsq7yk6czec42sj+ifDrZjmLsVmSB7M7G9+gSNk/
8mExZwuaZbvDjpA1P+g2ZOKDzCldPogPkHDj/I1WfOiOyh2A2riPyKstmyzeZ1JOxkT9Q86X3f+O
UIFJIcqJDVyjtShMm+qKO7lmt60wSfhUMx/lZaE5HCpAeJ0pSonvSh2NbmX+J11WEb9ihRb+uGHW
3h5JHOXRK7FJLi5Tr7v5WrSp2mu+NcQ8aYQxYImEphHlMaXN4DnJr92Oq9SVyIXVez04svu0ym2B
yw6He0TOi7Ck12BnSZ4NZY4xbgOcghZBLB0UuCg7ydRl5uShsGZ11jSRqg3JR/Gps9EB6KCe9NP9
2ExNUpToEvEj1KLZgmMNsqoxvk3jlm0PsSEIl9/HJi9e/ZggcS2PVbO8RnTI8dhxEkGQ2WZNh3Tj
lO5ATXH877ejHobIA9pLZw0uUaoO/0HK7Hxd2hk/y5cCVsnrhErn8RWTaSLHknU4Qy8I2+sWSDTM
10kgZ4ChWYW2zYweZiKSsULhyao+OgWBSH9nVjGHAkgLHrz3ES8afZ+7OVAgegS3N624pgP5QIxY
0LSWC09xJPJs07DgEDIC1Yy2ud9ulMfb8D0ls9uOCVc6rjDKWX+JBrl0GIfkeldgXnZLSWPTb5dc
u7wdqj7rQSo7SPGWmuZxvJ4iG/b0FvwzT98ILcaVlKsW8faMbORu6StnEU9zx6Lpq3wRNHsWPpTD
qO2qXugONDUNCpgwxkMGacoCFuxhSjJBrw2VhXuMky50UCulttFQ+1DkvdlyM6OSxwLTD7+ByUwu
GFG0Xbpj2pu2M7ir4hZIRz70Jh2AaqvZ3W2jL2SJkZq2B9LFE8EvtizFAXa3FU/iF4iBWoTMjofU
F8t40kxHwFfptEgMSSPCPJovXHSz2O/KRA5t8tS6fbS325IRdkH4xLoDKDATpgijir5eRNrSCwSJ
dD4AVph/i72n+QUjak/uUf5kl6PaB9/hHkdm8UWMezPVMoGm8SW2iaSfoU+jvMIYFiWnsR1bdjdG
rY/QLhKScE6KVAEkaeOueJjoSgG1LdGaHiilso6nmJ6Qarao447XAAH34LZBPffx2Jxkm25TlSak
yWDFs6q9DiRd3iG4wF4pOiAedd/YKTsG8NXi0Es34G3vV+yVkFwxV0Zd1u9PAvXg8QFt3jkoCyAY
02ENghavsKau+sx30rS/l50Bb1AMntxS4BVdvhNYS5Lj0KVieVYcS8Abj+Nsf2niPY2PcsPifEYV
GuQYsGOM6DsxjPaY7NkCmT3xGcBU5FhEuOXnglTUbmF5B+i0r/fwtdG4bgxpxTFjervrc+/tmSL5
yp5aeCn7BwBd88PQBqkO2qdxcbQS2W9HXHCRrdmGpBYUk+85qazFKNyUbtCFq/mck+23WcdMHcAI
f8lSwKMsWOHydP4LIEp1Rwwxiy9hdKPmViw4/E6N4S6+Dl2Uk3c/RAV/V6kqzmxYgZMCVJMHziXU
LD5Qye4krhFRqdm0vO78kMIi5+e9Az6AlrMTyKHIlIgt6s393GZgZrYhynBez6sHjogz4yNzCB1/
zx0Ox28IwMTyWg48b5Czge1J1WOg8Fw2hWbfdIs7/iCQB/a8ImUE80ahN/cEjbka3glv03csLdhB
fLMAyywE1cm9m3op/qILyIu3vJDbz7lFsMZh9dL1Nyt4pi/9O9iV28XzDLj0luXyTqwYs29VmucW
Y4IYzJvPeuAcLOll8pY5GUZWFioIlpa6pdH6UzUhH05tPCoBGzpp3IkB1f+70kBx5sW7sqKEdd/P
oFCgUJ1LKGv0w1o083XFn3Wl0zRAw4Fa8kdnMmD3Gplyz3LuQbVsYj2bsPB7gnaxpyReHX1KXAJK
IEm3HFhoNqfqAm/sPgF24fSPLZr9Jg9rcdeTPP2RYVk+ppsPR9YAtEPuJ2DhpAFUuxQW1EGMZLIp
hVKfFc7egTlA1kqY1TWHQ+uY4d/VS7bn9WgD7MlOo7Fyp1CwmW6mN66nBVDK2D8N0Bd8XxnlUB5E
Bn8Q+qH7RhcawPHavxoR4KqAt/UPk765JCMop1Hs34UP2wFVVsaV2ViIP3TN2x+tz9Qx4tOChcTt
x6hpk7usAcxS7rh5ryov6AJuqE/pEfFI223ECD0bkyCEK0wM9XcwulayKMRPfJ3Rj04UvQBKgw5i
Z5Au7ZMdgplmjOe/aWPQsJzuq3kj69I/DHr2N4RnWKmagfX+GCXz1uFikGNSyXwA48YkKlohc2bh
UPCUXKDRTs8k2dpT0tLxpskmDYtj2n8bp90dW1dMh67FX1N2cPe2QIcZ7UBm+f0chT5XFSBkguRP
qe57q5e7Ihm6U2dWQC1I7psObqBTzTC5yDJed9Rwjz3WgXW20UM6KnIl8A/cAf6MDyH5AsmWPX5h
S98ecK3kt30SxwC8Olr87voMi2s6BXKM414c0eWSvfC9bR/UmCFGMkl43VOveMkWt19mHvtDq3Vx
QHWeQf6mTGm1GJN1JZkocnuHhRQ4XregkINQUIa2DdvdhKGHI23Ds/Np5QJDYQs4rsCaVhYISTwM
MgEoKHz+jCU5/dZ0si1qHAlaV0XG4sc0avK8jLeR/2ojhMOBet6w1QWtdTkrn5fYJwzanoqtqRXE
Qy9LMZMN/olk+BnRKFzBH4gfRefTc7fn42OPkLz1MCE0sVbTstdzh/J6n0XkipI28zeRX1zWgO/Z
jw63Zo7BGWtnSrczMP4EiioHKAKsLUXEfTmucgckNSK9HWlEer3H5Y1SxzhP5KmLF/7KNEluad9a
+K21DBWPtzz+KsgEDmlUCjmrhjERzsfU1Rs6mu7mhvMfIQ/jVXSg0RrV80sShXgoBYb0OwGR3yEg
sO4id6QkI7EUHKxG5lylhlZet4TH3wHJY+mcBy5/51p2VUFJqBdsHbdRHtvHHBvLt4YNiLePkPFA
YcJpqQ511sVf5iagfazsEdV/p1CEuJXBWIwujCICPyK8eeuigd6Pba6mcm6y7U5wDup/Mhu4BVz5
T4LG0QuhjttjLgYwp4jpn0DnaLecgL19ga3JgFHGDvPVYg47Lb1y91tGhyfXpS3QYLCkcYLwGje2
V7ZAXL/iLrhJY59Cctjut9G+Q7sElDdJ8RR2usUEPNAOEL6Oj12edls5oyul6sPY39p8Xo+b9d+k
hW6YAIzBtjDm5wz27Md9lz9l2DwkZg3yu7spvYkcvPHK5VsFMcJyWMHn3ZCCrdWI+/Wu2zRo3z16
X/C/OShsKgSNUZ87hu6PAdKhqoURGH5C0R/jdEfjKpwq5Zzb7ITUSlDbkUaJMGnCcDNpPh81TLD3
6+Z6gCpWXOLU079emOge1tivWXfO3GdwC7mspiOg73NyKNTe3MzrlnylsqyPIe+2+4wXCTCdnuW6
JENn6iwlcYnNk9aW98Od50P2PrXgt+HMmU+Av4sTQkTnx8zs/lxERYtdbe8xDBXLy9CgHHaWGxij
vW3CH06L9VhAn16F3LjKYDut+Irmi5QWcJ3PMjpF2zSWhBcxrljSAAQLw994WF9y9NTDRR8PxwZo
/avUIS8nCUS3xEEoQJoDTU1m+Zzgoj2SBGx6ufMmbu8B4E1oWSHd0FwNwrDSR1zd83hEhuk3i51Y
hhpxeM1yw+a+xS+97R0MvqVaGybpAZNUmpw9oLvsW0q6sN/IjIT1nijmo29eR2E4Ll22TTG4VuHl
88AXL64U7UnY72Gqldt5w3m/6BqcYCBogh0AQdW7gcASwKlk3PUl/N4G4c88lep3PmK8/IEA2C0c
5jS3OPmaJOArylsoF1pgEzczXwFgYGhHA+gdFhnfXvEZ9Mlht6hnZZBkCJzB5Wz5Et/mHjl/b4wC
SboEH3lM+NNm0vYUJtN0T1nEZPcX7enwIZLMzGjbWsBM6V/YmrSlZRzmYcMT3iK/dFumKV7LRiLo
5Q1SC53dCMhJ9nMCGz6/bZA10eHyt5aqq+Ai7153Etj4hzer7P+wYht0W8YF3rK/hm20xxTv0OBy
LLY5S2q/7ISiwSJBU4mbwjh00A9sSp+yvEjnk+m6USGqEFBkVw0tDvWhQje03U8bNpn+qdmF8zdD
QZyBLiBpxO0sm7H5jkzdmf1ykLOOEcBpPYhnY1vowEpjdM6wgjWOR1/LtuK/erAAfj1hlAoLpEYE
Sd0PhHlwaECaiR9OFhUAI1A8LdYfUeIXdcWzqqbTjnKAAOX6CDIyBbpa/C5Gihzc3iR4nnv0NsiK
pqkh71Nke/B/IQ5rhFCEwaufwLAmXAZoNkKa/cSRzH5K2DQt5xgX+fhW+BntuBdNGBZOq9fRnPEN
oMyljrvI0wGupGGYfiPAzvYXLzBktmWEXWn6oNr0/C4d4mh/R3JoPF+TwS/6gAcDX2sFtSie/rzA
P5h6YFi96g4JA+6SEd+xt2GOcTKVSqY6/kOKfW7f8CYO2wvMY1+t4lJk6XxJEMkB9UGGGi+g0nko
+Pdow9X1A8HBrH9FrkqIcbHOg13fcwJoGvoVYJ6HiOOpfowHJA0/pbS1Y19iwBcBIAExi75ipZ2i
2wH5VOF+l4UOd9yPekI2Xr6Oi/1aWdH6QzVZ5XuyC2MPRhBlcMBvUfLIQNAMvATnSfktonXCeHQU
WfTHZkDVLM7nUWXrdcrSIdUl5tw9wmCihWrPnV2y8GvbgOtiPufWx6+RlcN6apjjkCiDb8v2I/rn
pTgFZjhgUBDue/yGqMXCQHeSMnUZGuo3cMLr4t6KnOh+rKIiI9Kce+swLbYqFMtFtJTTku4pIkMa
bB7jE+iZEWDolPeCguVLQU5MABZVZ5KDhTfMpvd6Ja5wV3x1EN0dbYO0cXZMeav9R9QHBI+UTbzQ
YT0CjNqAXwx7FqsfTWN1Bx3tJvFudkFI+YC52roAoQnNMOMwBfyPQyI2FCE7FPMu8a6mQFiwckJM
MYwQvTRjh2wqQE9r/qCLAqD6GTK6EWTBTjs+21puxUpCCbI9X7uD42zNX5Fm0vdAJWa2qvcxgpLp
EVjKPD11cyfyPwCNi+0lVS1N35oYL8jrGFYVP+cECz7e5wahZJ9IaBfeQ6PZW0BcCMjwOa1Jmi35
rRs3L+9Uo/LsLmZ7Oz2RcUV+ph584w5aWz2BlidEkEqZcbW3oc1Dd+UJ5CdPIh2d/wjr2HTgfy0D
xb32ORhluyCdoE8J3153DXNY9SXgTu+ahu3kdx5/+VVOgOoVB8EvwgxRh46g88qTdTxNtE3ZMUEx
r/ssrGMdqKlCsNtJqA2ij5Ha1G1nSFVkgUM4I6koFzQ/xYBOQUrP1Txa6atZYwEGgLdDT3aB8IKt
14DSLSMfDKwm6s6m85q/TzPAl5L5PgyHaV0Wd0BGqTEHowK5gx6CPHe6gUimmCH8qts48j/6aIHe
yDug7wfjsDGJaJcvFIw7CsJCD664aJ8jibMGCGySODA4JsYyCO2guf3CSM4McFlAZuzK1I3Dcz6V
6wID4wVIGNW3IckB2yzbRAdAqiJZ6iw4iAt9MkYAxLVMU1wRAMce5wTZOvcFYP/iceyBT2wVsyiM
kA9YoPjc3yFZMguoDhtJ2EmFgrEsekuc9J+jxnOWVc0Cnd19BJ4BWpp900MNfZQTZcRb7FPJ13Oq
qw01W3f50OzYLzQWexQNdwQSlAzVCxUp8DtitTDZ700XkjwB6mTNUUPQ9VFoBHE8SNDPA/bbYnQ1
1BsGWr85YFREV1SSLKgXgb5Hlf0u+/hRSJb5qzFmYWfT7C2WVdB2wH5tgAmMhcJtrzKm4w80Zw6P
hSzwM2Gr4e6+27nJTxQ+vvYeqlKuqs3gx7nZKW70G9XxKb1TGX6fEiuyzZ4bE0ehFP1uyYnhhgE/
1lrsM1I7922MmNBXNYn4Y9ZYNivZ2Wgqu0SsyUOMxUrfTXPDzONAKO9ukFoxQ4rRQ6twL4qGimq2
7TD+VmgkAZDsEex1GqZWwX09TdiBwDWP+oYvMs0eIw9xaZVO3EHZBG5pGOshRVNLtfRpj2gZDPA4
hFWavbCRk++g+PsO8MyYiVI7tSKFLoINqFyNjNt6TieBDSPbwwvLh2modk53VQmgflkZ8JSScyhE
+tFxhsC3hkWAPCM4A6JjisMcua1TvH0z3AJxakaIjXiZ2dAoVdq+S5ObdfCDe1HI+ZQlNk+E3TPc
m9GxgVGeP6Umb6IbDKh4X1vfie2wt7T93HfvxwNQbUHKFOEK5GT0Mu6/cGx1osoYfuPDvDRACRDa
GycHqVDKfRWDxb+PwtR/z8Ji1UGkeG806SGNgOyYQAoJNhJaxcaue0XAxRQHXBue1yjUWP9mYlrY
Fd+awuLRdc1vpmN0eEA7KKeqy1KVVG7egqlwvAkAIj1QvwoL9txdQpGu/K93U3K7Zg3HvWJaMCaQ
YofsKd9wGtYTc0lT56BjttvUZ17WdgDcdBhCy24ZGqBAraphx+042a+Zm5JsgC4mUVNeabP3Dj8w
EPwzj3XmS459yr7i4km6upkzzR7GGTqkSmMqAt/d4w8QCGYsfd0tNqmqT3onT+kQkc9cD/Y77gIa
H5mGVrNCSPiqDnSR4+3qofuthyXyugJ1UzxAQNdHpYv37s868qEvVTOG4hEvWfsb9X9Ye3hmEd9b
LekA1SzpczQRNQVH28CwWQIZHRAf8kx7RBQAmE0naG7jmaCcVzskvt2tSRYInAk4/g5sF9vXvL7E
rG7bwv7AjdN1RyDIDMK6LEp+Nx6FjZCEOpt1N+sCKL5CwFehb2e0uyDsyMHaUEu5Rsmhd26f0Z4R
5luk62zDOZZR+JwNwxgQwoRdDCv43jzgjNfyMsQNrjYXJz2voVLoVgxWIOjxvHDjHyJoBfOqjxR0
cugX3q4FVqasr+emm/cfDVfsCennzZ9MegBt5QQjX1/FMHAtP1dwpflXriRq+jwa1+APXTco1lAB
JOfXTRUkuwgA76DL9j6q5s7yDUqYnGYv8H6CghxoaAzKHKd8H/33yONeKqNiEDaUMmutuPOjncZ3
P8EfmmNapoU7xD3QZI+lFawv+O4FUHdXpriMQdkzgUHYlNCSr/BlOrIOU3EwnmXNd5uuAT6s1aEO
GIVFalvAfM0SgjeBqke+RXE900Ztof4XQvELUNc8v4FCXle4InaIYRMO/YpEd/e0TK+GoiYoDev6
tISIHPqmBWVto/SAlhzo6zHqQI8UjY8ujD+Iz5cjiJn1maisuAWuu313IiketSOxKsm+AcVRRB3k
mMXHaUrCCUIg87RrpORuFtp3wmNSdlGRVl0eAOouoDmgVYvuVghUnrJ5SavIQizTdj1o+2FcKVo4
xi/8dmAngFHjO1zo48u29VvdyJXfTphsaKmhmgDSC/BDO++AhbfzO+RVK1qEnEWfYNaf6DaKN7ZL
ecxJbCAHZqHcsLWUy5wC7RhYc9k5ho1YjsO7JsX0ISPly4nJeAS/NgTIdSlw0oGqSm9xVPkcuBpP
m6yyQs3QRPvrDlNNiZV4rwUAv0eGYo7XCWpOZD624vSvec/1KAzVJ0jYGJqQpZC0nOYphbqz6HCy
/Heby/97g/+d3ecf9rAMg3c/GKsPy1Ge4Oo7FcfknRySrGKH5AZDeslKGDJvVL1V4ja5zU+w9R3Y
r7HCkYTg7f/xc/wnw9Q/TGSpppsHJ6IPQn4j+VwOze0GHd9//yX/k4GR/MNGPqDdoxAt58cYB+Mh
g+AUFaFDC40nyo3LBqTcB7Su8TmPp/WAMU+Vo4HX2CGycig55MinRUHyhQ3qf/9MX0azf/fB/8OA
hp4INKgHOAELNyf2qJecNY8DbnTgrgl2rhKA9J6eEA2PPOFtkXytIGloigok8LD+j0/m37uc6D9z
qaXfF99GMz9ip0R3dNtg6uICYm8MUOwEZWmWn//7d/Dvv2D6z3TqebLBMkqz4w5Qj78gRrPr67iH
TOGk2gH06f9xdl7NkWtXlv4rivsONcyBm2j1A4D0jklPviDIKhLeHXj8+vnyjmakWy0z0SGpFFWs
SiYzEwd7r73Wt//1t/nHyTjjV0w1Q/bGLUbdXDNQ0HEKaeWqYbL5P/whbi/j36W0amkOLURKcz3Y
BY4FDSkgKjy7/ndLBv7Zi3T78797/K6JmqKOQvhFaBIeCZld6KZngLP/jhf3z16eX2JmHeFPrI6W
uXZEsyIDireaWPW/+TD9swf/5SgJJ2arJs3+OsIo4Dly4ISMkWz/Z+/sLyeEntUGvl1eG30pLM/u
kEfbpXr41w/+jwPhhvvLAWFJrRhJ/fOxiVFtf7ZlcivOrBkEK1MDsi91T2gczaoz6/O//pb/7NX6
5fqPnQixjL1QawRj80U0sj2nGiPXf/3ov2eV//vxwla9P36U7HQ2rGGOxLpwXKqC1i1v00uN/3zN
lNzPoipd/qQUWmltkjp9TBe0YLUNoydZJWHzQEEUr+Sc/5wGI8bC19kLWtHvz+4/fkz/K/qq7v7P
82j/6z/5/Y+qnmUSMdL942//67Eq+O9/3v7N//s7v/yVzVd1/ii+2l//0h/+DY/71+8bfHQff/jN
quySbr72X3K+/2r7vPv98XmGt7/5//vFP339/iiPc/31l98+fhZJGSBeyORH99tfv7T7+ZffDGHd
wFr/8fff4a9fvv0If/ntqes+5J/u5MfPrzb+B//y66Pt/vKbI/5MaaGrGI0sy3X1Gzhg/Lp9xbb/
rDIF00xX6IajOxrXQVnRGPG91T8LzbQI6BgGPQpK/29/aqv+9iXd+LMjBNuZOOKFJlT4iv/3Gf7h
Xfrbu/ansi/uyOl0LQ98u9b+9qGyhebqpiZs1bJU3da1X/EvXdm5luzNYdPgFfAKURxjQNJ9+7xM
a6rrTW5Hl2H8Qtb41mbjiiDwePtfOGuEOhVfy+yd6O1zXCt3yWSe2hrHtIXgvNL6GTlNiIs9aPkT
/d1Zy7ZJ1pzKZsnWGC18EwP5hxL1tRcacftvMvIm8+b/9qMJYWnIsayY0i3nV1Rd31rZMJnDsOG7
LoHQ2z0Dr3GF50zzYLfcJq+XcTCSddub17KYNgpToIOp9saKk+KnZg/1Ht9Qs4+7+r2fY407e18f
tOYVkzJgPYtt7qq4434oDn05R35GpBSf3ENWRztpz/O+u/2SYQ8JeEDhD0KbD7192zdOA2A3Vnyd
mR8e7LlpVi1b4XeDGEePA6u9k2P8RR9xVjVTO80YBGmXWUmQ3bIBolqF7C49Mk7HnOjW+9gqpod4
zubLpLnsLMpD4oGWu53mrNtja4w8UZfdeiap1WObOoeLaL3INj+qosu3uRrvcFo6x8GyTw7IlrdK
3bZkYAj7VK9Y+gKUIuOt7JS1gvyH9Gr3m7lB/BwcmVzBqVVrdMLltIQJ6851Q99gRWXnA05Hv6Hd
ZBQ5P0exdtdY1CNZHQ+XsZJBj2/gUFfS2i6j5Q+s4NlPangTEPL7OjG2KI3JGRi7esKdpo68Y50s
AMmkkR3U+HBwyafqvjalR4ZAEPX4Gl3C7Eq8MFtg1/dckMAdygy+N7w8HwQucgg8kn0dNYFmOI+O
3SZbVx3o7Nqkp3BCQ+hj9b0ZtOwJpFoCt795avETeGIeCmSfkTwzcWIUyheVbXwK0RwnGgg1Er1b
4wprfZ3IYk/gvimZDy1aMFiQzGecmRVXIB3dDOF62SAgH2y8MKQOO3byxtVWbZKzMUXk6YrLFKmP
djJ6JrxZjVG/MZUnRsOdz5AdGzDjQzPqm33aiafSSPS1ahmfWeKGO7GgdVbOsp+l9ZxrLVNpNWGx
YDbstMaRR/i5w74c9VUSDWnAZNDZaOlYPjas9sF5LA+RHr7XtS2Phohbb3Ii82BNZnqmX3/PuzDk
Pt1cQAlvpCJiP5UNzN14p+uL1w8QKVAqJeOOkNh5tVy5y+wULT4aHWtKu7q4ijFaMaGt8C7Atk2z
J5Y63yXpcMlSxXdMxyaHba31UezkoiPH2uo2W3AR5LE/8v4zkpBJoKv6qUfkcg0CQc4oY99uUuG7
PxRbcqOPnWeb9SYAeiriDwOylglYDN9IAyC1csNjlVVvQGkzEFc5sySOsA5nvJPRi4epETENI4FX
lcYJNuSmRGrF6UdyAIPNzlimY2XJcybmrWUaK0bTsR8Z7GgnaiXDSz6n51rKY1YUp1a/jzXjh6GF
e8vCmG8ty0kRw6pJiU/24TaNlV0b04mIQkQrTFBYkbLkiYEur2ButStnOi5tf5Zhi8caK3k0pp9L
KKUXpcOuTJd5ZbIwjiEFKO5DFWWkh1OcrEjDVra1SlTALH3Hpw1VDTcLU6sx0MucMGYhXjpFvmWt
XQcmPTKLJzAWa+1e1OEpbZZ7hQkT24X8Kip9k7FZXNEtls4L7yeHn74ju2qhQ5i6Dz94M8TRYwKu
P9CHZQ87xF5T01mRfbSa56TonvFZrzRMux7myB3Pc682krhz3gVcM+Q4s72CLuktUp5wBqV8xTp1
TIZFkjFkKZZz4XjqNO50oeaebhcwOOo720BzbC+lMxoeI7P3Ec8ip1F44CMmfGu0XM9ECQ1wwKac
kPw2FfFLPo8nucgNHN5gFvibwvGI/IaxZFUoWu3Pqr2sWiVCXdFW7Hpp12zne2e8gKRtv8skftYS
eQld93ue3S8FSj2Cm7Grk/iYhAZOsH5+tZYLU6W3bCZL/FKVZK+xWhden0Sk+NP+pKrkBNRcCQyj
r7Y9VgQGT5hds9z2krieiBsln6r+Okn7VZmKrTOKO/uGNIEa7llWG616aCS4Y9yLOpQP+mifq1nP
VkMYkyVp9Z/OMHHgJS+hUvW7nNWheAbYm2EkWCDhYYpNxQrVB7WFKoGo4rMMGXeHpqSrpYy/lgoX
iuUQnI/VrWYmLyN7wNCjhweqS8UzG+XaL92PolPtLYSvN7WS71Mjbb+yUZEGw970kuNFdyLsEu6i
EiVKssByhr2Fe46EbO9s+oWbn3VLX0CwiL0F1+DK7UCDlQXYkXS5XyqMDqkiVnHEpCWuzfyW5Txl
uDodIHVrtZ2uc5k2aOaVHxZt5suYPDESPKmHdnK9EsxycTBzNjCzHXsgxfyjrVOLLayttRmaAlXe
sTdRE0ccE6b7MFZnNXZJK4vBQ7jtNhZuIFW75cMUuZ9GOa6YiGAgLXpviSQsD2dct+58iaPW8ga4
AknWnzKXmSPuYSbJjJYxfGSf7M3WcI85L7NmrvHQZ7iR+1fQXqYvbYkLNdynRlh/mu27lsuTljSE
3mWT+kOXvk+Ws8LYAoXASboV7updjHF4L6R5FblRYBnjLWxrDHhqb9abgej78fdfHNUGUqWyZTmO
d5bLNNXteR70RREzrxzVkomdBxopXTEyZFt4oowbxL8acwSKe76swXe3dBt9jEwlSOa0k0RWv33A
8A8Py82iUf7Q0eI9N+nv0CcLL57cZWXyyUxsIrua5O11TWPDj+RpjIoDy24wce+tsndv2lfQYuGm
OMC9k43usxpG5EGnxRc6EYwsP1u6Ga6FrXBDBPSN3ZG1xeOiXkaceFu6rRfWSPBeNSAPOmxoSk0t
ZpGQLtv1bNuDj1AbXjKZHElas7jMNP2sV6qjiiPXR6HKj5qeZQEiI14xB2k37sNrNWCojW8b2nMT
dbQvGMHOziN2mPXYGfnGquaKjLv7HY/49DQnfWiGHWm8+lC7xqOMEp09WktJJBLbyjKG4Vr5wIw5
7EnxbIsFV25vaek2DIvTrJTtJhlh7aj9qz7PKWcQsbk8Ks5tP6+cEWRoVSMcFJmkeMNxvs0woW5c
t38aUoilkYhIvRrGpkFrJJYcWEZL0LU7xDUyaj3YK1ycaObqcMX41a/ViVAN5e1zMu5StbLP1BZV
H40bvaf+djLd3jFJI0AnMT/Jzq9rQuJKgR3CmPcI/+HOMpT1PDpUPcms+ZYScuk2K8esiyfJTSZL
5x+1QzzCXTJ2M4xq0OLHdOrxIZ9Dm6uBFrQrYvJjebPC1q74eEtyBFml2CTqe5pTtwJy2ZvZ+Okw
Gws4tXv8PdwcK8PVH1ynuTpiYDxVZ9dBGYxzFC1P2ojgSgySiih3MSkC2lnnMyvflJt3scCVndRn
qzZOXWitwnyiptGG1WDnrR9b5nYJQ1hRTCsKx4mD1Jxw1DEUc0a6BCJU/TK661SzP7uY4qm01SN6
vH5Js+6EkzA6ilLRL66+dcQYX8yi5Sdph3ibWKYniONt4sGqduxNzL3aSfXNPNNTtZoc1+qIky1y
FpYeoqFjw8/TSywd55BV2t7ohhc6duKnZUYBxFSVMY6t6GtJ+jqxu1MhCZCl6aqvky2s4uFe1aPh
Poq5w9S9THduR3Z1wsi0dkOdGVz9VtiWsVEjuzkbrRavI17Va5HaqjekQ7FpHC6ddNK/ahkfM310
gt4w+IQAc/ArMGcBot50wtyB1M0T2xbO8J7MRT57f/uCwur4YWQ3NczldudwSi9wbJbZVO6NgTmr
OWGCt5BBGR+UJElTYtWpppVb7HZPsB5WbbaYjxyI5jllKzRCXHhtklDe54aMA1cvm21UdfvegXvk
ZS1LtGzx2MZ0Nma9BBgrpzfT0feDZr8XYih2YI2Mo+7eGwRsztN4nAaJ/zOfG69ydC7Ebnxvlvie
Ev3DXuxP3dRXrOCQXpg4n9Kh2oMIItt89CZV3y+t/RUlMyUMtqWpJ7PexgdGiqHv5ryIXVrsGHbF
foiRL9K1oLCN98Uyr3LBYu3OTu8Lcse6RieNkwLe7UNiCTvo9PI4o9mt7FL1rL46d3U4rkJXNgCZ
mPB10RNjn1M4bhV1WjkYR4nFATfg3qi8lmOabwthKBiW2seJLKJg6qmmWMwLy9UAFEifideqKfGN
R2WIFl7F23Fi/iG5DCo7fYlsY7sYNugTtgUgFV8mI2TjIDtb2KqQ0ckU+zGTMPlj8WIqxIUd9c2M
lFOcdO5dy1YReOBtgJWJzGOrXUbbYmTSEFJhmBrtOla0YC4JkMGTh3S02AJdkjRP4AphIDQ0f2CL
85kwHs7ZsFk1dWWiORT3aRZXpyFS6RoVFpd1XISBzuQQc/nybdRVtIGtIvxCM9I1KanPsn+BiNAe
WT7nuVqj7JLFc+qm2Lh2U6y4TWRrnVEA71buzzQ1BRazXTL0Fz6no+yTlamk1FHcHJoSAzi+yOnI
HWt4yhuGViXZD+oUi7RNYjkPbTpYQLN6I9D7VNxhtVy1SZicx7p9MrU57v1RBLz1d2ozRNts6KsD
S+yqvWu9aaouxuNi3FJr+KSDhJHE1q6gFDlOygsXxR+9jj3I2edtfLLZ1eZJjC7bFMjKsjDpGFzY
dtlFU2IySV2x4aQPunKwNunXqDPaIBUcEnKiRcv1wOoUWhO0WwCYAeDbnxnxM5/A8nbpWRardk+1
Kz5Um/mW82mI7gfOnMRv++6BYXDhMZTVvLxy9iCHKZLSiJRxkZ6dNA/wZxwbQ+ADjh9DBsa+oXdX
08Vh7OTSI61FXB8/NQW9dYV0sR7dZfDnmg6pHuV1kd0Cg6JLvHTOsQA30+LpYVacnZhOzwqx7JCH
oi/eDE41r202YQYz0YNN4371tR6fKjxMJP4JO6mKZW3VOts6UR2ENghQTvKOSSpTYpxDyDG5X3QV
TtIh637Q2+XrWe+AJ4Ss1u5T3d1AjiFWfrO0Wfr0Uomm2EdXRXYD+Z4B1ljUlmsG4yVtaeuX3djv
FQITh6YmiK4sIdw04jSHFKW3Jzx2chzh8zJi7tWyT0a4u1QX2yKbzV3WiFcG1D6hcp3LT99VDXYL
0zAuojkm8yQ3JF4gs9XBMCxbN0+GAFf1xQ1rBJSFmerYvPSKvXfbW6U1q6f+doh1YffaQY0gCFur
vqJFz6H73cBecGcanF6xMr9NYgxrjfWGv+thDlmWMmWy8UbsEuBJOBG5vHUUNK+dmywQHVl8uRzk
PNAiZqe+Ntd9wU1awBDEYLjwAYGjEZUnocj1mEY0dNbEmgmuaExAwYw3DRfaYyTy/pjik42wOmMc
wZKeGbqCy+MhhRzhVSX9D63JkbIWDN7KFqb0gXxEZDX3mJ7XTFblBdgANpkoxWk/EdgW8FiiKJO+
HaXuikwTnC3SQT6z7iu1lfT7GpcvaQFYzGxStJX2pM3JCYV8Rnls7kxDg4Bj5w7qA3dfFWj+oasU
FkFoMKzsYiIhNt83Ua1dm9yi3Aqr+3gqHh23+DFRvR1dqTgBbrrHpVPlWjKQeiW2/FYresR6WeKY
AlQJQCyj9rEE8IJrW0KUWSCpqFdNpu5KIlJRh2EEVn+50UvJZuVi8nFLbCXeUGQgwGyuTYygtAHZ
MTh/aO3+m2o557pq5EMYhYFVNjIgK1CeTWvPLdE+KLXzjGW43eBevW/LnDGETdFZ6eMSLIN75dKI
V2jMy6HVWgOkjrq2pHOSTcMntV4+F2wLflaH0YpvrxnVU9GGfE6AEAUKpvQypKjDbXkL8Rb9phy/
uerzXdkYYRAJIvSwJlxNjAcYHw9Lmf2IDTXzGhWBwi6zn25Wt/e6Pn+ovao+ZZZSrcMRK77VkFUS
/LBBIpdshUtGBNxMP6BtdkdNFaQ76mbHrhGs1a6q7JBt7rIknC8RtBo3I3XEfDBo4URQqGs4DuxG
rgrSuK/SaO4pUe5k605bUqPD1SRR4klWZgTTonPSgiExGMbl0+ywuAq/WU5qtHfKK1uLelIqycM4
Jkd8kyUpFwK6EN4yX5FZesjGxyK9g/8Qb41EPlSEk0rCpps0XvBb2TYayoBhbCmfsB3HuKVIMwy9
eGsVUX6hI64kFseDBiqMxVzp08g2RQ6CFd+OSqYn7YO5kFhVTgW+sPMwQOHFcE16QCN9KlzVXJP6
WwIn15+1WKxVJK8VQR4PiS/mbtjal0wZHW/MMC7AoVq8Wif+ptwCY9LCZkdnVBWadQLM6E8W9t8m
BwHT1qgoPZkJfEN4P4qjk4tD1Wt1ABoetCHanjcV0fMsMaqBJ0Z+YKMOG4yw0YT7qprTg+s2pyGz
X13cF4nAdM/ssI7Ky822hJnlXqMQzGi7sKUObr6dNLISfXPHklpu88NaWdTPCiszhESXg7uZULSK
HwqSvWLKwSv0dFs1sQHyLzvMc3svhztQtURfppqKpfiiQAL84yoePs1DtnCzQlYlcgEtn49V1d3V
epL4wio+siR7pI8Grh1SHRCRSbi3VxV+IWchfkqBHywmQeo6tDZ8GfMv2rc/mFsrK9+4OAMFFW1D
ds5X9JmTLztaHOwwA+DY2zmuv2n2lQQ6f2SAeZsszmnXCdc6/V7Kq5iYhd9N6D3ujnABgWYigvpt
JDDZ/ROv8YWWFgRoQsmszzH3U8U5zQwbplk8knr0q+lmdSA941mDzSSgfGZL6qNWaRpz1APjTagE
bhmY2Ne5DfVvJNB/pr35ZUl5wMbDGfQmHI7grB1fWwsvpRm6nEB9tMGh9jnqz62l7cKB12cp9iAQ
CAI+djlRALAIK7PjHB4KQYAS++wGOsCU6hDh+nt92mgdkVzRyRvt51oMwJmKqPKZcaHEoXx+Qz0i
1AUZw6me2Wj9SrrmZaitg2HoBNHpCH2wFVdOt0cieZtO1AdGdneWMBwKWiLBSQW4ifsJ3Xke00Bw
14VVTFDaKYJ+1PcdJSPQ7MHLKFD7NpjLEW5oeoZiKreixvasqmcIg8/ENRCnmGt5XanDAmukJ3CP
e0M+PWSAKTAe0PG4x66rX8hnIXVWR1u6h16XX7aW/RTOQDCgqa+DG77YsQDWMdyRl/hqmubEred7
sDOWkiGejOWxXpxyDTNjbdLNbfgUop+UK5rrzDNIjsM2Gy9mXqFykrAgLvasRqDfakVJKFZyC3ky
SUnMvLtmqAeFutzLLIsOobT8sI5YMgQodTUR8yfwC+cs7NGDDVN77bPwK+9wfLWYdNdaZZsBLTn5
wU6uMZUdALC124zNHmXbG4hSJyzMwFubQQTNIA+K/dZ2/XiQNnniuGngOIVLMAAJWeWF9d6PlC+m
k+5aR19NdTfty+Z2TNYKOXvyk3Or6LswnhE1knaF2fMlUTWqcuh9gZ4SjOZjutBB3tqV176TBN8s
G/HBUQtyg9Owdpyl98LOuSXA6nAlYuU+LZpbRuKFzOvsa0D6VhN9h6YY2j5u4bYQ81NJVqvEoera
H9POOkKYReaB0dO4lFlKH4l9XdfqRuszZTeaHBl2C0lKVbiqKjxkgtQjoVCxrgaj34/LssMtTKZi
nKeTFofB1FYHA3/eW5ktD7P7mKYq8FK1iFF8hm6twC0IMlehVCQl6xkfCvkrZAaIlL1xM1DY454z
69U1oFPAFotqXNm1mn0RgTl0BY2h+TI3lUtOv8Lnp06HvtKehVSQ3TATYYtrYagG6B+Nb4RJQHKl
C+YQs6atFm6g9Ul2QNo5L2QJt8SukBnY4YroY75XUHcSWY0fI5qwLThHzWnwem1Kgnn81BtSPdb8
WU7LsBHAtXTcnH6C5d4r4RCsRkV8kQbZRk6wzK56lo0+ERK3Q05YW6eFqx8SN/pZtTq36Eq9xBMw
vGzKdM4QAoN1fTtOS6fYlDrKSNzdNr/OvefYWfQ8CPE9FNOBtt46sTZ3jYsN1RCbdRAOPFHCCf06
m2vKi7CYdlGW750uTe+cKvmwC/LkNbFkBYwxyMbkYel0dcOQtdmPyIPm6EhuSvG80pTwqA/VoyVD
dV2pTrZxWs2zQhw/bgLTkzjna3jrdAzhuB7QjC/uEGeEJJAUqdsGCwDQAL0Q4KXha8qIvsin08dC
uyoV3LmKYO2tEtXOflERPhPFWamTkgStLdVNM1KX4lJMNkXaXlilZGx0yH1qXp/HSH5GeuzRUMaX
boSYlTnP2XhFRlVHJGqEtXFVD8vOSuxjJ2W5t4xJ2zeN+MiZ7BBeb+OtOck9Cbj6jv2033GovZZ5
arHYY9SY+lIBqX1DLNHI1j9oFppj56If1+o6L7KYGz7RorHTpq1syn2r1cuuMkqxxxoVTKJszzhP
+nWjrRP4kQzkkvnscAzbDJzfKL2tfT63zeMw2PRSeclNe3Kog0PJaxO2p5yg36mlz/cX0JMkm29L
6MvuHIdkPIBGPoQVi7YtA/zfRCrNaxb8opnqBnbsfFvAqHrdeXaT2t31FI67vpZ3NJx3WQYGqxFT
s6EgZ2OjT57kojPpubNtOpimZ5THxZJTsEKFUtLih8s+KbjKbr2GqbnHEt4jrsGUCKcuyBWDesFa
9UwtTaf7kbQ5CKNwAIfXuxw1oQANrWmmR3LNq4irBO4UytW8xM8my4wBF84/CY/GfsVZvq9prSm4
4mTlVvGD0Yz8dW4s+F7HL+h6IGCBtRBGpQkwqV8wWnFTZJ2tZ8qUcqFZVakmNuVC06mOsGAh/Y9+
M96GwLd5GHlqDiqYOfsEGo2v4aWgNsyWq1OOlPb4aIEjqCtSvGx+Vct5U1ZMz6OQlZNjzIgOzajr
AHSzYc+Aw0U8p7CrFdYKdrDZUm40gqYkP1qTT5TI1lboWp76sQiuWFAUae8YJyIuC6OhalnVHeVm
rEKjiRMCFyQXQXokQa+p7qooHnN88qzm7I6AixCVMSSQmrOPw0RtWmbD1U2L7j6tMWNLW30cikrd
9TfaTBJzIMe69mSw1yoU9rc99eZ5KpXrwCqHoNPUZxcO5CbkAR07H/chmZWBqDmgQvnKTo7TDfr0
NEHMcoy6Jx6akvzNWc0zsCEkVnrlOS2pwjugG37HnfLVqsDFOCK9alg5NooimntLj5yDMM0nqKXU
48sLqdWj7VhnMdU/80nlsjKv8wCdrA/RLk0QWnDpVGFc+f8TxNIAPAW6QNmlxPycoNLBSOq86FUF
o0hH1Z3c8N5s3Lsx3CiDeFXSeZM2pesPbvMqBJyo3nB+xje6d2mNe0lC3RtMeweiiFJXcR7TrH1N
kp9hX30k0XfUjeWGJuMopH1W5vl1LFcabCYvifBp8Oa/6KZ7n7oCzOucxQT2DqWhEX7Q9jJuDipp
fuJczuSR3Tgk6uLFRvKNqf3VZQpOh/Mtl/jb4IAJmeV65Zy+EWj1B/uVXSWbb5aylhAd6lc1gVaX
SvVbS6edOmV725o/3NrasSgDV5HmnGmAHke1OUpX3+kJsOVuepje24owYG8u4KfknV5bmyXDrVzl
bwYzcm/Wxyq4bam5/Sn8jB/g/O8WTNyJi2NicHZUyvNqDN21AM51UNwUxEi4QBRTy/jOlWhMCqtM
ev2TKe+JKYR4Duf0e4YLGrgptdHQmN2J/QiQburpnLC2GtFr3pDLYuaJx+dhiJVTrpvp+0Bf7Idh
ZAVqw66yqbTlBa+fdtSmZVVi+uOPkmVNP9xeUCg6d7YRcAlYFUu+m5LmM83S5jlWzLtxeYNppq4W
wtxBn+B3gPXW7WDEBj1wjodaaCFTP70Nch3OaCPq/BQlYwl0T/tU85wgNNwoAGfD0UZbOuqadixM
u33UOHmAKwNIZENkiyu+MVYLMIKRiaWnQ/IOMrDcK9Ok0rEi54OIvOJHmrWfLEbvmYhimkE0hskc
fSeHKzvhnVjzvM19zOabRWGpSRPJdScRIDNRbztMBBuNnJc/V1O9t27QI2g1l2UU0aa3YJoWXL2Q
jvMNQWbmHjNRBctZtnnVnJXEhaIkqELruV2Dg5z2akeKWP0h48IM1KJLD9XQoASxg1YgHN5jqH6O
xpPd93JfZ7gv9I63y63jXWG3PC3O78C4efoHNVzzcYUl747hSovg0AEtUGgpPhqN4GaJ33dw280Q
kbwFZk6pVzDwEcVorUODzpRFpMO24OTyLds8dVaRPZpGs4dQmG4t6GIRiYNXq/5Gph09xqNYaois
eUndMwC6dSlj9JoUWrSNzExllGJenJRjJI0qdAX65MEmaZJMb3o44RGanfiQqaJdK/qR8HeCWAFS
n5zfA/caDDSlomxSB6+AVUh7N9oj+x4XW3DZjpvB7bR9b9NMhpa4w3LRHcDoyTUpeHZ6INW72qKt
Yhq5nb4QjKM1M5n/sX+nxC8b6LOZMopywzM+Be00gXdsOz9u3eVNv6EZheZ0Z4qJcjfp9IJmGaF6
UqrkrjUfdTZW4Y8y7GcnZDgbNzVhOa6szKzU96lDBu+H5QtmwbUbsn3G9OHYu1382DpDTJVpkwxK
GBWlfQ2cfMZGkiTBMAKqaCLrsycXhRh4K9YS/A+3XxZrYtyYX0n9PLlgCyn80D6cGXC9qfmMr57g
t88e/JI9DHMSPRRklMtmmkMdhUTox2ArCSfaFytaKk+vqEMI0m7zDBxXhhg39Mr0hppAv8EDurY9
4vZx+4eZvKFhlgELZ6Y36+aUmMV3TuNq6xIDhvYeTob1PFoGM0FjB8brhvKJv7jBGj0uBNnY31UI
Ky8dKFCY+7rCuk9jF+vQUP0sWzJDdeNy3bPUYXCIvrvZQ2UniGrLLsRuAy/U0LZmOIa+E8srd7T2
NNUDvTCWqh0D1hN4rXQv+u61qMWCYIWhELbbYy1YgdA4eEiEUKB41F8R3EKlJAS5xJTcejfcZYqj
X2IlOeg59og+6aZVBW1qk+lHMThfCqNUqUDlmWhEcQbEVxXjFcNLPEgpwN1KLz6jyb5OKmyQGbns
OOV7UyFHD17p6MTDdYB+plnhqz5MhV+U8ZZPjAM1AaIAtyumtaa4jo67F5SYTEZCbxRtFdQ5gb5u
joyg6NwziP6DBq3KjzVmiNwQcm/RGEPhV7N1BsWTWRAizIrOV+ziYvYE0+LUZvAw77kJVKkXx19l
3G1qw2QIE/MRYmaiMsDxtcQ34wwoaXkLHSlVsNTKFGgtaHnGl7RKFoliYLnJRlUb30EyplHJoHsr
NA5pWAEvoWPv6+GC7brm7iqBh49cQ3U1fExiPTX1C85rHIw3fpIqZn9GcecW7wofkj0nj8V0ysyz
IOdp+7l5S085P5p0eCa4OY7dsmF67W6WkfOFj98t9o2JQmrDe6OlM1Gbif5ZZ9AelRi4Uu5bMGQ5
imRzJURBTW5HTENY1gIfgN9N/5uo82huG1mj6C9CFXLYEgSYKVLBkrVBSbaFDHSjkX/9O5zNW4xr
XDVjySLQ/YV7z52oDzsNlRM11tSY1yb/GLP63BmnWcoXMcH0aFpGDwUtYT1osVirm3Z0lhoYGD2x
wRO0sTXjy9Pbd0t8VS3vq1sXcWdVSdhKEFrWxNJq/CgcGLdY9uJJBwaedekWr8xv4zKhlUxEx0ds
NC+TpbOlaS20ln13mBbjBbjrB8q4aeuIn6FsRvxaSkXs7u4dSkaCIzrCKhxuljzlUiu9F6EXv/si
KMNgh4CGrZTofvpJ/CRel4Yzmo5+sdqtgaBzN8z2r0k9AmpM4j10BkH1QtHcWKCkqgeqqWIX0/UE
ROTuJwu5H4vFxKYo2DGknvedejWbMv1areNxcGxIgIPWhzObZkYWNAzr+tIVTF7GdgHSJr/XjNmG
zBQ1Pju5xmWBq6VUWlJMRmTqwUkVxh9tDT4w1WxWcDqbIEVcOQ7lc+XYH63OLHBokWIs5yDTwUf5
LkPJYIXsqb2bS/EKrKG3TL6yNyHkddOvSfDWDAQGueVr2c4fyGvNmOcNfFPPSHHtOICJHtARY+RM
ovdzR6E4rDipctf9YMtbMB9+4hvdaikRBHAcQEWLPwuAi8jfLC6+WGRsXPIuqOpyVu/4R+OyH8ZT
AJ8FkgQflLmrk94+95n6PaHXXZz1yuuB+z1a0hldHapAljFyV3v9u8p4lM2TWoz1m8/yTXPy/joo
5xu7nHfIC5h0oEZD9s7WdkTWvWXdsy1Tm61STx1TeVcG03TncgyeFBLcknU4Tt7lTsz76Pv1BgVM
QsJv2pOs05wVRnDcwU44EkK97ee7pvtQl8Htdt189rXhGc68wu3pRA2+i5s3/efCfWWV8cMg3tpM
jAPw4W8c2U0bsRqA6dtexj44ozJFI1Qm+WVw/J85U+GUBXcNq3+oi+q2UhKju27RgflmeTTG6tMj
/0loFMikbIeqrFh74YxNC+tWTuvblI6bxDRfLb8ttgPj/3Us1i2vvPHQMRyBKkSWVjlQaasxLoX5
Z0LNU6VueicQhCCSToCfHO6F7t6qvkbYhayhLKbdKkZuyFxeG2HZzJqqo7JhWoCaLZCQgu2h4gTo
aZ6x0RbdTyZopko4YlGGWo+KI9vXhIKVa7Ees5z2PM/v6L6+Zmd8suuTz+ItNJk5bKBMoTVIazAm
HC3sdyKbIADKLsQjY3ZJ/45W+5dYkeIJBOtfrxcn9HjjRtnlb7/zX6eOk19byieZT8spZZyWC0xm
sG4gU+1Ly3B27GeejZXtmzPnj7x4ACHoN6nxESKRAYpE0CL3N2gpO62tT+/SOegj7dYvD023vs+J
+s6KmxYYrwtkso2TcFItD5W2U50rxphDqv0pguG/ngeXPpfjf1zCIZXtljfpH4BYWLespZZRY1Gu
7yct/5RYz0vpzbHNoHZcyls7efkGnWZc2IXkRzMhkWVQH5XWr6Sfd9OAYkcRiIx1v2g3/cT2eRz0
s24mB91rPrLU7niiLUJigIWu4LVReM5HeCwfYxmt3PtYKJx1J+ajtaZ8cra1rcrM3fZZ+W7nbsXK
9bLmBF/5YuFlwh1rLYnCCDT8+E3pxYtUccECJmyC+qiUYYb816Ca4LrJVSG22Pqz/aTJNQXf2T4F
5KF0OF1TTj/+jAu0KX07ehBvyEh9LQdkAp0wX6vuLQCf4wfJJujTX1YZzMe6srxtqhCBp3XXPCVT
caPOxZi6zta7rdjesbDvRJfv0HKhWNAb/dhJ8ZxbyXLxHYBhtVJfsPpQ/bgd4kiOmjj3uyWuJfvV
pjVZZtuYnKY6GHYALb2T5y+QL+ea7fxD1+K5zF3JLreZgmTDJ3vSfbNa+xbO+DHticjQs5obtStZ
fuvtGA5tayKX48q1TfcoGwehruzbWLea6WQr+5dyGlAbwWy8WN2nTjrGM5LzOoSSx60Bbilmn4L2
V2R3t2m9PUTlnSJY5KSaFSBBPmenZEzP1nSsbBJi2rY8koi9PMKfUIGrjGhAx4MdqNr0zDTqE4nP
+joWNIyAv1Skt3Yem27TYy6Q8jom5gFXER1WLXoGV5kfT2ONs2fuinPvcbHkdWVvsZsLCgn7N7yW
5Jyr+UUlxoq0QYzPa0GN6vszQUT8Wwpv74wGk/bdzEoi0Tp3x5xD7TOsdi+0C1TkzU8J3jpfaZBV
LvZp6hn3CdzCwYAiEwLuPhtAfA58QNmlFi0PrZ4e13p4toZM7vERvboZk4nUV6ijauQEeAjyU+sA
awcPsicaxMBWPzFLNkoovB+l/wLmPXqoISaW1lyawzZwFl6FwYCvUqrYbV4a8uaY4VF9r0yyU3TI
DX1GYM3vTmchZ9tSwl69pP4NgFEP177/8S1EPPpPlWTHbsAUMHu8LBn37U4EzQXdEBplggo0HXOF
qrJTbhx5PFl85PQYMzL/TT8MH/Sf5HMT6cX1QFZa+uNa/nn2ZxrSlAuQ2IFHsoT9puwzvJDYU9Rp
0F7RwUz6t+KS2uDQuOZoUXFDbJTvGawOfo8r4qK8xeihjKOr1oJlznAq/SJF+VWCPamGyIHy1Yb0
PkyMot7B8JP8KiB/ikR++GXvoJXjgjTarf8nVf7FapNDBaBxNjBcGOuXOwSAGcU/XTCGEJ3FDjQv
d8Nikz/j1DnfTppDL2BUVqyIt0sknAWU2j7lOS0rtgO94bJlVRq8s6BeuT1ppR+Jb+sJLk8fqkoJ
Bobq31w7AGzG1KZjmeoo6kHEXAZD6jvYgH9ZdBHPcgjMmgFOYB2BMxBkNgDapNHzI+UnF3z12Mcs
e+vVo3kZddsHpaQvkVycSMnceC1e6Y78vcqR5+VsGrcAtUGODyxcyfRKSiM9MtuEZ9kJfUs4GBo4
4ZA5Ymiv5dSkZ9dwEPetnHN5Ubp7p6RwSWnyHV8X7+W4WrE7++9Sd/66D61F72TdgXCpqOuweRQd
gove/usJ4f52YPizxkf1LIgWYO/r/fZ7rTqanpy2Q1khQkUGNM/eX90G7Tf14k/rZ9Ot9Mt/WTqm
O4zqiCb1cjo5ByUlXDAP+E0fGBeIYwYbmh4BKvle26A13vPlURmcoC8UV+IEmuukKe2CyBpzjIQu
y9ZJhyOCEPgi3bTjtcx5g4o+Gl33uJaB2AvbeuavS1fWMfFvvemc4zQOXTV+WIw5lVbeZ0d/m0qL
0ZKWskEsOUkQV0DvJCWjunq+t6+b9G1sntSSxIWYaNVURUjZvOvJ3LnAqth6PmkQbsZ2UKjkLU0o
uDPKwRCsGny76mhTzhHLwyM1uzeDlQqbEt5sxwO2tIQOuKpNLTC5Evu1kVPwniJo61vjDxVVHZta
8NIj+AfS1Eou8vxktB1xkUF2mcbe2TeCxnRYx/Lu5cGepeMzfIjPUpK3XFYo6Ra8KZmGraklnsYt
iMwyRpwA5OFAb1k3bFJwfLCftZuVL55dRklem4E+cO/J9mrW6NBxbpyqu+EnDYNv7B8g96N6BtEx
5vBkHWNre7SjVpD8clzHB6Ivm5BCzGdOFlo6rgijrbVYSv8EedtmUuMJBKBYH/RQjo7cNWn7riU+
DrxmSvYNw59HiRv22r8l6fnR4b7jwEC+Iqv+AAMUadcIx6UZuL4fv4zsn1XGt4NLMLTpm5Bl0yWC
ACwRFtRcKoUfTlMgdg+3XtTPaFKdoPlSkwBX1SBWSv0aqnXfvREO2bJFc0iTRuKPNpJEwqn6PRlU
G43kb8kw4tPTUDiINdj0q0eAk34SSbtdOu/VXFqMRpVxAwZ17HscCitrnOK60hPAXMzc3ZBW3/ny
F3sLaENJXTgNGXK5itmFc+hrK4Opb/8zhu6CsQ4MalmzP5nSZ21K/b005HGc0VXm8chsnylf0POQ
EfdaZubds2tEgAkoI4bpm3Y2OJjh/TJ4Wp4gCfEBdWCuHnHfATvHnRzEb3InuXNG458zO5+2PVFO
lOkbiigEU/gO9UVDPAwkk9pYHB//sF/BBuWyzuzYGLYTgtj04qeQpxON7mHge2BvocVzcZ0zvLOc
lv0WaaAOitg/w0AqDx2BrCCj7RCcXXOmWKad9B5aS9t7pgP5qnz+/7SetlSQzNSpVtoefRfhgVuo
bH4M5g6wFAyY0XrRh+aIJeZkLObXYGvX4TGH9I9gjBGDz9Z+MGt9o8rhbtCmMjkkd8Pe81aFi2vH
BtdXzwWotJaFu42ggA2aHbXoUnR7PU29d+jMX8loUofB7dnoGsRwwm/3ZXF01ubP4iTFZSY05MKA
gpsVc0Qo8pulHgNDmKHw7B5Iz27ZWgP+zWZBktrrac4CRoes6C2PIZqznCB4IIqQB10nJiA3qUVq
Bs2D+97PQcTmNxYuzFKqOFiEyJsbRL6I9x4ltfmMntPa6Iq7wqMyzPOdQ1ALIjYI2HbzDB2NBqwa
QvYXTajBfgFzpaHZ9COj79aw0Jd6m/sHNBRM/P07Bu2w08omAl+DyNF3dn1DEJvXvGRa/9eTLPza
7m6lXU2dLNGLtYC2A9z7lo5ss2EssQ4xcnH70iaScDYpQX6KgioIZtnWV+a31fLDa+W3lxjJgSy/
kHxTZngQtLUhEzzu8gy49d1Mp2dH50qZu3yTBvrdb7sXj1GhWa/P8CRxPbND6SV9nSHQ6urVqzda
+O+qatiqWo/0Sch9h2KEQV0bgZTUNr0Uh7FQ/g6dfrbpSUxEcJ72z5pkJNwBuNzDsyPhhATbvPZJ
jDX404nqQOAx6r/U6p+nyvzbUwzHmvUwpaWExnTJeybNI8a+Y9O5Z9rC976CvQyfTybuMZ/MF4Bi
uyIVNGTVL5fyxEo+skyoQyVXKqsKDYoWbCoamTDXx1eJazJbsuesTj8Xgkc2bHef0YG/QhSBcj7/
TZqBVCeC0kZCI1DQskLSxqPBKhIOD7PAibvcXO9Ii74BoEWCiQ/vuzo1HdYblwlhvT68vGbDz5KE
UbsebgGf9o7NOP2UroKQTALvyBr2hAmqPA7WVISrzdDE9Ftt67bIhTy5FBBJ9XynAXCMpOYe+6yv
biDlotl1Puex8o6uhx6YQQ/3gqgpouFtN80yn8nMEdT6eRUblnase3faGjQm2/lT2tld9KjmgvXo
a/IuoeMlNqtRK9e2SdX9w9+CJ0WbQxNmOUgzZl2z7Ha1IK1uASvtVNXbaNrba5tYy0ubPOFzqhAF
aXVoJiixFoOR2GkZmoqwYiaspOehZuHO2gh8VdCZYpSGp7yf2lAa8G9swp+UTQREZ2pvs81OvzE/
Ae09y9oEUceTUFQzgg9O22CYtuvMesvzSY31iP+c2izOW+d3HjDvm3OUhEVWMuoHrOF5aGhZkDCt
Kx4o3m5rOpl3EKTwYKzF7aJ3W0VFGcqCKi0rx3fxqLd7MSGVpq12GMAiI0uSi83LJTsxHEu0YPEA
800v5FkuY7I3de8lcbID+BwjBBcRl4bTRal2TLKBlmTk5atxmmEBlOcVssBxyaYDaXTntk7Ek4XW
c5etnOlBdjTsFAwkyo0tE8ILwK0g0hcU0n5Joz8xQ9q3LsHKREpgjlyS3QAFkx9JDh/UIsuuHQnx
sb2OwuRx8rRYSUg+iYRjmwRT1+2u0619SQYouc7tHCGR/Fe/svTX7wyDn3hZtHPGAtboe+KTHuEP
ordLNlTLH0684jyl09fSJ1mcTd0cd8Iqo06b0Pg1k370JLJPQhcODYqi/dQxiHL89hxo0w1Zh+vZ
C6JO8iEIaF73Qo5alNfWEudAmM59ymzSNkiSbcgvONcDXufHc4FOcDzOoGT2tdf8TD1R0z4w9d4E
XUA6Dg5u1zjRP73LBl7qXP0JFCZDOfcv2qD/0xzfjjnav41kxGnKON2cpbEjRLiEv8UI+Zx62XQX
thMSh8WHIM/OAEAxFTPj4AUVb4G8mYON0T2OrQ4jJ84zlTIBHgSBfDiYj8Ps1bt0NQ5T3z0ZjJ0O
5C+8pfkcF1qd7IzOLcLahovcwaWkawugIhCaymaJQIXeZGvkdGuLRWui0871F0Whs0WfzryEAn5D
OgtzhCeibAWWNMcNKf0APbvuNefgjfRBfbju+K1n4MF9rLdd8yLMOmLwUcNWZwGRIR0AElihR8HK
NUCtDB/Qd8DNZ90Z31DV9E/8mc/EvHhUN4+APthqCGRJ2QqzeZUHQb/G+4Q+cGIuERgSQYtOcThT
LmnF3XesN3dlC+FYcziPThN+LXr31zLWDyvInpJctnt3dNEtWNYX4wn06VJkzw9FSGYvXwZ/TWCu
hIoKdC0Rs9+9t2rMWbL81an5uw4kA6+oeHjKzZsf/AfNu9sPcztiwhxgvwDHPid/14BP3mn/sXzo
IpkSfIEiC9DxuBUrynfWm1cqd5R/C0094N7xIMhA2njuO7uFz9Eqvgq0ZCjX5abU2RZaQOiOQCg/
HX+2eNpY+jZFTvAd+RMgCZdnp5iKq7bGEI4ZsadrEKYmwT45KMMw50qNU4Ovu5BtX6XI4wyDxJwx
Z5Hp6Q/rV88PkrubrAUTASLgIcqniaXIwPwtxPjsvXHVwXBdKpRMhjg1mAcOZfGYJQgOt8JZ7BMe
UvgAbXq3Z2AZnFfXmcE7ORsodZxFXlIY3/tSNKh1fP0Tu5J8InknMsrZ/k7Z3TtS3Tu/OtR+s1za
0SUOlIH+NBXFfnaHn1a+LER2O4gNAH4fV9f9QxhRS2nl/8MqbW9Nd3jXh+r2yNxp5HnuESHejUnn
hUBBBOpzMHP9lLjBt+P4n3IhD68teBLZr5PlwcwUj0ZPuFaornKOFBEZG+JnT3idP2fzluSOd20q
a9qYygthXHx7yNLYwbn0K/VbPZwHN0MxDvBAJfiOtcZ+thOr2FYL90xZsKx1CRrZtzTS3mQkXzAX
tz3HIJfMYxrjihe8BKfFUVdC/qaNBBO+laxOdpNPNuwq1p6oAfNfqbOdATOM0WJc/QtxzFwUjABG
JA9sBhGh+pZ7N8quxnM+qre2dm6qhR4+EGR7ydgp0I4XL5U19GQ2TFD5na577NQVq7Rl2eZDah1d
uy5Jdp/mOC/ch99k+WN5hn1SU/PTrpN5SxFd7ix6x5BYjU1OST6Vi4/ir/oazQLrleGTotBjLqJ4
jH2sUuTdlPsCDCn+gRskVeDjAlz5Yv5earjDNgbt1RXgG/X85o9OrCy0724nxqjV3b3tOf6hK597
4Q3bhNRPsDfujiTgoz6TyD4AnA6xQfGtEBhQE+h7cVIDCimT1pm4LAbC+WMO9GFW3kw2IAwJjB00
m6BRQ4Q9d4hvsIcq2lczQU1ZiZ0bIItdPOVsyHkLJ9ACVMweCb54KgzLu3RMXLwc4xw3w8bPrPbk
Fs1TZguCcKaqfAHd/3vANzy1JqyZbV+kkGkIP3sIoqptgWhgZuezSW2lH1bD/zXN9d3wELnOxbsF
vXNbztFSJc/V0AMTSby4cUxjZ5v9k5Y1PwG9WMyAbzHtU120OjgJS+6bSX1UQMIitq9nS0MwRA1g
RuBxeqiy/bOhj8Ohe5rzdL16fWNf08nQdx7ur2W090wr2WXMuI1G8uUe9o6wmMV0Q+FN5gM1REHi
LK6iQJ4yu34bTPFapn19l1Mb1akab3VjUcOs2V/Hdnh3EODtFjuwURoysSJZiMQgnLzX8ZEcicwY
qYyx7EZjTu8VxnnLYKsEIBmzWkowDWljy1boBnUc+MO9VqaIjgiD+v8vCvDyTHu08+TQ7TpPq87Z
pPchGUDVqeJAGwenPFsiAMBeJp8e7yLgxBfHMbLnpNaGk71mbsQGF9RTtU/N2iBW2xI3DdL4zaG/
J4JbYz7GhcusceQbo3+er7Xz8JeRHhMRVcK1Swt9zEztHwM6HbdrXx/SvLlrol2Oo8nuOZDpvTfN
4jtTOFWK8eZKnOz9aP0NvHOVg8GBpCoOyWcqy69iaA80s+Liemj4HMc+lcuMm741/7VYo+PBRUnH
5+ff8WiZifH0n3kbPTgJXYl2N1SgH23eg9Ch840NTc5hHQjvZI76xKfZErAnhzXKF6rAok2+xmpt
runS3Ej3YLZRtQ2LT+ygkmQy3/ZVnOnadAwm1oHsKsqYqoCTslEODrxCxDpMFSziZTgnlXEp6POJ
cWn82Fhag1tF965B2u9wsO/U7O7IE/H+Zpg3uxVynVsJ1OyJOiULFnmkw1dWHWS/FB4muKGWUcmY
I2wbtAWCAAg8sLM6ILDj4MM3j6v/sQD0SVc3sU7oRmPu+s5MnpOZXnnSEvfvar0i8d8qTouT7hYg
YweWdiPc1Fj4GoDLwvxuGy/9aJ0Ub3ud6E+FvX6mmvJil/Cg42JzqPC6xmVSImR4dIKBDjY7Relt
GizKWbC+24E4yaYaCEvw5GGtHn4W5iM7QmnMQnPv61QfRgcygq+SeCk56c2MQLqZ/noanYvkuL48
hlzbsWzphmm6gc2a1pve+jW+Qn5LXwKFYq2GfQLBeJtZprqHlWzhBJO/tCudZrkZ3BTRSK66Wib3
LGloMqhRbTFCyWrw22XkTugsO9+Kuf+nL2d3RXA8mutwEsuIW6pez5npWHubkwHKBkjXhjkcsS4o
ja2T67n/lPHcTFV745M+jiVaKabM5R61fheXjgkGi5eOI8W8WE3CwlL+ZYAuw5WE3bNIi60YSa4k
DLYPvSGvdjWlN7YyHQszCmdWanU8LEEVk5yGUajR73r+CIhhog1hI9+ZiGUyIiMG1T/NIsh35BAy
dJjy5DYQG1O5yNIzD2fcCncXuJZEx/0yqOo+GhwglRy9o8q1a1VadzVkvI9u3+wbff0g7nOJMEFA
barJiqmKiNRlXrPm+t8PkjOF6Z+X0tAhGOuyMb3kRXbwnGE+CeYWBGfC5vJJRRILqZ+mWl9JA4p7
ksnjwnGWfd2rrzSbfuW9Jp8FQ/2wMPZ+01l3n0X0PlMKDgIKopUF71s7QYDyeVsYjDhEoWJ9PLA1
GMK668yj5jXUlkSkHJH8/SWSI8zBF99Y3HKLTHoZo+EVkchzAPWG2ieGLffthPakynsZTqUNdKL0
d7gZ7Z1p+wYxdccuWZ2Xseubp0Ua91ycQOcPv9kVBXsLqRXb+SXBdWTFefkQMDsZ3GL1R8gp4lSx
P3U3Dz2nsw/BshZx5uJy7GoSm3vNedY8BPOTS18nXKpORmakrAlkulRZbttHSYIZATXbBiDAm0At
FxkTwBw3f0ra7B0M2LxZl9qKIBKdSQtK751qf3wHtVemzD6q/HSA1LazReufuinvzwLBBCI7FJPI
8fN9V1fbsnlEqFXNm18rvP69B0Rsxq2hAG3rpN0oONknk/TZu8C9voW4/0g6739qT1afsy5PwiXA
2pvPi3XEPK1iBsHpts6DAsbzSOgZ6ShHMpV/OWaCnkL1YI0UrhEXjP2ZxJeK7NvsV6ds78P1WdHY
sqOKefzWM39NELDe85wEwalzH2SnP1lZzWfiUsLV5B4lqGuXpSlpWrZ/WME2gK12wheSUCwUhj65
6WK8I0s9pHAHN4XRvsP5zrZWZzwjdXlTJg4sx2x+l/r6lhKWYNbacq0sf+sYT6nSn1JILonuEuU1
QIVBb/q3GWrqYacaGIs0v1C0XjofF5NuEaO06MOO1WroiqWPPNIkZ1A/GGB6xK2ddW7Xfec5B7IJ
u8gbgd8E5EIPh3rxOFkNpglqrUXctW0GqOSS+TCO+mL8sRQBhSQx+knye/A7h7mx+dYU06elOYQj
MSKs04cowPwoS+ecMhTfWCpvYub4vo2bnVuc9B7JxnxCsNfxwLXjHUfIX/6jEeUhRbeFUnnDKIbv
Wivyg6t9+43NyBd3A6SslNYQYQvTIkUMx6bugcM7ncAlxXgxK73X1h00wFLOq52vVWTLSy0fHATw
YAipnrIJ2A8B1LiFCgQfOC7Nw2qCmcGUW22Nvj2NHlMKXxg7Cm78irNeH+TE9JV0IHWsdYvZG9Qf
ZaP5IXqqqQV8G4kmfgGO0RGbNnOXQArqM3BMyXpUhXX2eHn3WlJo25GvR3kEgbsbDes6tmc9ye5O
XqzvOtQdb8S3ruVtvxXog+U4E9i2UnN3vCm7on7NSKraSt/Kvoih69WEy6ozzXjw3F9jUeqXeRju
gg+OEdC8GUaTIdyElZp6c30KqmKOWIQRZMSFxPj5obAebXXRDcLgyNcmu88bKMgSOONMcmk9GwPi
1D/MN+7Rke4hTesbaQ9ov/GJ+ZMHJt/w15t1w3ZvnvN0vo3rY9+YZ05EdDe8p04nwn0l88VRzrwb
2LqGqsUQwbXi3kwUROBzqg0JD8O/NOa4oAPvgvypc3vSQ8x53AUdUSoPmOWENCxKF4ATU4rybhrQ
RrU9E2OOW4OFIOqkjsgwIP7jDFMOWYbXSzMUPfMLjwC9vQA4FuLvHsJyWMtd3pkkWulNE88lns3A
QACFR2uScsJBGJBX0jSvpIp9ydrWjj61SBkUwVkZU/702EWZaymeieK5ahXPsUyCW6OxLs56P32e
E2cLlzPYqym960vFOggJ9UTYxVkNOhuEnm1fPs1FBA0ciebIyMnXk1sw9gFSuVTtu8r9jbPa2PP0
oUeu+xtV3MPmwXSvx9BmDJj9jU57yG66kojezEQUhKR1JsDnbvRJgcVRDs+ezWYqIweC2ZRx0nzM
ieuI/Ud1lf+aKjTr6CDLICbVg0pNetdyNt8YQxBxQPg65Yl9LGyFOUgX30Ui9LPborZvCFHcVnWi
bdNVpPuxZf9U3VV3r/tVvMxJ+02WEtLU4dtSn9lYTZAYcSMZbkRv4zw1eGK1MZMHX8e0ZY3oaFbw
KaNoV4Lyujf6yOZIOjOdrE4zLz7IWxJfXU0bmYpfbl8YrxT4v+c2BXXXOiezp21ihgkCChLsvrUT
ghGGTvLSP+IqGUa4fu+cUoWDQlMYr+0HMIu0y701qdPqq2OvavNXLScWi8403om/+TG9hEtdNz7X
TrK+nTPMgNKJ3NqyYs2xyl3WwE5lTA3wwlmYuxtpfeiKGwEqe2/Gx1LkOE+V+0uHNWt1Cb2yD1Ss
sd8FERThXIM6MCCbMMPQ44wrmPbqbATJfrLQA+RZtu1KPGoT1wuddmy4fb7V8DwUzI8ebuQ302Qc
0DSrtiWBnMFCGsIovaRkG+KUeNh6NHgoEME2bflqNe3N7gzjIDuXcy919n4OgKJfJicaTqsal7is
CBqggriZnGcVc6qlG36vgxd1C2sJ9CjVxkjEhw0lcNPGaEMOPaFIG9RzX5g8dWKu8FLW+Ucw6xxg
GkwtV/c3nDusSaWVnifaZ/0Rh2igi+sKZIw+OZIj+D+mQUw/huysKR/zs120kW68rqbDXSS+fcLs
eW0RD4jFXQ5Lbd5ztMxbIV0zIre5ZdCwWdG/XoXb3Tx9wa9ookhfnOHYDKlDjZJhTvOWl6altKjN
KnIK6q+FF/i4VDTppA1ilylIU69Lhp5+BZ2CqoEGpIKsMvVRQVbe1rOYPBe9vC+l01+7LpQQ77Uc
Mbpuf5Yt574rsxtJxWOMB53FjzUjc5sQW5bLz1jZa0yDdug9NYHEzy++92zUVQAhqt/4Df6fdjXt
pynPPwcJh0LilM9Nsz3OaYd4UzFIl6M49VprxLrJIHZOibRIA2aDKxuV1U/buCDkZ9OxYj62BLHG
yLmCzQKd4iDztuSOM69aq/3QBA4R3qaFIwe1x2z6TFlMQaVQUSKyKog4rmmUTQf7ikxGinN01L0H
kstfKuvTcoLXweuXQ5sHa0j6DigVG0IpK4edIV5l8wgsVcgMyRwj7BfX9UZhkdyhF/pnDj6GEDoS
cxy6a5AlP97jpMppLE9u27yMnjHSSwN1q8bOfBsHP9nqeIY29IwYL4dhPhdCslhJ4NUstPO2DLIX
TOZraKWYk4XAJOFR+GwtQmP2eA4yRKUpIoQFJSKticVGaSq3UzPmx3ZOdqY5QYztkJB34FrCxO68
oyXWLw7o9pwO/OK7JQjggk6I0DoyOJL1BDMmiURraVyw5D10JowARh8eq27Gl1Yl1FOVo52Qfdbs
FxaC91ma2j3RCc0m1OxJobvZNFpPAgbSuFO1YIkzGpZp2fxIARUqQga6cSXZuHNm31cD8G0mOf/q
85hnsA8MTPCGF3wWhskkWgHvwO8Kj9I9JDU1eJuMH3jEFNYYhrGMtnEYsMVeHZLBE9MF9ju/E32L
7IvWjXxf/7UZa4jN/UGwU3Gs9mmQt7JH5ufr5XO9IJUhwzSWQv/QjeneMd64OgFDjQGUyqYiv6qc
u2+/BYtDFbmI7JsXmSrIzCNXQjUAFDuBd3h0uQHfcJoDXAiCLlSZ8yuQcBnsTsarRmPi9PyCG/p/
1J3HcuVItmV/Ja3GD2mAOxyAD2rQVwvyUouICYwMktBa4+t7ISutuiKquspeW0+e5SCFRZJXONyP
n7P32kgU6F8zxTeRL0Kf9Zt+h6uGtL5wkxFzKqV5rsz4B9iC5BRYn9yEbBQ0LCWrltvAJnvDiumh
DqRkUQUTOpLIW+2+mkH4rmAesy1jJcii6Es68ZeoY0LnJz5Uz3AuaY+0HE7u3eB8n+rgjK1gmyIK
Soo6Ovq1BQ+1XqVudpVC0sAD55/MOLvNAfcwKespDXPmUtPioHb4/ppU72ih4/7jnhTLu+SIYf1T
zCNG7lo/BrNiRtQ2VF5A6rr4yzLa18VMCdZHMs9Rd6J4QHJF56juXvM2e8eH9m4WxQfB5g995LwP
kXWDqhsKHPsXZUkbjN7GGI1PO0H7ebGtrEGQeerb9lZrAzc9PyvrGX7IDA+/oEKSTfBlSC4VTC+W
khIoSfBQAEMsdftoghuke35EUn0t5oWqwU+NNfcQOXCZpnK8iwWSQKPR+JGDB9WI6zj0pl1Hrb8B
0HBnzw+5qfdxJMWK1jsLNrlTaLPWf7xFc3kpQdJs04mqfGQpTf5jxLVEqvbVnBkghlwvoHE+Ujhj
QAvkXVWMVGd+/unEzzMTWXJxSVCDUhLDa0t9Y1vafPK9RHnoN684ky/L33V/77ps/7Y4UyP7h6LH
rJcuuEorUO+cmZ3XDUhLJpu339hs9dbFrMLx6M2o0tmztjWX3QN2e4Svs/mjaibMPhPfXmkeCX5e
plP+bhiZfDXoGVr7RzJ3t38YDtxbI3JexypFbT284Tu77sZ4XE9W/NBI7xng32XGQiiYTXe6uEnL
4XtJZGISITI2bfugCxQ0SoirFjsR6ZVv2rafJoTeam4/i3g4OypzgXMRFWd6c/03nP2fMQc/gfv/
Hp3w/xCvcB39gAVRfLW/5iv8FMnwPyiEgRAEog/+7xkM/yv/COu33/5FCMPf/s+/ZzC4FDKu+nto
wt8zGJzfXdIkpYMczbNdR5ED82cGg6V/txyXcDvP8SzHNh2iE5q/ZTBY4ndHkL+gFWnTNh6d/04E
g/VrBIPDS7NgMmp+k6IR80tUjNOkRm91cburAbI2D2HneY9uBzFig+MFOzRMBRNuaUgSW5cXdzjk
gBEI1rlNSPc2JXNw8w8f4Z9r7R9DISzP/TnKxAW85bie1q5U0nakZ/0SacJM2YmMSTMCsZrmmQRb
qn4HwjwUuPIoiR2/a2tm9X3SS47wXO1VBo0D9hQJWUQIj6tpBOsTVU723JJSTdE6oX0pC3oRTi/O
iQWpPvHj+qrS8Yc0subHSBL0VmcMm1eVgQfOqAwGd+OSZdA2bvSDw3N4Fd1Mb5AQMX12ukRBfBQ9
lAHYXMtddCkDfGd8E5L8X3ZG0AmEPRhIFzk+6pWr6C4xTvGQrJvaNT+Y9alHJiioBNIo2OWhlrs2
GZrbKF0UZo1I/C+0d6jlc+yyres1x87p6xtcMnB8MhxADvAjPBl2exs48NBEx2gUex79HdS314NV
BjBhWwLDC8cUT+Ggjd3sSPuuNL0WaTRjq+fGNvXVYKCaGrADNZCwUDwRIUD7A8iOYrLmDHhEUTfk
t12EBqccYDS4XQWTLJmM8lugnPZRVWa50ejDN61r6TM+/2CV5oMigWv2XsjKjna+7WenjNTlJ9L0
osc4SIyXYah68ER2fTDShXwyAn+tCqSzc2wO34a+LvBGmDaZBRSYaMazT98xumvtOguhu4TaR523
fLA0UbOOIVhhBRdyh2N0Qbp+8dA4kteAmbShaYVCNNd03aPyhFs1egg6P98CCG/wmzf5ZsjqBQvS
GYvKJr4tk6R9jWKmIHnTEntJXDjD48LfxkTZHkEqeZusCsLbDMMQyL9lASCE3FWmufCVmoyAAdOC
okZnzyEw8TqoW70fxjJ4mQUMLwYG/XSNcx27VloJDN+gapJuHG/noRrAEkiFU61lTNrylkAKdFC3
fXcPO5CBZ1GT/A5KAn9kho/Rdt17VNHtldvoeCsFtixjKqs1MagMO/PKWY9V1OPzlfNLp2dYb41b
GSeOsuwRIua4IL7TbRejQMAQ4WAuJyGu5VSFizLax7LOaB6ZKEXjAl43ZSiJl6VEFo0QZzx5Depg
tC7pyU2Qt9bAMSGAtASxNv4EiSzNZvk9t+LspjAMRurSR0q8MsoRMnieTdkh7lKJmAmgD/zgHqFU
BstCT1VN8mXdX6CYz/s+BlQsknY4QL+szyPDipsZZPcBQHhyhYo3/MowofIktbSC9eyDth3Mm9ml
AgjYfQ9T17jkZEDbqfu+vM4Huz2mEH/OZkKYxzorkhDdYBqcRelFJydGqN0OXfcDfGJ1zwbpHYGi
G7eAd+i7uOSM6gAnFvrRhUzSpmXXHUl9qpd8+a6b9l7YVkjGYsMNMV5JEw8mNhjj1sYT7uMJIC9n
HxsWNtbMbKoGilmCWAmUyYudgfnBYKZJS4F4hZDEWVDIzxp9K14P38N1EjEPBU7ilz63IubtjwBD
8+dM84WDXiCWc0PstVHgcSsRtjUmEcca/Wh7rnU23fqQV+QWMVBQnlThpG8LGevVcyMCOXEDX8B/
GNcCOunaR+Bug6cYg3zXjF1tbDNLd4dKzVayzwwiLCVW5z3Wg+hbDjwhQFQfFK9FHnaoNit7HfZz
fuUPkQdCPcuBJPETQdj5I/7GgokH+piqw83lD/Z4dOKp11fM86zk08G/jo6SAM6HMdBOhEDcSFmU
pVG+NazKN98X+TOuEvPcmaV9RE5hXA9xNzG20K79OVHVWTAfSn0d9P1rQh7iuXUjulltU9Fgj5iP
MSxrPFI7nWX92cjcdn7b5TUawVbvWpqZz5Hw4m+zH5JI26Voih/apim4vhMoX8/K/AE1d8q3M4l/
aC0yjVQ/a7Dyqr7tvhG4PX5GWYxoaAgwvaW5PNbQHy5JNIoPKXpwf6Evi0NgmdMl4rv8nsy8VII4
60sfeOKHbw6tfQuoSO+bRJi3hA1W9wg88ocpq6qD3UFLBxnleMhf4MSQwDaShesDVzvOizejtzPv
BVWih1DRrVecPs38RDfajU+eYP5axaDyYcV8ry27ybfJKCPnnn0z+obGl8m/KT31ozVEt2s63Yhj
S9gno3WQcPT9+jiCUUKq7KqwNQOuYLJTxvA4wgzLCO7CQQ2vJL2PT+gk6Ma3VnbSVqN2UU6yT9ki
fiwxoR20cqdLo5v+zQEj31CDDDHw6NZjoslrmkhwOls0ztdUL8admkSxn8hDZ6DGp7gjVt6Y1iLw
+6dq9q9h0FowLOHYYDMdanHJygXisSANoEXBBVFryKbJ12Ba2S2RhCQsW314zoeBwY4MsrURkqiT
Z8h6gmZ2f9i4iD66ljtCYXm0RDDsVSvm1zg6jIIczmWImhAn4xfteA5sG+R53Sfl+JaVQ24ea2ZN
+tnqfOcxK5DWCEX8U8XrJg+ulFsQziXse5rlb+PoczJbsbjXdTNu6UfPuxCJ5xlWItwfx+2+Be4Q
YWvqrbe+QdbQ20GHpYMKKeyByJcwD9ho6yfPzIKDdvxsXw+IkTM7LlGIT+l2dguyZiBrsnkQ+wLd
GGjJxB9Jzfq96pK7lqeRvPUDUlBYIf45y5wrAROlc7qrUb7PAWY9tO9MjMf2aFYCQ2752AbOHQEs
dXcequaD3GBCSPDRoK59hai0lp1zF9sDcZPhU14plCNuuxHCuZomtRajuIonqF0RyQP1Y5Fej8YD
naBt0WngnHQWJlR8qTwy+WTsgrlz7C+d3RzNqf/IcBISe3Nlo2YfQ/oIgQw2OTEvQJoRFeK5Dsc1
U+eFh7OD97un3gQLKwzu92gWKwZKc742DZfG3fAa5uNnKc4E2F5J5y2R9FDm8puFx064sIjckSZp
c8eax8maZPs2aQ+1SasHBJTuvkr7s+NEawYEdPiBONJFfl8HmI5NbobeneLRjPRTWj+g++3Ag3Lp
eGS4y/P6zRzGTdPehlm6JVAm5l5uISbxelKH7ibNBV3da5t+R8+L9s1+J/PEe7GnJFsxnL1l4AsY
w/S/+rGHZqHsY1SiPqvrmN/i0mgDC9YaEq2mx1SNM2MPwA05MjHOtjMeyYx4F04KVsXEsYEAOj2D
jwD9RcWCnlmmK8AuPEq20g9DNNCvdIbrsjGuHEKJH2mnRTREG5JFq/RA86A7VXS4d01qRZApsHLH
JBRtVJPdhZjiNgPy+IUTeW2h0Nknko+sZsAMvYiICfplAVynMLnOOlvZGxi0b0xRQBM1k16KpXBj
DFYPu83HFWBl3bxqPQ8sewMhvzgposKRl4DvYlPR15EAJ0vFrC5VaSB1S/xbcBifqOZuOe0DZMUF
njxZos53yeI+xIh+PnuRpe46BxL2GlfCWbt6rO4TVyNxArHBczT94TDGzUiRE9t1v0JpnD4mYyTU
dswbnLdLRBRmgixV6TEC6E/7n9+LhBzgnVuSVQcICRN1Veess6rcuw0aVdVGNETqPmQ+HFqh8a5E
wjGV2iZ5C0BwtuhBBY1lFUKwKEl/YG3kfKaYWJHTI00D4wOVXBw5m0K1wqgJymaQgbWzhsCCbpAM
59yR0WH2Sjxw0hQ/GhWbmL9Ho91OHXo1ZEr5ce6wOBl4qrZuyt0KHwxp2r5ZQ2euPftFqQwFZD3a
tGNkjVfTzkp3kzcyApUVgtepRxBZ3Gl6jlWNM1uJwmHm3/HYlRnr0eu98GpUERO3DC3JGiwVwXSq
KJ4NRPQNjpp6uWhwGcT1lTW8ClXdw45AaDW2QhJFZWocMGWwFeOkT0gQyEwx0vg2lua8r+0yI3HA
5NYKnvag1FzsSQmRR9PrkFpq4clvhV0Re6ALEx9/gJQg8t3rKUyZ9Ne0de16HJfpsL+z4kVRy12o
vapVkJydpEabFIfL3Q+6GAjyUBxNW0088AB1bNCDaZE+ERVn7jvftG5EYAq+ZqqzosiM1xnOBcQ8
LkGU4PV1nLpAxZwWSyXEkAPV2fweme34CggB6ldJyMkEopsNTxr0wwbhYcYKgPD6RKRQYpYHw46v
DGu47bs8uXeCzCDUYUjOuUfr1YmZKfmWh1nKCXv3KkPS7K9EaWQHagS9EY1GIOKkMeN11guZQpFH
FEBrxYAPDS/a+5xb525iOEuzPEv2MivEURvet9QakLnY9AbHUMbXHsjYJEEBJr7KIDmKekH5GSOp
V/Pc4clkdrChJrS+GeSdgBCKoYc7s3pkSgvzdR7sZKuyNLry8mUs1npoQP2WfJoEc4s3BjENP0jy
K1YQO2pn1dMhDCr9aqrS3pM/YhxV6UKlCEZG5MhVCJBJBbtHY70Ec48YNM/y4tkdhPkg4b8eAes7
O6vs61OWWz5KhHJ6slAa3ifzot+T3livEED0+5qz5jrMKN9NknN+WNiPjhHRbO/lJMJdzk7AtNnM
rnLDhRSVRM1BTGB6y0E3B05a91iHCRdageBdppN3P2Em3FgD44mgbeONgXLwajT1QB8/n9wN0Dab
ca8cH90xir+ZMsq4lTKkt3SLjRor0CkLksV/5r1aQUPbMPvhd7n/mlees+sUF+/BIssgIx/8gC0Y
B0M7zOQjzOE2HrvsoFuc4ZEwzRNI7/zgwqaGiVha11GXIxGrQ2OLSBcodhMEz2HT1oeaTgmGHgnr
B1jBlRWXzpNWhrhMsc9h4Y/hseyc9l2KuLhKOjdeJE25s0mGoblS2Hzu0nQWR6g86b4wGuegrZHb
XYGi7SSMmWtMHIzjZZaIBUsrUk+JisOrGHPsCzcbahKHgIEdnQOsJgXOD2zovcTlB+TRokJsi5e5
40rhyWRgaIo7qaENcHYknfGYid+6kVW0rdO4OIcM8j4HxrkXFxXJ96kHHodcj8AymfCKgqJLELaR
IPXq9HFJf5q5eTP3Hm5RMzp6iuu69kOoHcLIf/R+jOaNV+1fQWUdgXV18C8ZF9S7MO3c6yTuBbY2
MOuBIG5oyER1STsL+r3ZBxfhO92DosY9Yv+DDg7QZ58ksDRXZlk4G2Vb5odhtBJxQV3s2MONtWsx
0C8qHMyFkQ0XNWCPxDbB6V2LmiTKCnYHirhPjfDgmrdVbMc0Cz6VBmSaEaJyO/aLOp2VwClbNrcy
0uomDdzKWgPuggGSSdwoFdL4oL3yGJ3f+1Ejr3zSJI6SScdhMvX4bMMxuii7jE5jLd2HAVAHuAHT
29Fw5sCIXBvWTinXfgfni259RNXejjjWPdzi3JIZGqV182hMNcTeoA1uEl+LaxE1/dFB6Httey7d
DK8EHVjamCJiw9/USMw3tsHhvW0G41V2SfiWRkumeiBduRuaqXwImAG8xm7ov2WuINVJyyy76Uln
ecR6Ox1Mon1uq7kPvteQoZBGx0ffKvUPEO39lgfGP5YiKA/SBQSCdbK0TiroxwnF/4Q2qQVkclrY
3W9dv5xYDu29g2xldanaaHpyFpQwo//yGGe8QYTLqMxD0a+RFnOoyRIk3Nx4tDkq2mvlZA4PMZG6
vHWiKayW5CpRRelZy9J7cp20IreIwWshzWnjm9w8uobcq7Y1kr0u4YeX6VA+Crh/XzGZfg+FIaGa
AUclYUk638NYzjeN56o9k+PGhRtheoSDgK1GZEQgLBhr4vk89GKDTZrQZJgf3NCrW19KA2LQAKUx
8jvrhvI52BfcxwXG+3a8MdQA4EgGANwAr4WUmnPqdvsK0dyLRXPxMtS5sy3CBFG/PfYs4ZCKdbZQ
Wu4Iz6n7a253oEWioU5f0oq8zK6p6BU1hmU9aqUs0FlegvU5LbL4amzA+rk+gJ0eNsIZuzYK0N6y
med1ieTICGemMSSyG4q2n4SyHc2l+QLNSF4DqR72hA0bG96X9ZXSGutAgLGEUYFGdrwBjljcmi1Z
D5BFweroWomHLiM6I52EeGQbyG+QFtX7po6GD7Ouqr2IM1lBa05BniGYKI6R4ZoPQ1ZN2H2C5aEB
qBO+WV7r7mK/zusV1EejxfYzUkJ3DKzfyyRokkMb5M4LgunieymQESpbjk/+NA0PTmkD2zexEm2D
ufQO7IR0dYbEQELa1+plSrR98QPc9WL24wvnYvtikvi4B21LvTK3QXRfjRXp9GZbq7deSYJOAzKs
ELDJ4K6MB32U8ZiBWagD8gsjREf5SPOj7zz9iJM8YHrUK+c7CQqITKw+LXddHEZfthHW64FYnDN2
7v5RV9j96nm0L3nh2M85qxZpnZ/G5DtibBvacUCz1vnzrbAazAwM6k5JkDMZD7HTNrGJDiaXJN7u
Jeq5BB0jpmDuaSWzORXjueVqD+VzGj7muSzv9ExGSYCXZgvTMnwcMYdTHySW665VN5uEi9btLg5d
koyyGh/fBomJPa6bPNMHt9R0iVCKgzG3XbwjBg2zvaXr8gmGGTVChx3QKccBERFAhVx69ZF+Rn0Y
MqPA4Yk8bDWh6aI5AaMCeph/C1JjPoFiNtE2NtVuyEf/6HaZee6TQe1nSUwiA7zhXDawZlzpo60O
phpRIGY2PFr5iW17OiAoinZz6OebjEseutMYXENpAQZiprJpixFYZliCdHQH1gAjFwdsqKw+8jwu
Pzkt5/vULcHrtnVnrTo+ciqDobrLMuXfF02VHAs7GMJVX/W050CiwLeipXmi5YGUkmYXh2TLRIUj
D5m0Xo1x65xFo5K7caKp1DODCQAAtj1eDRfykm3MWGnRW8orKymMDw5YCyZHu+Dh+r6f6u0gQwpI
s4kt2ljKrfDvd035DnIlfJtJsrqq+j65Dd22PwyiUz/MrCEKKhvnAapfSBrqzBH7opiXUICSXnbJ
W1kendCvH0ypGGarKR+f06FCtGDhEJ/4UFrzY8YzV8JJShu54VvtEXcXIr3pTBcJgS6l80mAFyaW
GZ8/JuIkhs8TEryJbXjw25cOqzWwmihJyg3LCqurtqPr0rC9ei3krG5cxxfeliPWBYYV87gi1fPO
vWgj9EAFf21qZywfjSjO7xAgqFdamS12vtLqcAvZaFc21SjoYVXlbOwK320eaablV3Vtix0zKQ2r
IPbFhULKuTfKiWwicP0IkEbaQWflBuqWaFHz0JmCC6YbRs4eNLPGzBQ4gM7oDq0xZuXvQG/Hh8Gt
QqgIHfJi4Vc+bZTZKH9o4mq5vTojOJdZZ2CoO/rkkjkiN4K69iP4FHX21fTa+OhNMZF7hWT8HC7c
sZXqauYtFdYDxiImaZzrQRljxYB7XuShwRwdbbBgrJChr06oTpG/xU7DulZZQmAZozEVoAOa5/0E
POtm6NzoecgHABidrO7MosR51VrfCMgzLljcs+ccrx4NJw9vjtYRK3oG/FfrakmOaqMFG0GL4pxR
zdtIJpPwVXjpWOwF6EWKXmFGZ6UnBBQZA5BTW5TQbRmS2U/kMRUEaNswtPmOUaKBP99nGmMsndCY
To6DuPobLlIfPksYX6W+zNcZVGV8DJlzViWPc8+fo4kf9NdJbeVvU9GEb03bEj5blvWZEwqTdteY
9+xz/X5GTIaeJOune94qj08LHOWBNp5zKQL84jAdtXXLO7V5hfZUXlt+p9b0WI1hO9chvcDenKwv
B758ug/YwWlV5WDWfNcaEViLPntSBm1I3XGLwJzsHO3UBZ1iOqo4d73dnqOmNG6hAhFCVSH6O4nA
iZ6d3FxkLDRO3UJ2HwRoGDsIQP4h5XKH5KlKWJNJj0ltG4V9126dBZZPWYQ2yE08+e7OfXdJhgDB
6GCFxJ07s41JyxU+FzzbpjBf+XM0LrBoG8Wo1Z87TUduVSjlviqElzTwVIMMzvTgCJuc5XBrpjC6
byuPbYN4mgn5VWUOpDAbGX7dRMF5G8jZOcwO7cx16A9wI1MvRKVTwBHFOUJNkC0jXcXZdJcBqyCN
Fa4zUdW+agO4c3Jk5EFYybzOpRyPRZiTTDiSv/TWBVl6TZj8t4oW9ZOlbbnr+ccNtUz0Udp9c/Ih
whUopaJ5vyjz78qSCge5ZPMw2oOzlwMpqoUJzHQsEvEZY+16Yq+VV1kwjK8eeki+6sDUDy0O5ogm
UTfFwO6Jj6bKVP0mWArQIFYktURT/1jNRvqIlxz57yy9dmc1AVwDNU433PCppe30xIg9fucuEm7r
qLB8bk8ND3TeJHe9N3nknAX9BB4mTx9zq0yu3b6NrtkPqfBcHTfrAOT0vpcp3Ujg8v2elgwqT4Ml
fYnFwJXGrDNmBGRtA23IUWPHhaYxxPjVYQ2HMxlFNZx2xxKPNW70mBZKVlBzJNkptiJgRRaWCd5y
Rp+09uuY/1UulkD6j5vALbNboWb3Mk3R8L3qPbDtKUkvq8YbvDthJhl0pSoYMQ5Z2b2KAv0gDHu8
RYzgvM/DVH/rizanagL/EXlt+TF2XrvVqk+/wYSnXdBP9Gbqrp6v6x6006iKAWl73tBa9206NGzX
z002piOK+TF+qkSW3w701hHIYpJ+TkFewL/gYzI8dmy3LmZCSdpumwiDxnQZOjbGQpdpZicz79DD
tSNzudbdicSb7m6O68xZBWnTnJRvBJi2aoaLUsqX3ETtXyRteipnu8DgQgpxbjXldQWQEHyoXz1O
xA8AxYMbTgO8Mk+5G6VUv1Z26DqIk+xQjrwus7LnGWzzc15lKKVJF0+3nmGl38O6cum2AhFSWAef
6LzDpyc3Jz4mdj5c6ONM0LNERRPE0aCQ9XxwjSinRagR/K9qAqHJD0GfUDmEZQZkWxx4z/mJlJZl
3lvhekxafM5jNwlzVdMvBQHBRIP9hUSuvgzmx7hKjfuytshvAmhw0IMApmK3pklTrlTrcrnG0NBB
adujSbvQ6hkOpEHP92hi0q3r+dYDV43hppqS+h4VNVw3e8KXW3i+9yDSSL+E2iKMAwjLs15eBb2U
DpKwRRQPB9ZIm4kEloMStn8YI6VfEDJMpzHHH1cwtcNIxFVf5VA14kFBAEySYsPeEx/YJYYrv/O7
Y2FSR6zzICmOvVlVxcIqouaIKMx2XmBNdwv576qj1UGPYJoe6GC6YtURRVOvOe7FNVe8RFGKhgHm
uxIxpS3E/D3qbEY+NY6sU+7E40uSTSCJQm9EHA0rZROqckQGqF218UTBW27tQdz7ZYWLB6QzvZtS
ZYyg8c+ulElPNOwqxlet190q+pYOqTOTeW7JR/8qcG485HndH0cx+TcVckrCO8s0w8UW29w0HefT
8uqlY+Cr/EmMHiVlx75i0x1BVkHhtoosLs7IASv7Ies842DD2gywLKr6JqhG603lWDethFUM4xIf
re1GxpVowVK4LsYnHhiQRx3KhggmiAsLMJcxrccUHoGAGn9m8sutqDRgt7JHd+GtrSLjaKvEuNih
+F62GVJPD/1wyBtzkvtAJ80+tYLpPvejB2HG2PVUQBYjc4ijoFDdqiFMzpA0xqeoCs2dPWfOZrF4
rJU7jO8C/MzGnLvkBfIlo66KwOjXHqYJvl7i9nb0QLBrRS6tMXTqyEdMicnAyu33aMaEh3vAOJN3
Z691XLEx41Z+aPAiHXgUMIHTz2bSZHbNV5KkE8O0QD3MlTUf+4nVCQBAb0tTeTszzrObOc6RWWcM
JKa+gffhmjj1kTv33i6tlbHzQDxta6beWLBFsqE9W++9IDL2Of2th6Yn08Bt5+YchZJbLQ1HHz+S
nMTXHNrxTVbM+mYMwmjNAxfteyjhLLu4I8AyK+UNRrrIXc+OZzz1/tS0W9zcxHaCwjrhuaFB/V8e
zcY4FunExHEAOF8t7exR+em3BNvtjr4wJXSONZA8UI5ApxqieO2xsp4tMVV3tgoFGXQ99fIfKrD/
35LD/0FiQvhClmXLfxDDbd7at98+8zbCmPCWff71L+gJ37K3/Le3/OO3S/SjeH+rfzs2Kf/a/OXP
P3j8+Otf/v6T/qYv1PJ3rUxTO5Y0wTmYGjnd8Nm0f/2LFr8L05FgcTQTfeV61v/RF8rf+S9Cawfn
iGsKC93fn/pCRImcGI5GF6hQF/Jz/zsCQ4GGsSxSFPX5H6/Vc0yLx8eUFq+MVc9P+6388XYf5UHz
179Y/9U0VeMU0ciqTo1nhgiHWGXv7JQ0YV2Ovsir6LBECPzdPnzHuenb/Y1y6HpgLShAiIrsMcmW
mbCTiJWB53xCaLbq1d1sMBECLSTWlhUdvElsLVqdqgnDv61FVKnBJ3KpP17rT4rEXzSSy1vwpDaR
W7p8YiDDfn4LsqfWtZKAt7Bo621DH3H2vePrvAvCCsLzMiImvuDdoTcL0r63uBsnizD+HxbDv3od
v+gi/3wdNonzfKIu7bOfX4dIrNIb7BRqQifA/VIFLiLy0qLpYcTHAllSWJX4x7XBZFRh+9Hks4G0
26S2vNV4yf/961mkob98s6hTpWnBhaDLsmhlf/pmsVDVaQZGnWoNMaTlPnahukRVfvXvf49eftA/
/yKHX0PXRgv5y/t2Zr9pp6mo9naUvFvVt0plxGJVw3IBcUich7+LU0iQZiVI91p5GYN0TacXyw9F
fead0FFuZgZ/YS9vLZCqqNVT3G6sO3UX5guXe1LOSr1ih4addHFaqvUJURSNVCNPE4hCnrG1NaAp
7XzvxTJBm1gJJow2exyweMVq2EbxFxiq5mh592pJXpKJherO5LvgOFmivw08k/ihQAK8TqiIwLfB
Y6rsOynIp/aKdF/l0Xs7tJtO45sYVHtEOfYUxvFDhNMJ1mmMaxdYEI2P12W5hf7i/WjbOyfbETf4
aNaNtxF6cZZEeHO5FfumuKMVR1FS4SWolq9JuLgBgEk184vo6QYyieOHAMYGvOhdxR5W31IUSNjs
g8qxcI1N8tVAQE7cJSmofE3n4NGwsYPZxP4Ys3NRWBY0yDbPEXv2uvd//91bbJC/fPdsA6ZnmosK
2ra9X/TJLt2kNIiYljMf3hftDmU9iruOT7Xy+JAX80RUOBc49XzOIc2tcCppdlPXIil8/PcvRnr/
9GJs1NqIRVyJToUd9ecVj83XLTmh43092bvU7+a1hUF1LV3zWUDHGzzAPJUGBjqQrxHIpoGCLxl+
0nrtgw5ik+cEW3pKwLBUc+5iA6oojQMAqemxV3wRYWN8pgBDmtB5L1HYcI0jzNGiMGAcuA/S8Z2B
0LSXDt9hTpLr6OnvxJUl65y+/Xa21bFY/BWDaY9UYv/py5D//CDaDnpt7fHA45ZGev7TE2922ubC
Fab7DjkcZUGNJos9HOXEo3Q6rqJhUpJZogG1DBB9J7UKMI66tWJGmzJqU/EhgBun4oeMpHCvyJgR
z3yLJaI1lzZmchoScGipRg+AlemPnb6zxx3KbbfhgVMWH8dimpmSe4/UlwGxeue5R1fLC7LyxySZ
mKj6/2H/sRa9+c/7j43inqGOYP9Xtl7W6D8cYdigDBOFBuYNAz+GDSkUW5SmWCvrHaO4elWTzL5u
8Z2YCyrNsFPxH17CP+/8vAJbaMd0lGUq/cvCY/LnDwj+0j0096WDr6FERsya/v36/hfLG/C/pT3P
5E2yp//8PvO0zHhwUt4nTMWNFDDjnrnroZHY99M47Gs//E+Pt5L/fLjajq1dIYRr2doTv6ypgjwp
N4x7ZsUi/aqq9AuE08ocOmf1vzk7s922mWyNPhGBYnG+1SwPcmTLtpwbIk4izvPMpz+rlJuO/SMG
zlU3kG6bJmvYw7fXB1STdDKZkDYW888aAJrdcLIHucHAzzCCn/Z29IeBOKocWouC90pz1il4Ca/h
zKOKeaK4evFEd8AQGkJTsagKbuXG4TgO6G8z2W3lUBh9FCXLBMAG4GVg9a2lIaNuz5Neb9BIkHZg
mcjpycZy06eChvifY93I3ZNma9NG2A6OId1lHuaTpQbuooHiB/rKI+attSrR4DMlrXoXqv3BFOw7
lel8AZJpkepmtk7iB5F+R3a3FKg8gAAhEiym+lxpzWFIqsci6njqgt9vcB6iJDyh1LgIh98UdzRs
1K04MdJmaFjm4TRhu/BgJ6zVmVAnI9V14xiktrb2I+/bwFgofYNVWz4G+WSv8o5BrspjGD2Psp2Y
s+9SNi9jyx0nS6r1iDLeszl6t2LjaPesfN3jhqitC1L690yAHcZ0tZlumlp/HPwXnzYJBwOpLLVJ
oC0UKD1suWqxJq0dAaf++SaMmqwBXW3SIrr0BA2NNI9d0WAL6d7oLXa+Se+xydR2R6zAAQEkoS/T
9+sTkOzdBRYfs/7eDnm0wFrHVE59feqdVEBwPZO0NrkTjnEMS/cHXr4brylK7LSas6ZnxuKei+6s
5+BTcxeau/5oY21FzaTdJ1F081qOvGtwi+6qLBIcmkOEkSZroAnL18pG3qI7AWFnne/xnVgWgfO9
e8xHXmQtHVyUBl6XcKdljg+iUTFfF5oMFFo73aZ+6uosXzua6j0gVGxNfTWGGJxE2K8GSxzryL1v
8whPKid9jxv/xN38rr6wQ/93MkFDltZt6G0r9YjM35+yjDeFtuQRPsRvH2o7Z1NOgya9K0prb8YM
1/UuVwvAq22vDItM7oWKkRoqZYVsfk2OvfWUr2KLhSF56E6tojlILjipeks0toRJyauR5AfLZbws
MIxh2ZncuDWOXKxjGO5SwYSidwMpMLY0zG+GgbaaG410NbwkDn8lfNI7oeqqAY5lbvnCXGzBgDu7
ATjuuOgl9VGj9LeonW6qQ+CXrxpTzMy4GzTVDV4sqTqwxim5zOZv5Mw7YvIt6r33DkPb6xcdsuJ3
pr00XQnb2HsoACRDMONnoJaDHzzBBFAoRGZf9uqQyRqXx3S8m84lHMySC41ecNzNhIDG5IkaGltI
is7RHDCdMQCR6BMOHMN/ABh1mNr5zaqMJ6ZwmdGODYg4KFJhMe99J9lYuGQv0ERwXMAPa0aWtUER
Im8ZAErU6YEQ5aIF2ql2xu08QuKbnOCiJj2v35uRpUU/4KZVCS1ZO+N8FMm4ikiL0pqeBrjTMZ5A
fvvBpfD42XlINKYOOpiOFy0s7vKwPkRDuQkTFQLPyGJI8hdZ/sOfBWGJjx105+kYY6kBXjsGOomM
8Cha69zIFC+88N3J23Ncc7KOXLB2ix0P8ACOQmy2fAc0snsafZhMfk4ELovXPDAeApj8C3uML2Xx
axa0iAnjD0woM7ZqBhdH8Tp0C/mvOlOmgY2HVgqlWsEiYmbhaQ5+4bHM/g84ZlRf48+SnNJ3MTiH
og7gW0TvesuZRttvLfhiTDRwPOXjpm086C/uzhIZfezM3qoHLD1+IxQS/idm+Hg9N6zausNL4zTN
9ote7E+amnaHrIPoqVlZvbpDYg4JTi8ZEmQO1fR83dQdspgFWnPGqimqIAftn/SofDF0/rhGcMQl
DSsm/ZXhbbq2BX/63CbEYBqUzAE5nmdijC4GF55Fu9NKrgL1EuomvUm1ZF61QfeUA69GZUBw4fO3
xzaD637zEqSSMZU+W02hsZl7lFDU8umTzKjlhl6n04JjpJWGT2M0/qrK0ds0KBxqDyaHxIwsKr2n
wOWjAWytlrCD1AJBN8tPqJy9OoobqCyN3r6l/rPFdASKaK6LxNaPxQBYAxLJm5hZ4RJH4Sl5Gavs
HnbCZZQWtcXsu7pxex/EDq3ucmJI3ThyZECgVEs/E9axG5eFpT8btvdDz+2tWh2IUI7Ccw5+FbMs
2Z619ZOuxAuSIQONKH98HgfxMm4YRm6ZxFhCpo0Xp1pvCY7HdMcMwC0li4brjexqrGqmvDE3No2j
OoEiUc2bktg7oaOyZHBGLEHKUW3Vk7U9l2dEqUy7EcNhn7a26aZen9JJLtLi1MK6hTuFQmWasvQl
Y+FDykw9Q5orCrH0dO2WFjZUdfqS5hp03kMx3osk2IOEpEw7yhXAzF+5nt2Vj2GpMzDnnVzFjnQc
55SH5ZHAAtyA4FwQ3f1QqE8ebi0e2WiMY9WmF30KLthqn9VZnbfZsjS8UxKVmxHWs7qAy1jsCzRE
YWofqK/gmmsNHgZ3D4PWPM5Rdx6CDTzNc9TZB9RsBxXFXMPVhNtF5sEGxylW3kj2dD13Gxj8vnye
aGijp+M0oPTMFsQCIsdXSejHKuLshSFA35o7C8GQCgHtwjmMDj8oMazjVDcHoPsrdYSpdFodRI4t
GRTlylJx2dhSiGj9fdLBnx0JvypjuuDSclDLgOkQNO+5ilSKiqxYW9gN3lomJ3Wh12c36n+3Pj5O
bEumZU/4VF9AXr17gpXjZc5Rb/aeN/yqBZv9eve6JgUQK3RPxUSPp3C8ZeYNFIc4CandlkuStnth
QYVjHgRcQsdSMO2TIt6iQh/vcOHqlkNuHmkI0GVUnsRaOYM4ouHhnJVgLtURrVcaiXT0kP/J15le
1yfw9e2T78JKn1FFhtgje/ytjJlwxKrURYwr2ZbPelZcOkyW9dk7YfQUjeSIkQ2Jm/lInndp0+tr
svqcGk/AUw6Zn0FgDy99UHyvO+IijGQd4kVmO6DZJjw1YV3YYdTeDxxBwnxxcjKQBscfqBD3Iyye
hSf4sG3KG0JFo6AzN5bO+9Qoda8j83QNuwpPkM5o5jFT03lV8dufoQKg3/rz/76Gg9dfl9osiCZP
uYeNow4EAxp2hUqv2zGXy4qYFG6Y41IypzSC1UF+IbnWcKNGH14vynXPgOZiKNjttRfxPUr2cob6
cnmND+mrEK2gAYVeypnMNmji+gw32aCDn98x3Mr6qQ9tmf28VlaqQN3p7JzW5jYxYhPrD4QQtNaW
cuDtFLDhiPcxIGeJdSNwBlpYxLsxtXAV1bJ7gC1OJK6cPOABG/LsJZXyG3jgQA8qVkxc6glWhICj
itx8Az9yPb0T65S4IdYAJBpWprdrQZslNrR9EvKsrdqWDMRhTxs8RA6hxuQC/IUyYIScPmJM3q/7
jz3+rnvpoiqT57y3T6peQ+P8IEV2QA65clQAPHF/DgGxr10+u3RWfY+36dv2m0QsvKia+twYxrqc
wzfH5GkS/ehRQFraGiPCJvPNIx13uKffGS6gNpaYR9p2+FtsHHhBqEOwmmc0aWnTnCVxCA5p8wTM
N1gUQ/JcxtPBtFC4YU8DahX6Yzvo952Jy4uozR+GYf/q9SyjE0b7CxICONMyeGbgiiVo0RkdmcNZ
lTL1luOsHZNucPkSv5k8Rn9TtSZ+279BqYIWyjmoU52DsOLCtuEuLbXYEavabc9WPWXc6KLaaVq/
L/JiG+IGcOfF0llrbXCbFLq1RMlkbrJu4gHdiNaRGyF2M8magJxc7BzGPf4roVWFzLTmq7AbvX1A
I5LCC+AlpipWqKYqJlY7QqNubnfzRKTLpKxyPqTM2S2Dsn0yhIYWmbUH3RwllAXRCJJqB9RLf430
EJ9GU49UoED6UgD3SxwjWsXe7HKQBPeGgXotSNGQJeZbA7/C18M7py9/c56PKLLWYtA6xH2ECbC+
liyFp76MsITARnmR69Mr1yhTZEm/VSWjZRSVZ7qOt7UcIshb/SNA8Ck2YqXBiZiCm4n0CHXn+lA2
3ckYjI0DK2KB6wRgLPUDhBe8J9wRFQMTrA/wWVTeidixWHTxS1ngQtUtDBH1W2EMWyCDy5kZjEXJ
mQeNglSV/CNDORC2JvbSzLesQj1KVvYcMp+WTvtQBa1d5W1kEhx6DdpsoOHfkAsQwhPETlyi0J/M
eN42s/dtbBhUwq6898Sl7bNtA7KFMxelQMjI4wI0FAIOcz73sv7dF+NDy4QdKnM63hQxySqCNW+v
2QQwPfDBIeKXjrlvOWhTrgnGtEoCI1s0S6pGJX6oDKgZiB4T0XibobspdUDUiM8hrroxxkUtPXpm
dfnlM4ZFvf8Nmh1wQeZ9eiM56c1DpAN9GqTubQIAXAx7Lw2tP5tl/o3ZCLLy4kbDoWA1jADEqCT+
LJ1hHQfTT1ufskVcj0sNkQI9A54oGLU3fDc2ELkRt0TxPXKIG9mqqTOXzNcrRb9UooCYoSPkqzmT
52hJdfEUK6WiM2mnrB32sZVsDK5c7HSPU2UfE08/lhYBspjmNWZnK8o93zQcg+bSDhDeRive8EZ3
CXvyBprm8JqRS3LM3WtDDd7A+y7vJozHvN44FA4Kcr17uUZE6uSefAqYmXwobW6NNqfV6wQxNeae
T/xQOw1ORkX/knTaD11TNsll+j0GYIA0gGJpZ3i3PDRSNPhA6Tcmau7o/P8OX0nUTjJN72ICORGD
jgkoAway+QG/ygOELZF3oDb0aKRPaKZdNG6c9NS4BUSFecaClVpIR7TPPvbwqSTGDgmG2bowFtie
KyuqqDdq2r1mCX/Vms5lGJsfjdAfrdj9PqRE8qZlgiczVgGjLQ9qMKsLYqRcJtaRbd8e8CZhwLiW
S1y+6JWSRlXnCkA2zYR3TefON/2TXjOPrGXGjgEysn3lyZQH5AdFu8Nu7N5TzYnrl9UoYTAHZNJG
YOi1YFguxfMLoVRMMwVSZ87Z3wHN61Mu88BDjKdxRNG3WzhjixWloP4ba5KXoAjTFFFURT5MDnrU
vKHm4AaMfyczU3cmJgPko1qzjJzvqioM03jkPnVO1w6CBW5q1ZBpeSI7q//Er+Lkd/LHm7SD95wo
0OipruiWgv2QHGIS1JmviH+55QO+iO7/1ods4dn4Lbs8jjc5p1qxFvL+GKJvY0ZV+40kx1kY8W4m
TFRvqnfFsSlGB5WfmuBQLCZfFSGAu79Kd8vcxHsot30RntJ2PBCHXXqKIwyUH6o53bSC215jKnkZ
DHO41Da6zhNanbeFDqwKaCQgFJvfXZ1okLbeIRihnQfBLYJHMmF62oyqs8P0Hx7SIXXhn2NCajcg
Xg20N1KQm57aHN2MXLdPzAvSPGHYdxE3yQovQgS4xhIDw3XRUNApk/6+sTPG1vwTwkyY5zetx/Nh
zOL+iXTcIUAD4Dj319s/LwbMEBvg2iom8zsCjcAz7nMwiZ28yd6Q/azKKbsLdS3cQabT/zxwNln7
WELMTIdNbaR7N0WDPvSEjyq+aNU1MIX4ABNCWG5LFNYF74PwZ/qtR63CMA9Mf0MV0TtFtY31Fn9T
g90L7lL5zqjDU5HRktUgDJYTLEeY0aw+DZ51Fa9Yew34NxBlDDE6TvrYNqhbuqwnTU8graDrx/FD
c4uNnqQ/6qZ7ZH4foGbWVguhl0/oWVLBO6VoDl8DaTC2FuNGqNbJMIXv1Vh/cyOf8r/ZEqGAXJaq
rxnBU6VOeJ5cwglrehud+raySV0c2zgIZmeI2J+nLl5BO0mWvj8kN02I9rV4sxz2h62qGzJj6fd9
SWjjrOOpnRZxWnOd+GzCeOBIimDlLZB91WqT7uVs/0INoS3TQN/6KDz2uWMsKQ8A9gwvQYtDbA2S
tsmtQ4nz4LLWjfWfjZCnxz5pHlVam/ferwn8euwaxq6kNuibNKkCUrIgIb0mNnkeVX9GpcPXTtpr
VHB8DnKM9mU0vEoIUltVuvRSylNmCMNupP5l4ayXkVO3j0EJbpH8/NqBcz13a7rJHXYJJ1NaK2jx
90Yb3fqqBH5li12PoBDhq5NzZPf1Gco7Jur4uOZGe4egqE9fpfoWnU27OEr1ExPozapi9GWZanui
m6UWcAmNTuhtHILlSAMffI3Z+7yXgKL1Z1xY1qhxfushgDdzcle1GFZIyUnj7AyjsGi6BXHXYXXG
AZETNDFFuUSDHN96Lv/i13tUY8s0Kl1EjsRGs89caVyNNzPYmuUUVyd4xncdnmhL0nCCHhrtZB3h
ZUYBRTRHO8QFvjEgyVNlpYIKmB0aE86T2m6EF17O2BKyHq7BUadSkNErNiFXLVIcMhC37l9Nczu6
HAopeQEc633fbK71Hi2P3yss4hZqgwNlVAZq9YPTWTd2SrwF9u0RXdfW9th4sXmQMsY6Zrpntoyi
vSqRxfYtk6JvqpPaI4jG4rc+MPrAENS4GZH5MHhpH+ZIX1qNcW+pTm2UjQf1zNdCmRNwtnUF40UO
KTnI6OTB3tYGAr14zKcF02OBToHSC4DDwsjG4D0ceae8E4QBgH3S4KkbQFiot+QM1bxKwE40AZrG
QXNPqtLLSCZ5emPsGl0+UIxRu47JmfeWTluO4afVcVVhf3SCruK3A7Q7bmck6pwgHV/XxqEZJOz6
erp5I7cJbNIvWq//1Xm0haM7BiQtBc36uzXVyU6UISnJFnMWzuiYopAq45otbyvua2r0kpTQMo+R
qnX+uy1Gg42f/rEBaNPAFrrkdwtbNc7+pwHYx2hLg3hKMCsKL20sN1qR3yaGSvDb9jxLFazxruSo
nBP4DNcmrCXKHcoVok9Fs4/QZVHNsXV2khesLXByxGb2Nk0j2DX6niN42WokzNeide4Re8xe+Y46
bakS1c4R2lqVQLiUvjFMu6my8QUznnWMiovSyg+zp47bqZBFFV5RQeKLPERMy6tlGIT81olEHQbp
S193x2uBQLaYR2JymZfh5VorRs/4i6j31QkMXB6x9ExyuDZBAfCHOTcKg7AInexcAlYoBKOyJqqB
yhx3ruH86kLxwBwYjeqS4KKLZtpRSXlM2qBcuuBtJV0v18pvwc03qy6hxwfLxbe2E2WAVWuobUF5
G0aDvi8RkFNY5QK6lrYdkzYBdlPsAKBTjNph4fm9c3/Z6kgMeyGxkj7lDTEi0BBa4iFtBp8+5CKC
VDRISs2uZtGfSn4mOkKLf68N+VmfgFSKBr90EAYwxPehNxyD+cwCnmTrNyzMSlJKZpDvDGcLCzAC
OVX/y1eGPfCYXAOxeLRlcictsC7JUNzRtt+quDVSWg7dT7dJRfUjZiBv4XPHUPJWZYx/P7Ou9Eof
lrPrIQuzTd1g8X1s4xuuWzGIn2Bx54A5HDHXzJNKW8uypkCvaXwjBuATBmBgPUbhBoelS1612y+e
4j+2tCcA3JmGYZmS3u/fmyqVBh5vjB9s3WpEEF5XnBtT981vR9yA5bgemIdYGXP/lLqu9w25AWoV
lBT+emr6F7xpLqIEWdUX2QuMdG+jVzQhK1s8ffGY/7H3PYjUjonoSuj0sP5+TAPPLKrapPmucRpI
NteMdqVL5Lf4ROFBEc2MkxansWFgx1PN4ngGjYWA8jafLAnPUg7bPr3990P9R6MeGRSPRTf3qu77
+5kwMCjgY2stA4vBynk3Kpg1TJagxO2yU2WWBy17/H/8RuIHGIEcj59UfEjvJTMiVgszJzKXZolk
WQoK06a8gI9JKNp166lNo6+212f1IEoEyIl8YqkjelPqgf85eascN7wRvemW6eQxE5xw3IOidU/p
GGdLJ3q/Nppbj9h89ikSkjsWM4X0wT2FBI7IdNWJSB6TFS6GffnARLXYwuxlZrG+A8BBoSOHaYGk
fu1nR/OLD6X/h3RECTNtS7DQkW98uLcGABAY05XdNhC4PIMT3urjsK9pFODmRoFBKzk0SmwhZOTc
9pPf3Pz7u8nPyhELFxTHRCTkekrq+fcL7CTBhZ8jp3Yj59Cq7JEC1x0AZH0yjqqbI/J+Vfgm569C
7ZqCHk3lPmgzB4B1yFzroPI5TwkfO5n8gr2984HT0rhX9J1zZvN+y/ArpZH9+btbFqI9i/3GOWDL
j5JLd0S37QQNM1s94u/O42CnlaapTA0vzMWcc1Wqh1UlLLOVeANQk9BA/vuaTWLK1TbLeu0KxcpT
ygktzCiaacj46SFAk4NOv2mG/nuWkQymNYl3bSL3oP6c1NEl1Fk7ERqB6yJSte4Zf2HVppFefDEg
sxfGUzaHP+FlbsoSVpo+9PSTaV358Heuwjvsbcg9AE4BPbgxIW1zTxH/V7H9CBr6yU5UoIdia3Cz
nZzG12wozg2NeQxroG7nd3lP/hgAAhHUT6s820vHA2oyn/SEMPjfy+Qqofz7SlD6YMtELaxIoB9V
up7ejwy9i3Ib+NQq6i4Si5jcULUkUXzHtP3nd0cft6UA3yCJ5DsNTUGbe4cAUg49XuPYe+ARgSxi
Okk8FPhU5q+ZD4Nu1FnJL/yqPOegUhedk3ET6syD9SqRl1KNeSF5rMFby9S5nWzGvq2iBv2jib1q
o/VMgMAXfsQw+Mvo7vMOAXAhJK1TyEvCEh9u8K5vuZ/qHoWhrXq5NfGJeDErfC9nFoFaX9R9cRp2
67Uqf4RKHpAANqA0Z+8jZin//Sk+3zeQYuluS4meWzC2/veGDW14EIEdVNsMwLQceJWSZae3X4YB
15/04Zs7KJs9Bw2vI52PZyuyK7+SaVJu5/Lo0oEAeF+g5mGzeKoQMuJgSHt2Lanfb4SgdhZb7qXq
2x+OQ1klUu+BiQ6ErgPxQ81zMie9xHAR9y26RwMQcEmNGWTRbUhnkBfI1L6ToWXUSvEUMqSs6e1d
Fo4nVfErVI1MNdRQddxde2cid/ZK5uoFJOvczEdfNy6uH49fhUP/sQCQMiIxtZhptQiP/37jedu7
Euk4QCYIOAuvCN4J+WiAoOlTB2TWqKa/KrRVND/GJn5SaR5sS+b8q/AyZe7h3yvg8+3uOLqFyBKO
rvn5rk0lsMpS18ttndJsgx95VwTVyZKIB3LA0Sn1x2H66pean28qxzEQZKC1NXThuB/jnEJvXTDE
5XYaXAeINpKpMuIbXetT4/yONd3BcGgciqlmbtNT5SPzOfeGderUT37n/DQUWcXuhlODioTTbvSi
Xc/mjXObLtr8UmU5gKRi19YvJjNcgLEUIGyef8793bVgVAbIpIgkvruz9VMqNZEs7S2jr68AV94o
xdO1gLRghf0Xb/w/VMb88ZbS9DoAc/m8fy+B2hqRRY+cAczAEF9QPBO/W2LXhaAsgbAbOwYbcmfg
dzYxKOUTmtpihZH5FzrPq5Dz455Ea8p6JKWwwL78/SApEd9QVLLYXtuh11zQLGiACFeuwLH5O9Y/
eybYxE1xHzNuvCk9c92k0SMjexS8ldhKdVvBMz13uPm4LRDYXpW2PYP6hOpwXrUwRv5d1w9D11Ki
TWl90i2pvHbEJBD3N7W0/Y48vk2oLw7frQClc4oWjWGM9xFZVxj87luELhi1r69y+AgBeGgTYSlm
u9Pbe610TtcKfa6EWFq6kmnz0LY4TVwv3Hagch+1GP8+pSkFSFOEP9O+f80CJj0mkf0SCSDBpCJ5
rIGb0vKQ37KYSpQTvyTCpH0Jp4dBQHr8uk933sSJV+dmCZLKgEESAAExsYOHTeYP3rYPGSePup1o
i20OkPDPyabkQ94UPIeYpavajM7NrgXN0RhO2uBVTEWTiI3cN1fMPV6BIO6D5luYJ99mRaX/96Y3
P0c8rD3DZFoGpa9g2OHvL1+6cxTWpLpbA+wARFELstKt4fQjZBVuZINCS2bWZ2kxZk2sc23JY8wq
193EiBYg3yV3HK1tghTaGOzEoH7sJd8PcGuy5k3YDC5qIHdwiO1WXZ/eKf0qE6zJDcYT30bDpR1h
4YURQcjCfqJ+bgQ1Jjq/76ZHXh0rUgwIjqek05dXXWnu8YPneKI2LDd1OFqkRtiFObg+UMzvnv/9
gvTPx7TLdUgSxgiIkIyI/v2C6sA0mASnHJU7lL26cSCtBrKzjUufCQuPWjlg/6D2siX0Tv04oko0
dXNjuj6YLbZGhcv6vx9JzU99SKRdaTqWwVwKM0L6x3kAj3a8R7W22IoUdjXx/96HLbGshLExBwQm
VqDdj3N7o4XVu5uiaPCtDqJvEtO6NtEJwOEaUEy+6vOdU1WMbTK1t+RWsGEjypurDGbU0CB0KB1F
aByaIKGclHvouxg9gf7xPZgLNQBMmyuhSiziukW9YUNhqc8xCLKoEEuV/URBf24LqsSIauwGLY/t
7rpBQaDS8f7amxvmWq5JqvazDYQZXyV0nal4nCzkq2itqUbVtio20mzOqP7VI8KdiZGuJSj0lZ1C
VNTwAQO8Gu5x9yJgrXCejQAfo8e/AasY0IfBRT4AhIKa7WQYKAUFjS0vglFRKdxxOkM+ho9Ge9ge
iQ/hk6LOZRQlK8070ZvbZpi/SM+M//qAZLQu+HuT2M9Wa+5/0sue4V1868JiWyYoMXqWudKcUMcC
EKlTyItdhpd9hWHGom3A+hbWB811DimmRxFNMPtSy4LpCweFaPftqmSaaV0vw9TibWEXem3YzSC/
EyQgS6EaD0WVId1N29f0OZiII3PbLDezm3wR038OI1wJiQqAFsNZ3qfCRdeSW2Z5UGw119zC/UU9
zuE8F2tKMZzvqimRIi/695b4lG86bAhSNoolJhG1cD4EU6EO9rtOKNQKv6T1OEcr26NYO8zmryjD
80ppgjLXfYejS92SWJsCDsLsAfdPw3DY1mQcqo5b+c53mTBdy7WFS9T5+g9eOR5Rxm7LUT/SfP/q
DP6UrV8f3uIY5nxR8z3qjP6f5WBPLmRBtIPb2huenMC+Sao7a8CaRTnaZANOMF3xzejMh5Zezb9f
3Mfjn1+tjjfmiwydXP1TBJKUVoOqLSECIbFSsT+u7wwb0iRZUun5Muu5nk3/G2k43BTKakFN75m6
d/2Q//O3hnWPp0gdhariCGzJwkcRL7l0OeHhTgG/dlajibwBQPmypDQnxCDuKLQzoTNWa6Y76YQm
IAiDGiExeCxr8ME5S2KkSSqxLsldCKKLG6fSt8bk0FtswnXYUIRG4/azSQDnV3aLVEDSmpJ6cwwl
fme4dUHWQ4pUODHNUSifS23uT60jt4Otf2+SQLvVd4yX0+Fvi56dlzGz3eab1GIskmnFRaTAFYhw
jnU3gMgfu7eiHL6hYTx38xDuMuM80e/Y9DrPKkxA106ApVpfz6zHrH1tJX60DgJPiKAMFBJn4ByM
o2WBjGbdTP3z6A+b0krwfbMQj4zNz8B5n0T1Jig3r2HskysPqG275AEHC94dE3KuY2wdadDyI+Fa
TNjXCxupMoXRG7vCoTweG1yHJ4uGVHoMZJTgBnHMbDmhbvHv0tx10aV076M3vwI8PFNxRxzG0enh
xkQ/hAJSOhNNWXeDntOa8O6bGZI8Vm8ZYTxqpz7HwaFO1xz4LRhFqmRA3rqwjTZMAJe3rRFTV7NL
bPhw9i19jnIt3yJjKgmzvPOs+sURhoNZCsqSwvW0wg+qxems7UmT7KzC2XPWdxik1ttZFvGa9jti
JEESTwQBO34GYWyCccbf2dhiISgXrjUWvKcmu/XGJ63EejjQnsrWfGCUHSJRuAnAHNy4VDvQ7siA
RKvVV6AWcH+3tL3MzIL/YpjIOnh9X2zEj3eCI13yIMnINBeCoPL49yHgBUwaaqmHHfbcBsu5kB5x
P8kpoemRtUWW2ghzzW3IhJKg8A+2GM7yxrah+QTapk/TX0zlHI15MqHpeL/4KyIGXRJzNdXR70eX
a+ZWVh305Pgh7mCHFmkC+4ZJhygNf2pDnC5TK393kfEsCC/gzZVEb0ZGoSQLkc5geYtUSF9OLabW
eZ1v5gSbzVGALAiaaS14aFdvnBuIcObC9OpqXfn8KK+E3xoX7UMbyhMAsGc96s+52fLPZIMrAT7Q
aPYpEbpnDY8+WfFaYK4ChiS7//cb/hjIMTzJAcfpyiAhl4T4cOn6balbBqbGm7CG3Esxj+T+i2j6
U4vj+jscB+whkB7dEh8+Iq5NiHxhPG2GZrjL+FMXRU+HdUIuskgt59Fw7d8WNPPS074bwIaozSHu
+/ff+Smr5CG4CE0iegoLnOsfrpNAc+3YDvEI9IKMAHQqEPIFgEO0fB7oDNg7qFZHS6t+uAYud5Lx
sS3TICscU4lo2+SreW35McVHqa6SW0keT6OKkvTfK3uqoMTGWeFAdS+1TZk982sBm7XaxpsRH5HQ
xTG/OoAHS2ZkUwSecMfNWszd3MdGxwjIzvEa9j2Bqs2Z11li4J/QuGsakePm3y/P/s+HpdkqKYEw
W36Nvf/nfkq0uXYklgkbmzlT2CHZaz9VzW7QtJUkIcGxPolREwrCLKatoXjpYtHl+SqthLcYwil+
YByDrXsco9o6QIZKFiVoSABONnrHzn8C5QjDxY/N5ZxPT4Zjr7XEmVf4P6yzWkdrB6ugamtojHBe
fTXsO2wgHsVLYL47xpwMkOPBW6dzkqOqqZdtVay7sdtSba6Onf5NMaz2GblqFobpjilsiCpSuEsE
Ywu9GssdS/SmsCbAiXP+kJQUtjoa/jdZapurMdejLZ6D5MtF/lBHOdy/giz23y/Z/bQVyTdN27ZB
EtG7JEr8sCKi1jYrIjnqNTLewcV6mAYN3JzFvBKsbWbUcRVauOWP1Gf8+/p+nALIHbHKfZjrLioy
PwHdVl8aPCeYx5h9YDrlix/S8oYEj5dPZM5ECuNzmPSPSeq121jQJA9dcC14IZdjw/mfXcySxAgC
yiWbjR/16OUrDRAot265kz3OIpJhAKO9TSTe4uhLxLKeiGEdVBnzrKbz0v7OEsVPN2ugMt5Tp6Xd
3kZrN2EiRrNUAbsM3pju6hep3c6LTBaqbdE+dmCBWjkvs1LOmEzZR2RQzOthwmgW9QmeS7ODd4mZ
DeLnpeh/tghvVq5aeqPlnaqB0MmZ/bdpLl/wd2hXUV2jNInL1WxCG20A2jgE4Xe1iVNFaRSAgOBW
Rph/DLivfnFzWZ+2DF+Trq6klkuj0vhYPCo9z48AvHgbYGAHqig3cafVlEx6fJmHpywzUe3mhlz5
5FhJxeqPwBgsZcvraZNALDPWPpiy1GGYNuUv5FrJM6UC8qi8oO5GKm41v7BV5dsW94leFOsC7mIB
+sYh75v78Szgjd8mAfCrUZYPnMDaKsKIc5VXgXUw0tt+DIYNS/IyDdkPalyCZh5ThbmmDDXsByxY
4NNJHs2OnhElP2iF7zPqnoLHiwwUwRN/w7/3wOegX9VccBH548/2KeifwOyj3+Gt9SlTrUhlU+HQ
+Z7Gdh0xjUYBXV/o4qyjmFtNmv+VgkD/VId3AGlahmupdpf0nI/D3UhEABl2gGS7oHv0vGRvROGD
EUfDLmkzSP11li4kjtBo/HPYzQ7o6l7z8Z2X9Q5S5Y9qLuCXBSOpvqsWncP4Ibz3CleCBf2Jtxqa
32LsKxJAd/AZ9utf6dXcDYF9789Ws9GjDhHADY5aD32ZII++Hoxxe07i8Ns4ZT/oSMAURFmGSK26
qyE6rXDOSpaqF0YGeBntwdq0zIsvZf/DwoPZlYB+EV2zhvB9Xcaj/TKWOlFxiWUJyDm0tPvO4D4m
rmJwHsG6TEfm3hphgyQ2Alpq3JXxZNR35YgPaRl/c5VupgUODdgDiS6zM/SCGGNOh3PtBoAGbOuQ
mDq0gR7QQpqV6yKC0/B/5J3ZbuTWtmW/iAb7Bijch2ATraSQFGoyXwhlI/bk5mbPr6/BtC+O7brn
nLpAoYBCvRiwM9NKKdisPdecYyrZeKeb5YOWY+dydPuxd+vuQPncUSzQOm1JpsG0iTAU2fhR9ql2
0CS18FOhnzdNE5BCHhmlYuMp1c/d9p3jE+IbIMiO1F2MIQ8c2mji7zpPO+737c2tg/njHtXwsBin
jO12JCsnRxGa99pk4B5k3K0UMz1qOCzWyapCS6mXgIxHEuSKii1jGJ0wSefIM6nRlLX6FTAlu79B
lX6uWotvSZNBXqkFHkv+2zikazjHTG5lvE+8+Gc3MoiCxYfs4dV3s+dg7iMgcrElWlkb02mBWYDg
spIYe33G5t1TTB6Urv7v9op/1yC4tCkWQVre2AXb2PHX90tn22VRkT2PAJCR6nPMJEoeuZKR8UpG
a7MJHIvj0L++o93/5SxtamwqGHAMy2Xe+TWX/Wl0yAEu2Wy2rGjU0+oAz++18Pi+dS89x9kcqMIZ
QMNg6aio8Ilq2TU72pViOj9OJRW/Yb5lTxR3vgNYa+wUifut6UgQKJ7yuFCNfIbf2O3gwdLLBzNL
JvFeNohpeRqzGBVTQ3ofAMDkgiICaRgH69BEjVbKKKnnjFcR0egUdw6Rwvq7dmiPCwNWBCJ8DOwY
69Wvx6bRzFc8dsOumK10N20MkTR37jyN5OmvJ/beVXNkv0p+zAvFRZpuPk+j8S4M/VNWx8Vz8N1m
P5BMB1zI1sUCnbiPiQAhUzr7KS2NcEro+J5QykPaBK7EPbmwEXfC2C5ohyHg4FEY5I0l4XFRw8RU
6iu4PI3s3MBZFuF/P2nNYSzqKqgMnpl0WdA1oVbX1kI2yxT6cP71J/v3tkqqIrEruarp4kJBeP27
4MrOvJLKSleXWQBnWySjChvMqB4ZnvQ8uXXJ+nNt7eO6rFUEIAbjcKedzGL6N38R/ReW4i/yCeKW
xTUNItTDkej9bbZ3yZi1epKY0YA7nLZfesVLrxbhVBQuRNSu2NEwiWV/85nmLgURg8uNaGYhDGoI
kto59xoKrzquju0FFGhMnE3F5+hMde7fdRadzTPiJGIyn3zex2/quFVhNybtw7F4di1ZBqKt+OCF
eddVw4ddJzkVI5JHkqSg13VoiLat42rREMWPVPpyiuyEn4tVNx/Ldsm0Jq903e4umb5R9900Grzq
mG9P0dzuWXLpxEbj6snrcyoh8zZKeblxY2CwddUOpdi9o5LTCGd5VDlAuOl3HWWGwat6NpfmdagZ
nHXSWqFCut6fjOF9wGh7Lh5Z1UDrosuC4UHeus372iisJzzl5lDA4cej8EXBTL0OKQRnuDqMUWwk
q8lmCWM0zwqNSYZD02fljOd5ZpnoSOXZmhBWi8om12FqrMwANgg4QSsZybFmy0xxlNcLmB6leq6B
QfpeDD4ChzLxuYqRjhsTBZsQh9+5JDyznR56NOsAInR34DTbTQP3nVnMUbbluqnrzfmdpIJXsw6K
kfdCq9txgF7GhKTIXGOKSUBmu6YOXiQTgbOkiT+sV5pBlihR2scsK5RINeQBJIuDDYWpa6CAcufA
3tPIMgRCutgw2UY58LzIGxikU3NM5yWldE5xpkBxK8GwIWBIg9KtZ6dgduq0HHs9tzhzlcFbpusO
i+RPjbHxY2X9S6SNPUIGumvnfhtD6gv1XWtbWLz7eQ1wh3hRvDF7EjGe7Kw/9jJ55PzywON8l8HE
3drrfWrGZKCl3aNsnT7QksqmYhv6brd863scogNB98421kCZFNXnoEefGIpF4qzntNKWcMXb5Y+z
gc9BO/FhY83ffvK/Hjdts9XYy771RwWcMUUdnd+O3afpJXxUaWXiPNFN9JCMW2+igcKs9ZAwQ4nl
eTH9eSmvSZLIUM+8TxhBr6ot7vqEt00ylmugO73PIJRH9JgtUb6QXwRkGjCQ8wgnpjPYYxl4NiVT
ceFsODH14ZcYJjzOM/ywmZs5Ay3JZMNM5i/06xn3f5p8+E/Llrcv9L0RaElJ2tPi/McX3mCDf/mX
8Bd48HH4KZenn91Q9v/xP34n4m2/83/3F/+gEt4WAb7w40eV1UHW9TL73v8ZWKipGvPOv2Yf+imY
wyz5kOl//Sd/Zx069m/cCfo2U2DYMO1NnPuddcivOJqrb+bszS/osD79o0rZUH+DmMjW0DJJXCA5
cQj+A3XIL231xxieOPtqrPDs/w7q0Pjb3GGik6G5bpIT7CQTT+tfp50htZ1KrfJlT9+KvhsxIxJN
JK/AkdixdlqKl4B76zCphXZy11i5U1VKQozSma69on6Tld5HI40H8FLLx5SKDaLGA0v6biFwhlrb
6yXCeFewztWy9BE7i0HYmmQTK32KDklci0WDDDO3ESl0cCbWGI2VSIK4nZsHo+teEQJeONYN+7rQ
7P/LF+6fr9v/+H8I7ElFnckaeJMY/3lV+Evff8gPemrqH3+5vv/xZ/8oC9d+U7dZWdMgd0KY3Sbm
Py5w5zcLgw4ZBE6r6Jr/uL6137bdPc4Qk9URQE/+In9c37r7G7+wqWeOsd0t/Kn/vMuvvw8zv9e8
/9ccTGCiXMD/GHpAvvG98tfCI8OxDiswf4k/78eYfW3DWrL00HT9vsKeEXidVz4YRgtfXl2JnjD9
+l1vTACa4vZu1rP+59qxtaOTsqPdZGsyY+Hikg5YgUEITN2K5qtNTgSnr+MgzqfyxVSUOPS0oThx
KLYU6Fme+h1iknEYcqwFnkkHjLkxxnH5svywRuQrmask11jH77Kyxmqo9/W+bGyalXL3CwzHaefm
9utCCDb2gBALWjR9YXk0MVE+d98ocnpaZmK8cVuI29rEvH/cxp1YUbljQN6VAcNj7qla3vs0TBSR
WRZF1JnCmoJx6fKL0dU4MIbk2YXuc8x5ufv0BvP/d+znRrbPEH1e59y9Nxvb8KEz45dZWwKdi+aC
virsTwvhhb9YrLcHvC/FaV1FHxVYV+yonOUKOz+R1g+9b8nmK2bSz1uprpuGo6LRiEV7IfiRzC1a
7KP2eIkdZzlSuWffbBbBxz7h6FsACsTfWIwHc1YfaH5PzxQ8lx9i6AvM2xyXMFbv8sLgZwy0Hyof
kajFi+3QAF1/6diUX5hHODu17O1cSepYb74gGnEMogwR0WiliYSkva8Wih3IUf3Z2bMZiO1kQkE0
LgiUUnnXwMdC3iX3NJfTvjX7hhAV1UIApfID+4+Js0zPxSKyOxM96DC4U8qHiY0j1RNvz0TwSvd8
jNeg3Gd28ZUMhrerGrZYfUOPdu5aOUx400n9ahHVmdaSIRq7+T3pAJuoEwuwerAymNFJEpkG/R2u
UL/TGqPuktl24FL05EwAvfhTXsW7lLP+S6IMwJBVh2oGpcAIaCYYyBPZLLt66padpYOHoIENW46L
kOVYqe13cSEDwLd3jMkDyoCFvkiM5ioTT4ssWo7DllriPSvY+NA4C+DohboLjTARS8tk2Btt395I
6HVIUcPw2FPcFFYpOOe+U6yQnVzBUR+5R2XPj9YsvqpUpESONw5PamF752KOxy+ehnY0lsN4LCdV
4xpa2QW6hQp814hzClgL62xZwggaNWmR4jTta9WkPT+IJT5S4VEwkmveu1NYw9kBzf0kl9g4q1bs
PC6TPZFgT5J9h4JIfw3d6aadI2bIzHnw1qWAZlfZzwoy/h78e+aPULCCtDBgxru2ODC+lKH0GmqH
eN5c6eHpCFPSZqjmLqV9eRmQAjH8te8Sv+Tw47cLCy2DCuGdtYHphVJCYqMmWdv1XUpJeO/GYSVc
88XoARXUwAAP8DdAkMQT3qZpXk8dUZ03aSQlkAmIuW5PO9I4Dr7OXT9Si9PGLyYgqytrjuZUWVZx
nstuDd1OT1maziVVZwS7mSZ9rbBeRtaHdzyuy8eS+AcLnfgjlcqDKvoAPijr1Cp+FeYqd05DL2BB
cYRfr/S8YnvUQ6llWdg6RRuoxFc52kNoGGbFau/x4pFJxm8mNM46hv2lsyZcme7C4WTQaq7jcrG+
ZUVafFA5ku/jGlNiKZc5qHXZdMEKyZLdGvR6iszgOKFBxCvaHc5C5xXJZMEQ0msPmJrTqForeS1b
/la7NSc/4mHLhQzRHjRdefWciUenkYW0RdYwzA3aX5rqwZvV3u+TqspwMo3loVeM1Odc6aBNpa9t
a3DHqnMdNQYrkmFybQ7q/Il0hgtQrN0SuKNB1t3bkPAEneRtFabpU0S6Prra0gMgYdlRz/p+neJz
vyb3oKnm7TIQHOmUV/iKGKXSmGvHrdVTXPXiTaXR82CnYPEIJnu4E7TPxMjtC+5pOyC7I7G7IEb0
i3xaS5R4R+mo3qGopLnRtz7chrysT0Vpyr059S0zU9dDGkhVnFBmglGCtR3WRygciFi1LR7Mqbp5
FD9D+erqhedJ3VSPrWr1JxWDvG93vX1MW07hdKpMu6Vvnv80O/zxZv4zkdpyNuHsX72J/yY/pPEi
pGWA3EWKqsq9U9rTiotmao82oGNi/LH+2K90/uCx8Tbjgujz0K4zZ0/ngHqCG7choivueX3MDnpm
iD2prxJgiEXAr10njrgc3PNM0ekO7xNi1/QKcrgfgYMcFUzPhU9nvPo0l0lxX3Vlf/FY/R/yeuCL
mrbShlNjtIGZlxM6xLDmYMEqdjaD7JQHSxTcOf2QXWg6x2xIyRfgnVV7NvsqoyEod885eDXcHTzN
KLjzfvDk1Kqd1S4qWf8qjpJlsZ+dNctYnNkt7grdQYOaOdaa9F+eJFmFMCtLL3S0muogK7HIcdd0
MWBJMHoNGgMHhl0yLsXE8doww9rkVlqaqu2387r41iV99txng4IAxiPdk7ERUuTT7qeYZSh2BOs9
zRMaVRtly4MxlmlXS0nRHLRRON8zZawpsqBoUA2WsgTniMRHHyBlJqLz6DMuuCqfwfKAhsPX3Hwo
hrLcLVAxvnr5TNKfut5rNUpjCFvk1aBo+zWQeC0Ps62ody4BkU9gVVQCN9WMohNDBKwxZQU0OyjP
uOzUE52w6+NI6EEjDjPTsqPYLtydiS6ci1VIjtSN13o/t/bdnvtXYCTJZCwOS+W0P4RT0ZCtbDeX
PTrNEqLGudizlqY0wyQu549UtM1DmWve137p+1NOb2TJ4UQb3/J5zkI6gTdfsu6dONqA7ljlorf+
Iuv4PNQ9/fXxiOev89gbNW1GsUaWzMdq6rTrKiyJo+LXs6zaHmsV36dvbI862r2KjyYDjjxuD8KO
5wHSKMzAB4mS8xU0Gs/MOiWU5yNIZN09WCtEoph+NxkMghZbDXPaZ5cs/WtKhxa7xb7bF05NL01M
IOk62nb1OqkVlEothksXZr/eHVR12Veh59TIUDuKiabI9AxKU9rx5WUDfWt7g7GLUdJgXjLjbCWU
mwAnVNu9vb0Om3XRKAih0upFlAtdMNUSl5NPPwgGp2J7C5vkQd7VpWFq6zTabafBPjMaYvVphaBe
itLy64g7/YTPU14ya5s1TFNxoOfY0O+tpaMkqS6XazXnRO+bxb4oejOyf7DdfWEKnsVZrJQvilVr
FPLRomTgQ6D2l8+EuHc+016cxexlUKzMYtdL4udu2wB4ZMkaOZkGy4GdXXGf0cZ51Zfae1wsa+oZ
k7EeCzRSCOuF+2g1XhzFZeZGpHh4fjtKe1WaTD5M0A/ejNZw3rzE0n4o9jLenInHVEJlcaDRafip
i2Xk29etV6gGOl1njlrcJ4o9fiEUbxC7aniSW42qcfcs1bNcFxFRZkR3AK/b9Uhqkfo93XXPKiAI
H7wVzmQQnezn1ba9gQCzw1rrCb7PrZ49ZV2CsUZnYck+qHdDtjEr6UDQTbt2KK0T2o97cSgGe6gV
GR8Jgs6vat2OB43igcguq2yPdjrco/vV3xaq7rAb6+BzySt9XfGWPLiWlbNeUbIgIwaW4odLCZHo
RZp+ySlZxVIfj/JsDmZzShvTDMY8iQ+jV4gHsLZNBCjQ5LLX7aiTlhUC2uw5+zTFIe5YYu2M1VMv
cVu7zwPvpU+BwHHr5VSj4U+FB6s9T73ARgdHbmYf/AMQUELcuBjOkpbrL3bs1l+yZab6ShXlTiSA
MFVdzGHjGlS4evP90KfseSV0Ry5QIMd1UYbMzDpr4qo9CAC9AR3arKwmYouBzkNs25NaRnnKeQWx
zc1vgt04gq3aaBE7D1hDejrMxO7c7VbXa9xVQ00tdtHUoaZU0HQH2mX91q5sPExFnL1KFoGEECfx
FUvTugRZmelvRjbmAR5SQEarQKUrMSRf+WGJb2Iw+PGMytsEjOI2DxNTwZb3zBlDrsOiJqSSOjuC
tSt3+jRw6ukaF7JJuV5WXcSUG8f6XiUmcpmoGvIr16xDS8UR3IMUPAsb9p+nmdTeapa8U1NNfQBq
W79WqU2aSSr5/JAoddOSDmkMGC+pagZuZRRnCl3E1xlAyE3TG/mKM6e9QEvoD7qNn4woyPwOUHM8
uLpwTr0u1g+V7eZLMlZUyFlljI+rdttzZTB9usiooQm5815L5jxgr0x3iwtgTIcVvy+NWr10WVa9
T6M6hiQ1BCt2BQRKNOk51TaqDsd28WjG5OFrlBroJ9zJUQUd9zlTDWA8RcWhHeqq9oPk/2bE6Gq7
3KskZEQ0pg5b8DJBDw0mEzSjNUjLT49qp60Y4K1pFvcwvdyHCVj5Y9wb2c9Ks9F2jRnapnQtaHlW
3t4Sd1CC3MRsxhbJfrbsqYlmK/laUjwOQo2SC6wbjnGoWGFFBqg3TmXEM/VpHPaOlpinwZnEU+1W
F5cq95rQyzzTrWxx1DtMs1FHNQhuhrdlnT8S6Olgrj1jCArLzK5YC9fjsA5Q3pwMS7auq3tm0fmr
08Fw48q3seeorZ+4VutbVnrDmMUpUp84sSkeLs6qHp2TXg3zfc9LYh83k/JMHVq/hYds1r+1fVfO
dfajV5KCS4/CHoV0W+jKeXpSs6m4pcBpT2ncaVQqZtTepiqtAOvYRzM9pP6CrvJC9lVeXIBp1FjG
8IJKCh5BkvKAAeMCm8PPrEb7aN3BDq1x9B6tYiYVkBpJwGqV4nkaKe75N2DLSTqGBPPqkCZT5JEp
1QhbZhlpDenCLcTcYrG3zyYnTGM1jfI6Kyi/LDVKBzO1PDkYgk4Oa5tQk7N5qGZbe457Lw3bSbcu
edl4J2sxi32xTNori4JmJ8grHtyhG1/4Up0DVoYk7i6hCOPdyrjm26kQT6oB2cqr5HRv5tyWrrOa
r+j6xnc1tppDq7v90Wa+D+rM1kNzcosTBXHuwcEgEg6JqD/dunDv7M4qX/K8cyLOoTOLDFAG6AlU
hApGFgd7ydHcqMNLiZluZo78NnXuT2+Ae55lunfu1P7RUrsoNglRYdd1o8pg6z/L+rsSN6zX+glb
nmkiHvHzmtjonKy84pWpV82d02tr2Bh6fRK6Op+ElfbgUVlQAqrLpnAgBkFAgE+UVgeYAXDlSz7/
wrJv3KhG4KBb/VtX9+bX+suxgOgYzj6M1pj8HFf7m0DnUTO3mPPi7rlMntd34739UN7bp+m+e8Sd
UD8o5b9Jzpn6X74i+1h8jSorUM1kb4zfH3H9z5LgFCdmZdOPuh8JyH0rG2qKfavgybVTjc3431h5
cjUFJzu/M5XpU4NCGAozLj5zTLaQ/rFFYosQbE3pYhswTsUGP7i8GTayk5e1rywwlTcOZEhZLKdp
FgSgxWatz6rt6We0zyY+jBmnSaahnmvxQeiz+UQnIwqgqXGawx16NtZMfDYyt2+CHfjRssrluVQU
MQZZXo0UV6btAiEs5/o4Sg/6Vo5t8NVMNpy9Rwr07V8f4P6etiR4RLWSqdk2ei4GvL+nLTvyk8XY
tgrw8rk9x31vh0tbylOytvmLGAWLWfJwIxnJLLkbdUf70uEmoIqgcSBll+TMPYO68F7R8rPCu/EK
Vt57TzGt7UulmSMUu0vGmjGwcw3EgKFPmolfURSXosgxUi11N12pq9LMUFGd9AWjlnPKsZyXwbAJ
inQQjWzJ4rX+kDQltly9dsr7dtMgi19yJDF8pMlVk5CcYktoTFXMq4+/fk7/Xy/DMKVwWv/nq4LD
h1w+6o+/rAl+/zN/7MBYBGz3G5ctBnX80/zf/lgRmGwCDFapGl+CQWT7lX8swXB30l6lQaohM7Ol
3P9zSeD8Zm/tVuBE2JJtm7P/xo5Aw2L99ycCWBIO5ywr2Il4eKD/+kQoNB2dGVrvPlP1FzTk0IEO
rLr9dGsyBTZrXBKzlav8qtNtOoJX5KRZRZVafGswatw7yI8Glv/YemfibV9m/bJmrs9ApxPH6r4O
wlUutm5tcP0eRuUMk76xw0p/j71B248Li2GJAHPgFXpTFwTJ0YEKl3lNf9UW9mldBQWzKe7qGa+o
pNk3mPXeLxcEdBB541EdXAw82pRHbospH0urA50MPW9OmWOn0o7pwJXLvlvnOug8pwon4mJ8b+Tz
hp+Kx2JCWESeu6EnXJLaFhaLccO9sfMvFIqg63nc0AoIwoNhdx8qhYmt2ax3Siefhn5ST4IAPWAb
Gm4Ne0UIt99pKTTeesniuxrLK7NZ/ZCoovHL0nACvfDmk9snrx0O7rkdgorsptBvJFbLgADwDcNy
Ci5rRR1whjsrMUGcSjYhVkBm5SGm7BGkpPmgk/sxDLqy+49R4lughEinc7I5FY2DANd2kVcXuBSd
4dNk5EdK78KuhV+mUlbui/rOynjNDWnxVhWpTYjExGmwJj4YN8Ww1j1ymkvBfTiN3rtHtXHtgb1b
bNK9hidImzvA3J36nWDOMadBZwBxvwP+CyPeRpVJhGbvYp2fe/FmJ54XGv2EoGjmQJ5o8TWHmMTi
UlwtPBpl68yRZFHP4evrMmoHZaYrXHgPGj26J1MOP+N8bAK+9sgOp0Fwx5/faRPQ7ET5Xik63ZTl
ZaYSO+qtPqIkGUR0rN2y/Mo3/k0a2lsji/KomBoR64FfdIA1q17jd1tXAPN94ttCpIzte/wHAx9+
dsHlDccth4MsB2uvD9WBtJlvu+shJUooqXw9O0DFE8/WKTd3b1TbfbEtD30olecMknMX61tiRP4w
P6W8AyjP4qEAflo5arjgKBJosjujxwMDepoY+DpQieWdNLd/AKH6MWYZfhMPbG6+noZ6glmSHfgX
1jWuQ7G04N2KMvzJxK9M/PjZsi21juYmcqipSKFxUZ8agQa/Zu29YnDk6exhv5RgchGv2B6ZVyMZ
HkshwTCvSjC3ZfpowlWmivf71JcckBV2RWZmhcLVT1IjuK3k8RLEvRlJL0ciHNXbzHm9nNaXKbOu
WoJ6rib1gztYqU917LGeuZ3G8usEa+DEYYSVBjTtXSdzOmd7F1Ok/YinyB9BVZRxdgdiE+UbK2/J
syRqV63y7VZiJ1Iptm2R/zU8YnEhPk3W7C9mlf4saXt5weTJli3PrgCC5L5JCYAW6sAYpYBbo8gj
jpyhqoNcDjcCSTKMV9MDyTzCMCZsGsoWXUpXxXNSvuBkE3eT6uT7cWDV1jTXeGpBnGisN5dF3hVC
jSjkflzisTyu6WKf03oyA2sY9m3W6nd2YtG3NcFeHPP0hX3VdGUH99TFanyRPeHbetlq0UbrLlb6
+pCMdX4emuEwtPV4AKjUnUepQ8uzZB2aUmlPLSpuBln6ViBc+PH0JS7z+K0tksdFa5+LqnyrmNGi
TFOWYFhV+4R8f6qnJH8TyENstZg9PDYf9DbHd7Ol/0ya60YuiojuDqErnJupNq9djEqki/aE9QEU
mlOqod6rBNWbWexH6BdExCt1L0wElMoZLhXfysVdMUvoy0yDmSv7vepqgBp7y4iM0avAEAI3tBIx
nGzsnGXL0X3Gn35GDGXrycvvYdbUs5TLM4zg4dzVV7dPnQgHZHoe5LQFf9BgXT0OkQ0Ndp+Ar7WC
KoC4QNYVHAwpey0mB15eAm8oqzxqrXl/FClBwmF1+EjTcjw13TigcIvV761veItv2ZC+23MBVqpL
HT+t9ef2fpi2BbPKgreyzHekhicG5dRXWUbuepNGKNV773Ptu6F6ZykmDbsvYejGHkw2U6mfLc3E
aEx8mmrobz3vAr/LiUmu67Neb194wOrk5IM/gEvZzQXP//geOTfzpzGmXQprlZngOpwd9zO3v2LZ
ySEw1JxdEdAbA7W/XgyVIykFf4sqQl6F626czVfAdO1+WKhUWgRGVEfiV5vEJ5WynyOkZ18cBfY5
38uqL1XrPddboVCOlKXX5As7rXV39TJQukRCcFigd2vWp1WZU2Cryfu8aCjqJGrkbHHABSHL4/iZ
N14DPrL3l3ujT75kEM1myG5RKcaIpJ3Kify9tvWV4bz3OwO91KlwAjYw603x4arNGxaCD8EWgJHB
BKK3ctS9aHN9pdqKIOq4b3CCw25Z1v3Sts+ddp7SCvL6u5mZ9+iI7GZLPUxakAlsvXlE986nmaDp
Wx02hVy2j4nRAHAlerpL6/Wp1OnmwW5PXlbLwZ5q41fu4zagb4sE/sTnoWBm389Tv+7xycp8fFVL
93tl1ZRjDKSNLPD7pV36nTQwaBse/6nDXLglK9nJGFEi9DgodflGMEuz5492QqDPc0lcs4sJQojx
oWUhE/HsxMKo1O880fTI1ZwyKnpsnkOK7EgdzA6KKivavDf9UaUZzwTIGIAIiEnmVN+2Iqa6jmFC
L+c8qx9bwwIonPb7LP0Zy5kyB4B6Wc6bv5+UCthj86BMLZs/ckF0S8QJYaf+wuEhyFwg35lWj6Fe
LbOfGe45bpT7NK3YK5dL7Y9mBxN+MmK8x+t9MiqnDSWZb1jMfpzgqY6OuwN/S6sTltBUoI96Pbc1
tfBxZ13KGHMpN32flJc+qwnOLt6jKcS3mFMibJHJCjTombWbPi6eFUdGDORZAuA3G+Unw2IDaWc/
5OtMrktsb4Pi3Nm18aB389XoRAqxAkd+U3bH1PppunkBbWuWmOmbMqrz7iYHtwC+5WKYd8d35s/8
tBrJXVoQHkILTkNB99GdCs6ktzXyFZWiHTYBMFKcY1OMznM6Eybv6SR14ep7o/LMlh6yTil/KHO6
4BkgXee+E2XG61LEwAWL+JPegJEGqtDy0p9yWqm1qaxjYloPsVk4r07+oQxzEaZzTWAbIPrgwF+F
b/yFAG6wpM7FjsX4LNR8Pqi44/xeKMd85NfdojzMBRXv+OdnpOT62SYMxYqE4WibGmb0dN+rWzZF
yPIgSXAue0GmVyDMYLYYk/tiilgD6KMeSj6qKE7Lp3xxX8ryUbVn/MsxBpVf/ygZrtHykoNM7G/T
xA1bIfeSoVkCEpBkF2oRGe9pVoZj+RM/untuXHxzGYiAuzYWISy0gR0V39A81hFsyOXctVNYW4U4
GuzeDrW9XrDbJAGJsByQgNrc6YMZFTJ5ZUROj0nNdnqNaktvXhtlua1WY1ys1PpUvWrxyfDfl8WS
H5qYCs6kSoJp8IbTYJjpHpG+YYAqxW2LJVntndddYloqgQouh2SxUKKLdtqrdvklm0qJwMv7n3Rh
H4jczPa9beOcaK342kPId1A69uwYvQuVFDM61Fyd4dKkp6WW69Erlziay/iUdrp4zKhHkj9krDTn
eZTlZdz+kddR7GhdNGVpeVySRDt1Du0PBkSyydDK86AZaTiYUO0aV/uilmn2pcvUR1x/U9Bt3mQ1
pposEYzfmZavjw6HG6wb6XpMuF6LxcM0qBVXveYk0pSGyh2E1FCv0LgLi8x1y+Oc9JpXHdKC573T
VEFezf095Do9AgBOaUaxNRxWyP6VkxaX2J4IMffuFI1maTx1gfnWls57Wa3LDaNIfsMrMltzehqx
GENurFqGI1yO2uZ3xFpzn+jl47A5IdvNE9lhjoQLN13XzS+p9qpy11AayxPBPczDqPprhdw+DZk8
A9/EljCM86s3zzeZghZyh/6mlmp2v9YK13muE6aHvs7bSY944ZJNnzwdIHpCTYyrfMU4ea2tWL9a
+bBGqYkANBILMpFig1XVKCUhNE+3O1x0pbZ+lHbjHm1wpVUziTuFqpogayRnQmtNwqaCF+Syn250
mq3TNHEo2EDdQtA0vk5G8aQrR0bN4oFlDe9KoUDzWRNx1niT7Ww+5MNU6uneNHvc7g0OpJ6RlPT+
dvmJQ1Nk6yGe4vIWroKIl+is9jsJCH6HJ185iXjRyiV2HDoD38MMllTHqdFY5nQzZ03fF7PGcEO8
gFrj2gsrC/+EN8Vf546FN+k+9y6rVHKa9QLtX/XutdY7wEW0Ikd2j0piP2Bw2M6Y7MeSUylW7+K1
qXEHRJ2QiUMsdPGMJ+JaxlOGL8HImh+6oEZDOm590fPGoaAk5cMl0A9Iu78kZCLKIn3V6FIJ4iKz
jhZp5bfxf1J3XruVI2uWfpV5ARZogu6yt3faW14p3RBSKpM2yKBn8OnnY1Z345wzmBk0MBig6yKR
5VLSJhn8zVrfcuNdqcKzObj2OdTI4e2miw9TQcg2x3m5drug2PmsQR9iPIxNC1OZpcID2QJVNGi0
9jGpLdMM3TvzNbVzsIkiK77UafUJmDO4y73xrjMH56krZLnG8uftB+6NfVlbzjHOsXX1ufHEMWV+
dj7HoEOf5LtOtEWeNJzjQmQHt40+GuS+a5fcoqstquHmNfMO8wDdWeuZ77Vv/KCa9b9bkM1GzoI1
LCZvr0Zl7xDR6NXkstWELd6S9zI3jLhR3Cg0facpUilzzJF5Ktvk82gM1XZIlf0R0ucpLMRfYeUu
bTrgCcKbS3YUsC8q1iuimfaRVXjP0punxzp4Ka0TyUDTtQpKfa1YRKwcCtTrOD4EZSw/MiPFydFW
ay5A+EbMAOnmQv1ydXkK+Zx+JGQXu6m4dJz4I5UlBUZYsb4L00rdDQr/opyIcaxire6sPqS+sYC9
8Z4wrwl1pufUD/kgjKOa+tdJtwHuNtyjfmRKOGOxxQPUvCbKEO8xWwCJSIVXtreRquo2EQb6RyY7
59JssZEpdk2WnO1tPjqs9Aad3vNEJffZ4Ax7VE/+3pRabDpOoWdf+NlaDIFJoKH6JZWnf9qJeUDH
YH2jp6D4M7JrhVVns4w8tywp1QqXt36NjS7ZWJhstxM0uOW1oA4R3xIM+/TSmbHPdWZ9HHv9JsWA
wQdG1stEBcC8q3IOjpJvfdw0ZEVG8WNJqEE1Pbizk/x2+mlT/yqGXPwQLb75oJoK3s0Vw4y8a2+d
AT2v6fSlZ3i9LmVr3RY22Maw4/rmF3VO9F1W7IJQv9tuco3nEgnYlBHT07q7iWPs4kFBWw9jdTBk
E7+AzuhXZZC/D2UJiYWV0R7iUQxmaihXQ438cYxEfSsivzgTQP67jvdUfeOrYy9CU9cz6PDDgy5c
IslzbR2o5Me9XSk+kXi/yGekT9QqC/oAzne2VOZPjA2Sx5mi0PZAyjVWBdozN1hOmqnJaCPi0C7S
C+oJqNmOwrQEmGAVy5orB9iFKLjROzqaIM/JFmpDVIVFLVBOxyqMr93ENI5K5lLY7KPDlvMwmJgs
BJiMRTkR/pLW+aFNjeTe8eVZyeQ1RR2FQmgJD5zSWxTU1NGBf+ls0WzswJXseZCNei0cj8wznBsC
WT4v975JmuxiOt59qxeJJWM2kpNCVMgjZBazSuWe8i0ldoQRwpiV6rq4kzqZ1YdgtkN0kH20C1AV
7+uoJIpCO8ZL3pkvHpJFmBsOaxC3qSj2dHcgsj45dFT2RIH01hlAzcQYYNPHhoMk2KrOrpeHG4MQ
pinQDnFLntj3hVhSGrReo5oJruyJwCNiedu1tXKZ+phYB0XenA0dgeKCj84LJjuWugkuLBA3KnIL
XvQE/3ZkLUTMMfeyT7sXpHFHchF+zFGUvdYlfuBO9u6xEaRs6grNTC2MPftFZJGZwTSQfXqmo3wb
yMWgFKyrZo6PsIfwhvfXxLbfUHxapzg50zx317AmWRPSXXmaTWE9tvV7hVRtPaZeuVVEQ53//NIs
v8PmJ/f+ODR7590a3fwuYWLDQLUaeQtxI7hD9ZSMDBxj5iaBL+8sVOurEgjexol1sglmVBNK8d0M
+HrX3BaosSHT7OySVCqjrY59wHq71Fl2iig8VoXvdYcGFjnC6uKkURLyTQ7hycnMbyP0NNpmE0pv
r/nJCGXM5+CpGFJI+5N16x25NRFkrYMpYGbl5ZU8RF53L4pupH5DxsrDc6xb8TMgHOJeGUwIy5BX
r4arscMTWF0dpLmk/gm/Pxs24CvXKi5sWt96q1lXyo73TcdWujFb54Jh6yy0m55LFFqrlL9WasTX
ZZPKeBEaOTeAyKAzv7txWEmlurM2OZiytcRNqhEt57Z9FzreV8RwZRMxDYLr4xwLMdhHB73XOavx
v5WU63ipYgImZPuB8nzAciZws3TjV2xY5b4qJ4RphrV3NclrbDVRQ+G6O9rLXRNmtfnKFE0VtkV0
QJzsPANQo+gToMZjcwGX0r2Fik+GBJ+iraNDwF59X7aYIRPWdk7R5CtXDdVamNrcOtCWV2Fsflix
+pqz4TiHpfPosvHY2j4B5bZ/Qgg07eqCE6tqG8ZRYfc1t/BCDa/sL2zAeUq7CuJs8AQ/DAoi7CLg
dDc5tMNJhDRiyVDWu1zUsDzcmvKkrvRlSOiRmw6gUSp0fuLcB/BPVB0jkz7ZrcxV3dQeXUZ1H/fl
8Eg2HzP3GrmT3w+3hDudK4ZkBpHYavTTe4Sb08az2+SO2al7qV3kCkxt+6wa9wjHPlhM5ne6C7un
7zjyJaQriYccK3hu1uU69sp5Z8eRd1HOPoRzHmepvOmB4Dg3JjXGCN3p2Rk5Mwhwfaq98ZlxXvmk
WdL77Kh30G4I0QqpmKWtkE/GVE+JotLIYuAj08R4QE72Bw3E1o2Sb/yN/QW2uv+gLEtsrAGt5p+/
JWw83HZW4HI7RcluiKP6EKlkfu/mH+E0Onfx8i2TxJuGefLy5xeb7D/7DLB0RvCVx1tWvuAURgrn
uAkQHMR63nhG3xEG1o/7nNHGClSE3BAW2J08JJVwKmjHuUW2rAPGjfJ7dKfRUZa2eTXmIr+B9MlB
1vC7LnSpfqr44GfeFbF7e/Y0URWBN/v7fO5fQ92Z65qFyJP3ZSURaRZh3N9Toi/gpWITOSJ4K6Cf
rCi6y7tcI1T0R1qgqXwL/aK9MCeFQjnWz7Nh6BMZAC/+XJu3CGrzzkt3GYC5Fzk/ajY71yKrCDXN
ctiPneTCUDDvSqsCpJXP0bEIonad9bLZOf6uxZS4acaUN56lz12EltFzqpsuK4Pj17v42M/u42EK
lnDAA1q46sRkCC3rsDRq3kcG1uchKYMvS5XjzcyqDRrDsz/4+S3pVXPthgb2tiDi28XOvueGUdvE
8p+dLOLE0ra3jn14kYZOwbo5htqKaT5OOWYKeKhwwErro4NBcyn1eJl74V/iWr6hf0ooRPxDKedf
2ijjBzFGx75CtB+OQ3ySRCb/CON4xcYC2NSBSJonhxnh+c8vYwJjpMsLkkhVgGWBWjBO8u8OX+tl
dsabF9TGW1blO13Oze8sVaekd57a0n9hnj1ck6pzEURF+mihHxiqet5SlnKkCJEde6PeDLXOEay7
5MOw4MNPV5yVqMXBnRgXdkYe0Ab8COIwPacSvmugyvosEson2ott5/KhVwbcjG5wzgMEtaNXcxCY
Y2YcMtGhCg5Qppso992RkJ/JQK3LcCRf91jD92pCENe4LSWRxx2k0vah10V0m/vsh+VmycUlKVAa
Di+5XhVrS2t5mCjZrlE5HIW4g6JOXd+7d8L+IOpp3Pu5+RylWjwWOJaRli8Sz2ZeVmgZ20kTuScq
qLY4ii478jPz/kFeWDo4ILKFF4bglaYmVjuT/341yEk/esRp7GJWcTWzrjV4yHHbecYrbFLjkLQi
37I3ijedPaZbRu79McnUaWrC+dPWl9lTvCTL+lqXDzPvr9eA4r8hN+zmTRBKnLx9lWjltiIW+Q6D
+RKsPsvjiBeFG8i6oAB7NKvSO9bKMs4S7RFRTCvTc6n9+oJXtc3yIGz9s2eg/vHMvt9FQ0sqegCX
OwUNuePgvpqx6TykvbfxyYRaz8kUv1QjpR95YvTIKPfRnCd3jWXfoxcsDkWfixUu6+gYlfWWncAu
75lSG2H1sdix1lU1WEfs1k+tIsCKv9NrpNWYlR3WWLpOSuruYG+MCTzPutEbu9OcBE5lE74IsGTM
3IOvg5uSwngb9GIda2z7ariTQDMfe3tap2IHaOE7bHdGXsTPjaU2jqjVQ+8J44nWYloz+2YXUG99
m3s6wWbMUcF4s2p6a2NTSYILLJNN0jkYkZxWNkzPJNuspVIJKrxUfuLKQ5H13yOmLYT2yGyzWTNf
hSBXkjy4R+fWHVIRnqvSja/+DF4iJv2E5ASS2SBX8LWiUZ1bWBgrybn84E8VJ6skUnRmM7TPE/K/
8npGZK0jXjpZ9qqjQB8I0/75/1f+8d/WUsocCW3Q/9FR+m9NX37+TD6L/3HffH7/apN/Eoz85x/w
t2Yk9P9C6GYDd3dsF23GAsL9WzMSWn+5qNtwR/+rr9QOUZNYGKNddEo2khOEHv8hGfH+8pZcFngc
CzVssZz+VzQjzj9LRgKBWsUxgyV7YrGWen8wvf8AbDFnnkunqAgX7GMJDYqwg1PgVPE1aiuUHpHD
z0ZyNSuEXdoX00uYOAlYqkL+YUVEmPfZi9JGkJk5juuS8znGXUfh4M4hh6wv8+KhowOy92Dech//
pdZHkeUpRTyDW0sY3fdY+OZdN0hMU4lhQQoQbCaY58XoVOCHuFk4wEyAVfbgUZ6/BnE+73G2VtfR
GaM9S23oKZIIqzPy0ugeXYx5dmTmPQUJ9J3clzj8vDGNWBaU2Za0vmGXuI7xxZqrdxjdY6tga58e
R2NsfyqzIzZVLgEmGD98GGdGvQjZaqta121cBocyGSrFLtt1WsLXCJG79WlRxXcA0kj5xcbhld9K
9qPPWLEzG02F1SSG/mAalhGlMlf9eBx01TRUcKa0tkhQ22NuEeqBXDEaPLY6fufmh0QJRCCY7pbg
4rpmpdhw8K8SoESUuVP+s9K+OuJBNPgZMulS11ntlyh8RqS2U2xp1SGkNe6SbWuhKKOk9J5Ullhn
0yj7B1ma1Vl4tfnlexlyl3DO78ZB6H0opP88ssQ4q9qqsRhaI/aGvr4LmMavMw2VbsEcfhvIyklr
TtQRynG41bOZnwVC19XEMpaAO96mxjTuuejR2nKtcVdX1m8mDfabzyU5s7Jz7ppJlv3aGoxwk9Xh
fC+bqP6pBDkMe6/vk2BbVdYf9lXjPqoYrwBh9zUEi3C2rd+K+iBFnhu3LivpwSfOdcwJnJ0G+C4M
W62IArL3j24TQs7/B13Y/d+6zn+0gaHG+yet1f/64PyL1goia4+SduyPViR8MkbNoj6YcTZlCJeN
fhcWI6O6ZKqIRDO8cToNqgwIeR6Vd+k5KcB59FG0E1yzj1H7zX0fOfNrI5dBxFQwIm5zU9J2pRSr
5HuHbINbLq0iZ0oRgx1FDiZbN02sH3nv1LgIEme0T8BzAV9bdt/N26hrUL04XcqHVLmzy26dEc+1
wTCmt1bYm4gr8uyOgZtxV0KjfKocQk1Xps7bax/V9b2eKn9kAu9l94nl+S8d9TqQ4VYa37yn7ZOb
jN2x9JAztBOLSmRTGeYBlNxczGyxh6V9XzDVjQnFrTxspiJg7VgiF3/RNBi/cj9Di5C3o/w2gpK8
jZFy+IYQ23nP7Cj5lKBeUI8X5VYKBZi91lgBNi3q3XBbTYAM146nol0blhMhbg1aoKDlym+Gohnw
gsVCP0xVa7yFhS9eS1Gzu23ThFQFOzLZ9CbOMQ0XCXvuBrjhGXY+IdIwwKYbcXPk9mPdPYNx4I7r
3um/0meDPdErtorotZ7x+qxHQngGyv9xeJbYdA5jnPj3fmJlL2OYIwjoPFmeAzWxVA1QEu0QckYX
bpFyZzFPoadMwv5RFYa4A8ISn4HdW8dksoN7xBLgP+WfexqiCjp//OpcRgcgyu8kNauZnMvlacCG
JB7LJBLoVDo6wCrOjQi1VU5BWi7PUr48VQqW86b986gF2TJuAQlovzXWVFwADTDMZjabvjeVlwWb
WrDe2zglcC+M3NjKV4VpaGdjjTG9YjnbqHAglTJoQXEgn5y5yT2W2tVk7VMsKUB02kmdZua/3dWh
sreeEq1MStyiF81xFMyktyoqnH6dBL4RACab8FhgZDWL30UM34RJTeuat8DKUCZv69lhl5IVfhI8
G73OnjRn7QahUgyv3pa3ZvL0bVJEzCorkp/JPA1HRXnWfrENG6xb7AcxUyWk1GvRt+XGovikH6gc
MieAH/Yjko62FxMQJNDx4JDtVVNb9i5admJlJPo9Q025NlDurTxgfrvaxWJD6vnkMoHOvHCDSolq
Pi0ZmYzTIpImq7s519xZv3LpC1qHuH3MueDbbJjzLXdgfxyy2TqSewPqU8K4POa932wYGAZnQzIT
wFWfbsmK5ILHMS0Va+C7QNDSlIMEAhhzd89RmP/saDP2GGXkGwTq8mpWDLXmLmwf3aGNb1UQjVsV
BPFzK8zyM4ngiitrqj/ZB5Ou1RS3ypnQUxQZibmuTJxDRR7Jpapjb0slUwLS91FE6Kjn9TN+NS0x
yaGzDLgTAk8+moSU9WWA8226lOOkWcgb3xCb+kGkIJSydtxWmZx34KW4UR3TudWpEZ0dts17P5PS
BcdkGptYZ8FH6jvN7zgKsu++D6LfzTC346ZrdI0KJFDFD8Ys4Vk2iTxWWMC/oBXVu7RL4pvtyvJt
bMRwNpWD3crNh99RYo6cyoymc2cqH4wwowEayVhIzSFCfeMilQktIzzFSFWO4QwYPJImh+TQMjoU
UVPdCVHGWBeWJCrPyY0XvuC4ssAlXT03JoUYE9uWyEH3Zz3Z0yJbrU8T/DgoXeMynSHSDdxLdBpm
f1qYwt3JDpLse+gzzFxuZoD6hKeGAsYGeTmYwUH4lfuuCst8qQvTelAUPyZnfD1yCPvpqY7m+Wga
Ir9gHqx2xWjPuzpgvFRg62n/L4A11/7XmpBgygAp86JxDvE+WhTD/2gsqIBmJFliJsfAbgdWQNYo
vU2XVvrWltJ5GatObFVbpfmGHE3ATX5s/SgbOF8Y//W2SdjvWAGqwrUUxcAToixv0ce488EA0mWy
lhgxcrIwR8gzIttRIPnYDWzx79FOlQH6AbfHenYDkUGZVOXz+NpyHR7DzGwWx9yYVfFFoVa4m+c+
v+9q9DMjNxOKxQx3C2zysJl2luJVsk5yk0fVVwMkrzIkBh57kj6AW02PSkKLrZTx7XZkY0yNptxD
B8OIAhxhqPGPBzYmN8pjIOlh1L2OBBEwSDVn+9RbKEipeQStMTUqYeVkHIqZSN4RAMMh8BqjkqvB
GgcMXGGZspGJZ8e/i1s7PljxgvezytnYta0tjkXM/GRtFAbxsWpuDkZiRwDGWuce23F66igZFxUV
vXBDQ58qmJt+TYpD3w8tEIDCvaToa+6DxvJeSoPp3uAEmPlin8D0Cu5obGJcs01P3+PnYyRKoh5v
cwV8jeIFVWpKWZEHISn1YKo/gDS4l6avvGTDAs1+xNccPEuqx4NhRnx+IqUMs7TdE/M6xacaTtql
zbDpCl5w94PvGJ+jXXuvSVGVrDhRJqYM3h+qpG5+UzD1V0LN8/Rkx23+DfuxUiQ5DySNfQMQUz8K
4VX9CgtaKChFB+K+ZzXYG7+wWqruLpJifvJ1nA5XvVTpo2WzNjTNQX4ot7es09SHKawRzv1k46Rq
8qC9lHw5f+kajCmeP6lDU38bYoiNdowHtLtlORUX+/ZPm+ItHYv407yoP32MAT1q1RZG/jj+6XG4
weh3wmHpffI/fVDwpydiZD29jH86JQWimzoU+wbgVfzhV7m0Vd6fDisnFeehVM38Aziu+MXH3B+S
rEWwjvQP16mqiYLLM9xmlbRdrJNjVB+nIA2IZYVB8UqEQ35HdLS4JpHXP8YZ80FkBtYzA8vs1Pdi
vpuNnIGQYzblwuUj2VcG+mzRyayDOo2s1SwKFBzBODBZ0+AWvLzuL4ZFZMLCgIT34rC3V3ocDx0a
i7Ml0RC4CQKydS6YAMV9PT0Mwop2mGUAzOV9a2eb0c3cfZ7r6aNxNEvniBKHlSBGwU9D9T2ZrNIL
V+iWBlJB5YCaTvIuJ+tQhuyWJC4ZztouzR5TIuI/oQRNz5aYykvGSUpPUdqgOpiDuocJNma6yRJt
r4VZsOZ3MWYhr3YLyRxND82GiW1SbL00bQW8nU5/mEFjXEeTG35llJFLaWV2yaOBgP1OYGfckFuZ
fWe2QrVtdm3wBv+PNJ9ZJUH4TMRLcrEh8ICXdfiTgZ80jQet07TfQatKNhpm82I2wk12akDGvMmq
htGMyvnhUklStpXi9zX1MGHSj2pJgFLYos1vnd5klyHG5EtnlQ1xGwLoR+FW7s8iR1RxHjvMDGc9
8XjuiJ+DnEq2R/DuOy17sLkx/OGgEkKurc5qDywhjJeydYmG8JhDU491T8HgqgJOdE62iNNI197W
S8WfhibPbh4mMRvkeI70rpe1aR8n1yMIYWiFXNVKzpvJb8P3CWrH764XrFGL1DMHDmzdyQ1v8eEO
eEn/PmNcYCcF4HsnMv6PE/am9BHYahzu8sSPj3kbsk8mqrmot7lndd46V3F/ZOSVD8wH0uCnWyyA
FqOcJNlMyfBoNVZyC/NAJxSG7cRrJpm7M0Lz8AYGOHxsEru8QnchM0g3qtuWxDY5W9D9tEdlIcN0
K4OuB2EZhdlng/Vt70jKyU3munydyeKtxYGdORuP2xN7huG0UCadHrJl4RcYRhySE7G8YFJo1pLx
51qk8A43JsgWYr+nVIhVXWpPg1hXkAxwZZdYQfrouYy68iNfGIqHlESRmWDLiiJ3nPgnqOt6LTc2
YJl3IDzzu5pswnVqp/09xWYgN0aHxoABeha/WhNLw1VW1FnJtsxwjUvb9wbD1zmueWdiI5/WQ2mk
0d3cR7azCXtjqKEiBeO1BCRzy60aLzRLgBLh59gmyJ/HGBKM3ZjOtcbVzORlcopj7I0q3M890elr
29aVf6vBOPYLVZPtAOMVcR7+6Jhqs7pCMZpWY+ij2xWNGJFoC8X7PmHjFyO5M6Z76SCZsibZvvpO
3H3H9DYaGOsUA8bsC5pDzUP4SScxgNRHy7+mD2ZTUDLVQYYz+ueZqPfXmBwO9i+zEULDClXWrxyV
jC3FZk49VvME6XU8zM7G8IMaXAciMzwjmbUREf0ema1OGe8d1RXnFoo8inMx7QvwaYxam9Q5lHPB
HwazN952nebuCpvlNFKpSZvDIemcK5/OeZfKeYQcTyopZm4LkAIJEUIfStOvUKKEntoSTWSThpKq
ESd/Ec4rXKvxz7mZHchXQY7Iu2ZDTWqYh/BMhjmSsSl38/WYCLNHmpuhMnEmJdTJ0kCigcNX+kOF
FBFmn8mXqQ7rX24+BpR+YfnmuotCS9TWp8Pa9WU0DetYWYIkak97W7obkqwY7PwOLKRZGxUURbYr
otxL1gHDqK+B+xstQN+eLZYQFU++7/6EMNFikQmV++wPzXya4aUfaeYReA2o068QZICIceDfyrBi
zF4NRXbPNCnLV9WMYLSmbn/0w4r3s6LkW8dt2+/Ya3rfEJrqrzlwfYpws5TrIhfTM8btnuYkaT6a
wuOk55jFQFKY7ikqw/rN9pgDDUE67KnRx3lVBX55q5AWAGkaMhcGw2DThlkFLI3SCR9d3OlXVY/q
wPeN+FCaTviR9E51INYrzfdDiswkmq380liy+pW0khEjeBVnWUy7CcyXwH4RTRNe4tJNf9aMIvYD
QQk3KpXqCyArC/NCzx09XRKlB4EP99J7sV4ah+Ijc8aSJIaBmMyQrIIQbVe/QZYV/j1q+n9txPxv
hG0kcZ6W439vw/y3tv2U/zhT//t/+Pd5uvcXoTQ2DFIH9y705//ENAbhXz7zChCOHiNtSKT0Lf/u
wbT9v0BrE+4bQGL0hVimef8xUBd/4ZrE9QJCghQAnzyb/8JA3Saz+V8GgyBIATlZ5HqFi0f7X43g
OJZGMzFaB6lMUt/njxPNxYmfBS0lsrU77yM252njAzDZgNAYDrqGsaek9SxwYr/0OpqvrmG+xwUo
snw27POE/ndrz2Z67OCTzLa8ZhX4ZrvBQTC6xStbfyp1WMGlAIjFrIM0g2biWc/OJDVq6ns3XINZ
LM5JXKcXN5quluyY9HFE0l4Xch+08wy0COhIhxr94A8AcgJQQc+EpRznqrN2EWOOXcc2603OgphB
fDKznR7/KGUUI8XLn9/5oIW2hBYHHPR5f1KodQ1nxsg2+MXPaXxAFsgAXgvj4OewKrG4lVA4Nm7r
3ycTjEHHLXAkcmIVUX0ORqHvZ8pTV0BGKwdoGvhiKgb0a1fVr1XVTofRurErScG3CWtV3OuaWiaL
EYkWhFYpNXxB5t7Obnym2y7mGRwD3R/el+YZI+/O6cuGwLHkkgLTUe7wZfYkBonaf/dt/4g7kf1H
3CuGKEVP3IHtr43cgY4S/vQYUO4rFFBTV7ZrWB4V46zgMbIEQqLp7HfZPXFCA7lZ4yMgZnNlG/d1
CAkPYci6KBfrGZCTbkgOiYsxoSL8fB20xrk3Nfkg5vBpDeGFFHbEqs5wY/1h4h21t2X5oL3qwsSb
l3NVk0aQGXcYNt+kj55kSBApqXkAeN+al9Gd1n2QxfSRBIUgmHGmoESuXaDwxfqOlkblyKlc57sL
8t/0+/sxay9G1ldsQwC19WBhdhol1BXR0XHCw8eOJfrJK/hHWPv3UdpsQpH3O98iAQ2YnWByBC0j
6Fh4DnUoNgCsaD0gFI1t+2OO9Tkzkl85+S14FgWk6H64ioBZ6BjMEyuApUOeKD2pvVGVB+QzOECi
EcPsc9d5r9OGjIW5dXGx8a87/2F26+8J842Mk7tO15+sGOBKwuctgHB4g+vwZS6DUx61md5Jpz2m
w8529J4b/rssFd5opK1b3r7PkzUzrmFfL+ojhNO3uS5uZAbuygJflZEQVTvGN7gdexMlv4fb0rov
8shhWeXcF8vYsJs0YRmpXhX8CQh7v6JAJFvWKov0TTCviPKNzqFbBMRskjN6BCR1ADDygTjjOqHR
ijsHX7CL7sNKVpU/kPkWyBOfxBooUr1xHO+bEKBVIKxmJV/Kyv/le/07Vu8G0R2eIBFJG4Z3ehxE
1D2AkTrkLbBQZHL3kUXHJtn6U0odB4zZGzw5xqol0HaFJBLy+pI142exeQii4YSzDNezJnnQ65zn
KOl5P7OIWvOyKzYjoaNnTJPhBs9dw4yUJzWu+G/tCGf2nLnrkay9pxaF3fIFIIGaJBAOc3meWwxJ
jIRS0lEYtpInDH6mnK2tlTcvVtkiaDO6n6GdUjenjrFJKk9vWmEhNpqZpshUnk1Ls9mAEbJfBPu1
2aAho3c6mvgoWlXKa54EFmMax1jhitXoIKzYIL4u0wfTRVXvlgmjimRX+eazK9Xb4IdPVkMURzkC
Bc0NRt8azp2YsIHIqGPLLklTmcpvg16ylDyKvQJiyo06n4Tns1wM7kle6pFzOB4BNg+jC25vGPJ3
O/qIPHm1UOehs31ip4lwxfdGMEWfsOjjLYY9mi1G2HWZfY0p9LAuALCCrGSpdxGK8Oi6zsVmmnjN
nPAFtSwpM9OS4cksAmvwfEetcp66rkd97sK7nhhj905LTGrtrt0IIOFY4sGescqyMGxOOD++li5g
ThEK2op4Wr+Z7tA6gNAq67uUk8u71At2cDbfmmau17a56CHq4IBBjnp0ucqjgVhkdjTUvpZZGpDU
fR1swnmKL4FN+xEQxDt4afNQdJOzcdM6egxrD+AaFoBnvaRZGuB6MYsQ+hoZtfUkvQFWGLI8Rp12
fYWC6QDp1XtoevVeL3fL1NT6XsAulNJObhIQt2l37Z2fA/UucQMSAjJmlzGb8Vu4XoNdXVY7jDLz
Q+UTkEZb1W50P4gzwpwHI5vzfRAZxokyHdEk8/Z9Mjd3TOeCMxPp/gDiBsAcD9ODxLW+Beobce53
oKeyCpTQCHR2GqJpB07KuatyV20GSxAY4SRvVtzf4WbSD3YWKsZUOXEcoZSHoe5pPOwyMlZpMLar
eLS808Dk59nTLJ/pSg0jsx8TP2zpJ6ppw5L4iIs9O9aDtc3d6n2xlKIwx2Ofhfm0B+9oQPjh7U0Q
Cg4b5E3HfFL6t9By6/dl9YDrgnbGtNRdk+gldBwuf0TIAn5Yu7vRj9pbhoIXkXcwhure3I7SEZ/M
ZnS2TdI4P7mGXHJZBr0f9eCdYVrpRzGvnYBowyTF5Gwki9M5jVDBFtmd2Rp0jF3QP/WV/Wix7/hw
cgK5smxC1y5JdS/moEHLJLprvbRwPdJ1n+OyIuYeip6Hq5Kmu9GZewvVkJ1HVdon01XTJmoi77Gx
ldowNuqerH5Pzm9KlK0cv8bc2uG1Yr5n5wCuozTSp0wF+bYTPq4x+39Sd2a7jSRpln6VQd97wfcF
mL4hnYtz37XcOBSKkO+7+fr0/VHZU52ZlajEAHMzQIIlRUUqKdLpZvafc74jki1TtAnVrdWvNRPC
mTQZ0s9wYk7BKttXMtOhcDD2ZY23k2yBiuenQobMYgrrKLUb9sSJBjTkjPRdx5LEKF+8VZkEqY2l
+1xLPRVbI6nZostJCE0RrmVLuVoyXmzfiNqDCYwOXu2Qf+blMdHD4Adz6MGtiaB7fIK9tiRXycQh
W7ahLF8bwbspAzU4itR6gfJckWXhQSpwoONJA4ukpNURHclY5klTzSRiu1uKMP/PQ2M4K0pMjxjM
1SPZcE2dkrXGbnUOQcY+Y3imz6QZ5Y9RihgPDBM90olCT3ahXSun9WoCi2tHK8IV8hJyajjUD6sD
UzDKqn5pp4oztvqWBVp7iCwZT16cwNSP6H/SKfdyi0y7sae09nEViifVsX1ME149sjvDS+KX90EM
9cmusv9+cJtCjFsUZHVHW7q642235qMUtAQK4+4gng9Eo040YtB0O07ktcNM28VABMJeO3I6aD4g
E6w1uevcfoypJ+0dsTA7IbmFUQOALMLQNWtdO1VNQn3uiD1NzR4YuEh7scodoIBoK1iK5J8EfS4y
rEVIG6PYRoh4bhGSjeni+jQZtbjSPBHsDVsv55ZO9zZ9jZ5vaHjvpvD8/VAa9geFYDZBfg0CSAsu
mOzFnI6s6mRlerTuSId61jhJ+1avEuwoWnVMEsebEqIS9Ad84BDvlqJ+Itp1uVwpdYHS147hIS1Z
PUCJumz6784YbEos0fNIp49gsNF6TWH9yOOS+e8zRq1K1p4ZaYnQYt2kMgBq0emVWzrcXi3rFcsR
xv6wY3M5QhNDYXopNYAMviZ1uP7zag0lhQ0a6vQmUBMsNCGLbVsii4ZFFmyCLhlOzrOmLlNze6ek
ejrvK9IMGFm1w0TZYKaq4RUXx0zvcvWkie7Iu29c6ljfI1gfAddZRxOH39IYSRsrdL7OUN0Afpf9
No7Lhd906zZ1TpStYoPDM63nzI6LvgEvLzUbHRCLLiL2xcW6SbQZrayGlc59v+uXmcWtJOjG43d8
MwzoWspQw4Fkky6QGn361FP6iyoJTCNld5uo76atCnoOmiYHfTur2vP3Yl2ZcnUZ4kBZk7/xV9js
u2tXmpSjKBB1i5yqGIzh2q6BQ/bbQ1ZHGePsESErz1in+dtUWDYfXVBAl2oq2tcSqeFXase8XzqZ
9CvNp2Alc2ejVOmduO2aITJMnecp5omoK0Y+43ASJTit1rlvV6qpghlI7WAdqRABJhO8nfFz6iWw
He2HPvhvhcRoL067iZNJsWoLuZ+3Qm8Xqp65VWiYy3HUw1kr60E/U6NmERWVuQE4pwlye7jEyoNd
OO53/C0JWnXz/dX3A83iBOH0hUgMwYJThQ/NStI5SAZ1E1Vhdi/EpuSzy424z/a0BQQv/QTIJ+aa
Dy2SD7JUhHdREEzVRH/+/o6pzJsacrc0IQrNoaQoO4rnlN33V7APCTMWeDX6wNd2ij0QNZCmeRTv
xl5z24EWGS14syIuDRmhnj0c2lyXwsRSHiaIUvGIuTMg6zixK7AB8364FY7gYTaP2eh9E8x3dykm
12p6w6G8VLfsVj/8KwHXU7aDpmm+joV88Y82FkxqA2gdbmJvLIP5LpZOxhk1b6cdjAsLdZl5jviQ
j6N0Fiqp35Sjj50QXPgZRBT5Hq297EniETa7FEDH0soO6VY/VbrLUq2xn/Yul4aR43PFvisduB0c
I8VhlEzl3ImLIzWnwZH0m+oU4ZUN9SxttPGCWR63glpdKSrNsKEa6TYgiXtVUjj3uqquzcwCqxg5
/o16snzf28Evtc/9jdLCtg8bCiOyhNPGGAa3io+NOI83PZvnvBDJ9wuRWGv9KDY4WdKHOx/u7VFz
5vKtOZUXUNzGl/2JtB1/2NfpnI7II5zWTuzAZgvW4aV/JMKH43fmX8dJcVlXE3mWoDNhFmDisErj
TUfXANQK7mprDYhs+KG/1g/y/eOreSXq1yyJt+xzFCkKB2aHvMMy7hpzq0rc6M34aqS9/Tl8Weot
83SI0hl4AnYxD/WY+wtzJ5/wtoNfobplVnX7sFrF0dGMDlZpeSZdtf2c49c2gYVIL2Po1YqyuCRN
OQcRvKhA/6Q6ITxm3SPdB+bFMGT3zbG5SJCZnFUo+fO3LMI3DAKAxAufas058E/9JfKtetT22iW4
x/ynMY8colhaZfsR8r5XDKhC5/Q4NQpWKU577/Jd4Vk+rRxpVc1Rv+6CDdvFj2V62cu9oa3LOl0C
/YyteUFK2PIYAd1iFnno+UKBulkQjggkEkv8bFzJ4aq2USuoJ5xZZ5MtxDiXj+lW0d75rQRPdxvt
hfohXgaQA+vyURiL8IKOyuVKL3tS8utBGKif8bQHfbJXld5qfZ5zetBfG+IJn0Du4hfF2HBeMXfa
pX6x34J37aVLjrLxkoF2LRG73XxaJ7vAS3n7tuopkNbRXboU9+JeYZVcdlTzldFSzFp4Ub8cp1gk
c2thntphQ9xmJi349NPawCH+DoiM2Xq8NPs1xo4ca5f53v3w12FxmJXtR7Tz12j8s9b/fN40ea/Y
KtvBdqBsKf/QP7tkY1+fL4B/sy7di0TgAUwY9BXDu4FMnrUpdoBnenGfH0E7l5XvFcEl5G5dNLTK
W6BJxhnuRf1i7M2deqpfkvv0kryX1+actzOL5nR++f7emodxr9t06RYep5A0FfdPoK4SKTk792oK
GLpu4LtoVJeGuc0bzrNGLH8kcZLPGxaWsutd8t4JRrB+Fl3VIFzE5+wIKGBWnoN6I3M0F2ervwzv
o5g7j/oC0IbtdLyN6Hlobzm5a+wIbNsIrA0Qkg4RZv5EB8tIXazS7znNXDPZX6vr+Byz4JHEXMvr
EMn8GC5sfPInX1uPP4KUoRLZEPgtWSMt63t3b676rjlVN5vPZ/mwr+wigbBDRnxNIlKV/RbH3DMe
HWegjIV/ysxK3zJoP5R4zzxJ3tjV2O8z1YmWTclrTrUDITxCC3jdKWqGEWcjTnO/zw8JtyKkrJt/
reF4vETTCYo2XjQZukj+VQJkYE96puFgVmo3yJHaqU8ytgXIvmd/awjgKTzRgvtXcFMoRXxOtkzr
hyHTHLHvDsVpeGS3kh+Bt28DnIrEhip1C8YrCZKW3/TE8IA14BRaKLE5y7wh/+Jws9EnoHBV7Bir
XnJuU1O32yiO5EUYqOErG7tt0qbSp5amX6oyVrdStQmom51LmMPaTGPgEB0c1AWuh/E29KaYyYYe
nvDsYnZQCetVwxBcn+qbJ0AoLWNzFK+jBUJjiAxXzgvzWLK1o2ZG/5UY/lsadfKrX92coPpIC5ts
WiQF8w0tPsx6Qfav7OWAFQBgBudWVdqUl/wiHhqDQzloyd3OREtk0/yMDa5JOUjqef/agP0jRJXX
xlFO5Iffppqb8JEyuqr4gd11axe9/knQ+aUEaQgWxXYWftGFB4d6NsBx+pUJLv3kztAiy5nTNQQX
wvpUXZGIFo35PHQovtpvf/vShNsKpS586BN3RJugz8KXH/Cm6hnoNm1YxCp/Nsk3Ds0ZdxummWtd
mY5Vr++VlVJq2VpZFYomA68eb52mkQt3VCJ4318yXTrWON1cv+C9FbnV7+rnw/dXpIeukWYUqzDS
55CLzXm3aUZKYFuFUlco6jqo2bCKDoh1gy+t8366ma5eOYl7aTWbnaQcZJgJlTWxPxXUeWJBYUVV
L8XgHxipxTOtk4YVlBEKZ0USLyJ1vIZxyn4+mnoocXN7Mrslr2U400aDCogMc7iq4IjKVIXOHZYe
rxuc7OAIbPnBTjkoNdxeqptNT28wIIm1XsZ3ZWTvnIG2Wtu1vh3HQt/Az+9GBZNUIF+R8uZx3bzP
bC3jWLgVjuqvSY68DF0BfsTiZGeaLJuDmu+buir2QxsU+7xML0Mr556lGCM/yJggyhelW3XimjYj
MfEkTV39SKNNtDTTIlq/RNnwS1d2+HzJYjfiXYNV5aYzexxB/gOUIRM6qTIh81eyhOphiLTaiyTn
K5WM5IQrgleuxs/gBzkz1X5c63YT700tzFYFQuIsxK62qTPsgEYk493pKp8UlO1Gvqi4W7eMByZ/
n/bMk/RZpOmDi/77vTgFd/tt+pG89/fmLE7cRZqFIb/wuRVKfqqibRHDiwzUDrJaQQC+ztNTUVQQ
yaphb9qpv7XuDIqhSo83SwKW7gO+g7i+z+gqmifBGtx0uAkVUEu9rTKDz7pPo6vjRRMXDEzjMGRP
xLCDMsZAU342AcMWahHEIcTgNCvzcZrT2cB4weBMMYYvptLLM6c8GYr+o+bAOmsVckUkL976ynLT
Ek+JLjY8CWtBUGkAHomqolsPTkvvalqCjQ1XTirwRBiBh59yLZHCJYV/tQtznQc1JRxWWs+TWvtU
nXJN9xOTkJCKaaqQJcM+VFydruBgMTIRh3CFR6DoFk1SpUvJlt/pQKOHBNjdPldAaiaBIBrJp9pu
Aps9dipICx4h3b3TF70q8Satpw1wJXXTMbIibrzuYxvPhqleDAeuX6vfx7ZNVmQ/WByVL70SnuLE
5dqm22Ks/LlpSWA5HBlSjFW5IeYc1yf6OLc7iAC4C7FwBJfIDJpj679LDXcOKaGFxi6oUzYyRXC5
DK+KkF/SSvaRj4W/uMUTfQ6WxIDOCVnmzMzGHWO2tQs+YDGaw6sax45HnpMmMM1up0XZZ6U7NDiD
dec0UVg+H7UGqn7ywY4Tt52yLvqhW0ztE6P1FSrauPC1NvoQyp587aec1tTVB/g0McyvBqnu1j1u
51nLSG5h0Qui+36IeJd8ghxl4okG0jMOxHMyBste05+IomoWJRKlFbmp7HCix6sgRyHUmf40liVx
gGMERIuBnZuMoXC3CCT7rRlQpAVahGn5IIODKoxz5zThG397KU0WxiGsZK7pFNMGL622pAruQfPA
z9oUOSfzSYFAzgOXPs+zxpAWPf+Dg6oGW7Zu4cYM32FeXFN5AEb8/NNYKhk1kBVBADI48vb1IhRV
vhNlbK+Jz70HTvfJh3iYcx7MQV11P8qhM2dGBuqDCtBlL1dsCPFnLv2TNl2UbAyOMBRUgMyO5Rp1
zz1oCLKFk8VbrbHebfww21yUb2AFWCkjy1jagIawgXjY3NVlGveVS3m9tO4CQQF1nj+c6YeUWBKG
qjFc9Gq6GzkxLkVgFtxHsBBI4HsIIyxGXhtmPxykdSyE06geY9/AtF5wyCxEfICBQvWPVuGj6JU9
dWBryU7FvEsxwg9q9zoNrKuNRhpKJ9qHiYRZShyWLuPLiaq74pLX0b7SKYrwKZ4KBG99VDMDdkqA
rOVH1xr9vFeUlyBPKIWIac4IKmVWxamx1wAPdCajQv1JMTBTuBbPsyZEGpzxOnnfbFDohyFveuzL
81Q4xi5JKVEr2V3MM+1np9/QBKDN8nYhMmXK8Ztk1BjgeyP6FIhqVryKtWwunCAhxvx88Ov+rYWE
vx7Iua0zCc4bGbV0m2jjTmYMuP9+yELMnuHYexOC0tZSxLT1nRQFdepQI+Ii31nQF8OCIbXvTBtr
0kCaqlqySEmyAJwx2oWiihVsD/iorTR5k2XuDBoEzuQB0htIYxcD2LSa/KZZTkNibvI0vOGhoXOj
MzxU2RJc3yR7VREuGNE5nujueZiV17F5LUtwsCwpHTZQaoHkVo8fJYPbEFvlBdwGJhopjFZY/XBX
TxrtxzEB8jJwhoWhOAsJyndHQGCRqP2tlBB1ozCbBU9bZZjR8dNZj5Qe1OdQcwGZii08v2EQg7qC
Y4zJkqPXVbSuAcuYTLv50LOWN1UqRqQm5uGy/k6GZJrhoCEj4uTYKutLIcVbFccQDXy8PFqCGblJ
vtJwOOcm5Q+SugtIh2VxAJ08UTHUcwtLpHpL5pDuL9VJnhM4nEzPX8bAdm63+aH2g03ih9qmD8ET
WpBJZhM+8F2TUjELBXCmSZSk9iYbaBHWniVHa5FhzAFv9ymltFRYeoZhZnwXlQ7LhlKe2SD59QrD
LnbjCDJmTJxk1TbnqovoKeibvbBxKRGeV1PnCxQYB10G2k717ASE5zGT65rlU7ZZBrXikrgDUpE8
cTxQ2gqTls7uBlMBz/KFPgYYEFaPwYCd+sYHnxxpMYl2ovbLPOuZ4EpvTl2oZF5kc0kZC6nlbtgq
htnvC7neJIm1SZuTOe2HELxwXgSIRmH+kZTt+AI7Z8SiFQbc7mosph1lE6U6/GpGwzr4hTjnbxoQ
1Z1lWsPO6bECdD6XupxmXOrNSs3Ln9zJMq+S2uquhtUusEp9lTmB4mWOfRJUKt2QHKHPaW2/4N0u
P0KmcV2td28D2KhyquqlqcfOIlRDHQbthE0vrtuDEdY9yUn8m6y/6OlwSqYeuaJJS1DGIBAXUgkT
p5WHObc17UaqH+qinZ3UXrpzLDGXrBKfVGQ1i6ouoa6hehRVIbwuRz0GwwIrKec2FJmcQGsSiP4E
ctHS8vAmfP4lyA0hrZMIclFmWKdRp4c0iPjWmmR9Exj17x++/yxNbILa3/+PYgw9yISJE70Cb6OX
jZ+NIaY9EZNxpSKkryRRai+CVFfnKG9J7ju3QmEHa1SaesrFqpXaeifatN4FwO4WUU8BJNqAuTWR
GLaoB/2mN/iAPb8TYfarSB1rQWDH2AwxxWMz9V3CILBpSw2CbKuobDGKZWd3y5oP0s2R8DuOGhzb
ynKMw/eDbqlfEWIlRYnyZ0By4FrWNgKvGNfYD9jv80S58yR86OVUXDKUWd6x5mgF1udAh+K7pLAF
Ji3g0bNJAaQKbVvDlAPD0RIvjPfDfjSwDdTpwfINmdszM3oBn+cq0u4EXnfXET79CDJH5cDEVTP2
RbxQhaUdEITek5Cbvxbkyj3Jkd6oqmH6NTDVoKdQwiyp4t5JMPMkkSa/50IsqT4JfkmW9qFS/X0m
iLon05Z5ZuirO52b/bJ2Mv1owWHgfGoZ50Q9EwZzFqhh8jonufFWM1JJtIyRVdswSlAeihLIl6LS
yrVUMsMkY1uUM9u0ym1IMljWxsTrLR/a9fPh+6v/+VbtFGXdaSXKy5BdhIsUYZ9skJSVrdp72r/9
E0YGkrw9qZyhqDXPyrtmbgP5VhtmZMGbpj0P0HHcYirQTtKkHRQDX6wyADGKXHrvgzmzaO5+UGM9
elTh0eVkHOo43QwjZUh6ZE6cpUxj8UL8sfbC0Mnccap37FukTZZLhptjI6WPQrkDMCGSKZPfGxhc
PzXxT7z43aDf40rlnAsjaNTGl7JK6PscnIUJnc2vB9JsslhkuEBmRFnAv+E6TJT+Jbdj67HLwotd
MY4PDI7+xPFYBAZHB2PAR9jPKb03KVucq0nsoExhaJ4cAwsXM2OBnJxblQ3YbQw3yRDexzgyz3oW
RbNgpEsREGaQ2vF35zSEyognXOhL4IhshhPbmA+qtDbxLDBKoGAPKcMwLtLwEuD0mVNCd5HllPpQ
hx6ZjmE+cZTAi4bmUAm/XlZtdjT5SDS5qnoEWi+IqK81pQNQ/fOXllWu6woNC9qexoOfSmn+kGrr
Bz0KgytxGPGwiRzaJlvolZ/wiaZStOAP0kH+SnsbeoJVInxF2YnkAs8rGldsaRpgwmE5B5OhfxII
1kLt01ca52Th+fKovuuBPq6plcJYGgzBqWmHhU9R8pVACSMijgQkkOHUEHJ5Fm2CtPr+1vBr7LK8
MW5O5w/JI8vwRhOKw5HbrLYfez1ZDQQItjm2+qCAUQ8l0DgFojJOmd0Mx7r9EKUF1rJX6nUtyck8
p/NjactquM7H6ho0UXlghaeQ1M/nBTv3F1s3GYo9yd8wytUbuXxCfjiChDHUx5zi4w0e+XQZjc70
MCBTtYyWNTkyjl2SBxcOdTdz6twyjjMvLoTYWKWazSe2afOwNTaWiVF7LibxluU9KGDJ5kcwzjlU
GrPqNrZ0Xun+hsfAIVPRyrsRyDSxkxU9ie+Y0lFtLWHtW86zy6Iduvkg68ZycvB56cjo5DqbzKvz
UBzzyV+y314DeQ9OacfA0pyoRIyA8DmOangsEc3NpjRgmbc2FaaddRtKS11QO9yEdA/EYbPDvgPh
wkTDySRYfpAAt1qGqmND7+J0ENOTJFZTEs0TOd77ap5vDYngeRuY58gKFkk3bgutnGt5rK3ysNlM
PC29uI0cMRUH0ulkaIsm1za6jV03ieRl0tCHBAhBmfU21MG6f3AJcHcxy6URZP1qnEYqkuGzJ51D
sKRRR26PlD50ZfmRBw04kVHC6l5WyziLXmP9iOnXXiYpQ7dhbDhnkeJ3Dav2fK7CpdOP9KcW+j54
GgqGUKBcRDRbMPq0jGbb5eIgp4ShITD6DGnEWz6UNGfnx5yt+90y6f419F26tqxA8mh+IP6l6hym
cuciGmoOfJ+WDSvwh5WSwSFuLOi6Qa29Rj5FAiKJTmKwN80gJw/FB0qA0bFY+yHAnEbTQZkuMz1/
SQZhLnU8RvNOfUrEqmCr3dKEhcj5ySaVBZGtyN2gMs7tpEA7TnZlr/QG/xOm8lUMoB3WjQ3ANoCb
QnFutMJwKZWT5LWtogFqRklpQxIzIVtIc2LCbY7bjCMRZorwFNfWLaXW2BfXQu1/haUBJGtSk6VZ
Bj8i+Iy6tq4aS2y/H7jfVG0VnUNhB5daJ1qHJrhkDhVeReFMbmmULCe52t7G0J5r1VCuM72FiZv4
hKDGlh2kzIl+UsUOb03t/s6e/Bc0AFX+G8/vnzphtaGFplCIwYseWfwS9EiEgo0J3jmyJwHLc5LF
b6oCTKnT3bHZqRgacLL8NLliMO04HCoqyVz8+2dlUSwDanAMitz7+Z//YXP8k5/N9EBCVNOy+Jl/
zHFWRQ6WkUYJLx8O8P6fizYi0aPZ4J0g4pZTRfRrRLmSNarDpsKt6ot8HuyPIvNaZaFf1IO+147O
tavOrxVxewYH3jiPxXMAc/bPZq1eqo+63fj73FJP2UN7bR/jQ9zEyfK9gFDID8PYBVSP5+VsmbW4
25bgD/AhAPWSIBRHJd7JlvOHMFEzYQUVy/PZ8FTHZTtX6i4r+/bfvyTKnypynq+JgnuceiXC9Bb4
lT+9JngNVAF3pfWmo3oe+m0ezeriyD9gJmjSKBH9fLa9BSITWhCEALiPEgcxqgMUVzHsC9GrBK4J
Tkou59m+Sd0Y0fBcIR+CEvZItAvXfgqLHOoM5F34E9EBGkJQ8fHYN5xjMOEkymI6qfspWfIkXmkn
6Aml8T8MyuI7SDH5Sy4P4G9pK4KKprhV7lr67p2eAgywFAnb+62MOLOLHtHHVO211+Kj6T9im3K9
tSO7bizR2MtpR15J61qmTnSv6kxfZxW47ewBmykUeJvPUucs9yYtLGl1DvwFZiUoiA/ts8F+RWxt
NspHcWsu9gMIancc70vEsgdDkJ1+TmLv+YY3vOH1jXyP+WjPNRoy6YtuTbaUXVgpW3tcHrD/COec
u2Q9dVbuwnbO90LEbwX6ZXQc0TJtNM181aFvYqVC6+STH6B8kvY9nxu00BBNNGHf56CRymil0z0n
fh6y3VXmANbOObon5byMM/chSqt/YCfD6yzd1Mu/v3xUE1jPnz5SsHpQEnSHHIFj/vkjxT46kUoG
8V48lIti8sxx3Nrt3X5P4/fctF5d7rivvCwf46Oh+01cmTsTy5OWOP1JR85CtDUmUPyCZ0f3osXY
HqONsvb4z+1IVyVn8kkodDfHd9V+X6Hbpeh3lc5ITTk8y4hLTBDzgLJnsP2PMdFX2i5EUMD0eivf
Jqoc3jX70p4VtMIQ3+eZ126WH/m5TzXxaqIsZsl2eqnQGgV3ZLJq+Vyo6oclVGz3yU7lZrKMyTvN
2Ha5bZIUXhwLvC4YSrp7Wiz7wiNcPBv2wjx0d/VFejP1Y0Yjw7m4xu/jS3yvXhSubeVYJVd9JVlQ
y01ALuNCgOkJGg4NPoGmOeyGfYTsKpBfddbFa294BU2tCe0ki/bFvDg3aSufk0csNv2X9Rn+TH/a
5dbHJp5d2XJyFP0ZP2Xfjbl37A9XjAcI8j9k8z1DZOk9o19HS7LYs/IeaHdKRbKnoLzgADQTw8Y4
mTA5OVEsfgoEaG2miRjTjRury3Kf3/O7fwnvkr9WuAUN1qrf2GyP1mrqDuUsTYgUvLTJ8fnLW2/k
li78ugqC3iZ6CfRlkf2kkCR7q1NCAfocMynXhPFKk8YstdelZ9slhTXznsHOLL310kJ57bV1P2te
GvUj3FM2ikj/BKa+P1+AMcWdfpauPpwO3YfIH1ktFkqkAzaA2NtarYu9tNLf0kqzSHgMz97eYaXn
EQ74sq+X5O4C1/BHc06V1gkGQotJj6YOIJ7qmhHNlwNYcyPBlV1ntJIbHaaAcGTa7Du5tR7Clr60
f2Z5/mKx1P41IEMyRrbI8MgK0qbxJ7wAM7/QSouWFyJQMclWiIyd+kDSOPoAdJb2e/DR1BQJac+K
p/ErrHRrhsUnmjLXYqJlvNY3cYs7fLyYnHkzlX2yrntBDsuXnfmR8T3Cus+er1MjUiE9udNuqDkf
UHWRqtWwZJqmelZSxZesxiQx+T1NEwUwjogUpu+ny7/5hZ+r/x/XYU02ZbLTtgKxy5L/tDuofQpo
ECwaT2hfWKpg/+wrQ8Jqh5JmDV6TUWtGK27InNFMvGEpPWu7rgqrqfNaXOrTeDBRr83qU1TRKrQ5
zXLn7bnzVhcFi4Sxa84S+nchIxExUg7/ZtFU//L5U1DH+0WUWtf/hDrCU6/mqZ0JLwCIJV2BShKP
nLSvjjk65KNkXaH4Q/Izl9mjeJgUVzSPmENcDDwD+/dkze0NG/YaSGIiLcn1oNETLv67TdhfPE2W
dYMImGWZumY8iU2/Q5mp8LpLCs1zumh9+hIwapn7ABVYkeJkXdSdsXHz8K75urYFyjYstpYRwL6J
XvYGEZNtICfnwokfuixyKsiRqTmz6gsIXuWsSgMAIKYwGBU1MWpUbOh/U+fp/At1Q9YMR9dMVTEo
CeRi/OPTDxKKxsA0pZ7K2GzedOAfYyojKWCn3HHODgmherD3lDXbe2JJXsakePP93fefq5rkRbgU
d1FgfrVtnWLyJbRtZNJystgDJplkXMrQaQ5EsSk1o3hJJpDG4oy/3aDncvv9VWnF1laXpXVbRr2H
AcnY+c1k7L6/QrICzzbQGDQV3dZv4SrnA2wP2lBhwaMoD0jLzVNjLrbWU3F2I8TnnqlJ8VSj5acu
nXJeQqW2an2bPnVrEk94p5Cym7X21LUNr8s+5KfWLbP9LEtSbpOZM7ZmI8V5ycabHOGZcNhRz2KV
XVVas4okRdgvcQ/no9rPgqfOHiK4p0/lPXtq8OpTjcevTSvqU6Fvn1p981Tt7ad+LyPkc++Bhv/U
9s/aU+c3GJNOt+6p/hOSwQoAF4362dW/vzeo/3IzVBSVGyGtXTB76S7487su6YHA5ht5WkrVuklS
ZNXYTPHtRvlir5dDwi+cZ81RQl2AtCMd+AtLmtrhJraIQ+hnNa1S9suqM+PWflVysO1xK6eHGKYU
cFSq4mRSv8cA9W2y84MSM3r2ybMCj0/+hhzzV+CYJ7TQIGhJ2pL6pD9ewmYVNlUQtKGn7i1oUcwX
B5ddsDQRelMcfx/4rVvFagVdq6Fr0UQC19IG2xD98rtQS09RuxD5CynfZjEc6nN3Z0fxw3r7507u
/3Wodh991kVTfIn//fzJn0U51lEQiu+A6P989/9T9FYnF/u7S9TFBPe/fuV0f42Hj+zXf/7H8WfU
hH9oQFV/+1d+S9/a0CzxWjis2yaXrGGyFvxGs7SVf+gy8XBaHZ634D+kb9V/cGl/XxSsgs9/65/p
W8X6h62oCqujo3Dz4w74f5e+5e//fq21dBPikWJrpkz/sC7Tyv3HSzDq0EL1guohcl7p3OoYr/Yl
I5AmU+9SYb1MAhmhbvaEnDy956Ov58KzMp9pX/Nrsh1AYCTjdBmiPnoxivRTT41CUlmlvhkt0Xoi
Ud2m6ffpq9wxU20NZe7b0PMB7XHeB9msS0+3KX1dQR1BVXf6dVBMDmJNsJNayrsMI78oraTTMGyb
89iPtwLWNZ+ce5Mx2AeIdtVM4uxmaW4iJuBSJ5NiGqa3NtDfesq+lhWZvR08bpKwSG8nKks+R4gE
kJIq2rpl6Zeif/nE9mfDVTZaaxlhC8aOx6m6x788hMoKRoeEDUE/ZZOCGbVeGyDGr9CH3YCaF0oo
GgqKLOTSCns0ozF1Qdf3UXcKf2VXjxBigjssI8mKzr7t/Pgv9s5rOW4mzbZPhI4EEva2vCWL3twg
SFGC95lwT38W1GdiuiM6zom5nxuGfukXVawCkJ/Ze23mB41vvExtVewqJ+fdrplK5YrscZtOJkp5
o8l3WItM+tuiQdAGiBk/C7Zilvs+Gi6i1VHPhE22rMPEK4iOF0KPmIy3b/BMnln9/zi5eWVSvi5t
566HAH/wGzLntMMI0/HZ4QcFoomyc4f3ue627QQaTVvDL3B290LYbHtGoz4EdirWEYyPu0aQomPP
4xEIQXGcSFvinOEg6dL+MdXdbxOv8inJWrWRkL1ueLPFLoh995J0OJq6onms+7phtSlOEh3JNQ5S
f8eKmekTi0qzN97N3OgPreNUW6InK1YBJNUpuzyFI/Q3P0R81WSkQXXCRPtfps9TE6xV1ke73NTi
VjX4HoRtd8jJxvskhMHf9uwJFAAhnB9ztLOm6LnHvvww186xCS1suGzmTpENVCwlWqWVNjO82pf3
Ubkk841VdWmbLjx4DBLXFbEJmVIGku54Ws2NQqKhZ/ehD0H3fNUZiPqVbsCTqr4h5AEV0ChYh48o
bwvdb31tX+TYO7shdm8m8wltO8AWWtDExCJBfCddm3dJnuvIfccJd27JLCml/c2QZOvZ8VPcOluo
6lg2beteB956roen1kLzCTAu30r3afKact81Uq1CYqoYGQGoch0TQhjTri19er8mvNBhhxIRxtc4
zBcITxxddsuT63ziDqp2Vq/IJZzIrgKKCVXeCJAJOZ+i4LsaDXl8XRsfdMOgUNX50SyQ/lXGLYoo
SQDK7ozWPznC2ti19+1Xzr6b5GcTyU/tCYRxG0fDMXRBzWcQY67lTHBBGf92ZPIB3ORE+1StWKdI
urXwAcBPaBAuSFDLS53+DEX6g58uu9UQm2hE9dYxuvaevAX0qKM3HGIbje9cqJNpQgHCZdLs2upR
G53YZPPM62ukWPkpMpE+C6NfUfgUhtWrmRfGsZhJYfSKcmcJxagxyzDzgysRMZmtcZHQUrTtT9A/
h4uKdvaC8NSYfrKJ5gTMmyvLcx7Zj7Ye2k2irfZsks60HiISGbC47lOM9ztKeFItjSQ4JKL+gUlj
3wwtWZkLUF0EE/iXftkz/P0V7hsiKUyD5JWxO0EfCPa6OGdWUvyOCHFFvbeby/aJJKt9CFRpz/Xw
NmbPKGnmP8XsM4XO7hI0eWfXsWAuolZbA4CwLzqcgg28snLX+dgNGjf4DnPYpTP144iSbAc1JYHO
5vJw8gjstS38/4Jh9Qlp6odbTfKqk+ECDH+EFsgYdPJkzD52cNHoedmp4BVLQ0efysvIEYHNbXbK
uLMmPe51yBKRhYviqcpeUTrtTVajtanJ0d5HMxJJw0AkJMJ3Zw6rk2akBxPMwNjSi7NmO990mDXq
SXzUSmcvxA9slgytxvwOh5EEMLcZbxURnQsDCjE93hfq5PqbA7Q4aJv5gZEB9+Wg/QaWOd93HHqE
yYc1oDCe12PLT5PIwdnqyQnOgcE8BqHVhR75OVt8Dr1MmrMaGi7MSuy0a4g9z5azJ1LchI67bzwS
O0jd5Sqz8ZHXFeuojvRoVft4HAw22r7LsrKNfjyN8siiHt02LhyiyLfDfYK7OvOZIkqY7MoHqdiK
n2ImNwcZbYoGtOyuIyjGg3IWC6x5NmVXvveaN4qMP3sfO/Q1iX2OeCud8OT18j2HNMXzTm7DVDZ3
BbEcQ3lXZOPWYq8AWDjwNwim3NcOn0jbyV8jIXl3/YwXHWTz1Rh6jvQiPaiAlBGPh96d6JtD38nk
3mtw8kdFDkA01hX6kRBKv5ct0aQ8bnyUK9u05DL5+6WzJD6bsWOKMwZA82vni3QVoM8uKr0QZe+x
aNkw1WoiimIgBCzKS2ZdkcuUx1q3Q2C8AlCk7kCH6MYsvIM26V/6OZW7YW7G7d//jDN33Ct2cRue
s9mGb2af29l702w72CdRUoc5eLVEktslTnM7+CgwmGQnCyFNePFMlp7N+DDAqZlRCswOqqtZbvN4
/nLtQyO++yJztqPuUNMFDNL6XsyIRtN9JlBMNi7hU0ShfCN1ykjmijgpneKYgb3ALZQ+ZCJ8yHZi
Zgnm8j5YNF8IX0GyGg/xvOSqq83s2UTjmN09/KkY1bBHemCyybEXIi0lhIWnh7FxPUbvakmWjclj
QRFx5X1ittuEAuMl0VF0qUORvaQogNWhU+F9PmPjl40Otp1IHslvKqU4aLdjNSjyLVk2P2OAVm/M
prNr8MdN3T75ZpzuzPeW6BDlhC9z5a2bEIC0M4bs5KNhPEktKfUkY8HWmlPYGuQy8CTGcmmvAFP5
CEkhbx50HOwT1zjHbWbeTPzw4Pq4GSPL5vqNxiNOSP/BItbiYRoxQsEdYWfn1zxj78y4kV9tiD1i
UixFhNnGFyDWJlQO/EzGPFtrCBH64FBe7HyaT4BMw0YDeMO7NjtbX0T5XROwmdPzn2zKsyMZ8T1l
UyXhY7sc49itV2CngqtX9K9uD/9wKW0JZvOPflBfWj99mO0wBmZuoWGTT4HCbFkLuMKWRsJIaGIC
mLYccTT0HbKL2VnFy/gXb2m350KB+pCx8ZP9R+53CEWHJN83GQpaZnkDgYOefU46BBWxMH6VsCq9
TtnnKvbL3dTavxL8FOSRp5g8QtKAGvlgkcV+IkmvAgU84XIPZrE1i2DaMgMrT2bg3iS/x6dYHAXZ
sziyS4HxBbNpHHvm2oB69xkV88sBkLtTfYO7/uhcinwPmDGBjB997UxfnwRS4nMy6w+88zxE09Z4
NuSAqnPkO8fRw8DylnRb0rVFMCarRtfG1WyxEhdlx4BqCH/nefnlwDx+dViXGHBuIXpNSJ+qcPyI
g2mFsrh+8LRzh/9ek2TYwUjJoJ6g/zcuQxs/Mk/75gn5ajhg4mNS5NedxikxC++Ba9VaVUle/0gG
IH5YV98Rfr11uqhV3I4jpx0kjEtEN0WZGl9toq8E0/ovOg30oeoCbC0WN0BTQioYgidLKSipESm/
VijzlccK/A00PnpG5RJW7YubEoV68T2SNCLbM7YtknAGYl27HxvZHSgRcAQIqB+xmvFiuzAcUWXK
Z372u6KLvHPZx+ztS/lCtKW8Lf9l4nl4ETzFb800HWJ1ynIfm4VO2VRJ8ZAWjPJto0a6OJgTSpQQ
SKrb+/Xu7x8HYT6fnWp4NjwwCOB2wo3vEuExB6VP9I6RnDNV3Kdd8Yr10TySYZ3dE26WbgTDo43h
6wZaRECCW1d9i2U+8veLA99yqENyPVGpd2O76/Fk39TyxaUMv0H8RqmIZdpt89MMBe8xqPBGomRv
RnYSxgJzb4G8LDurYKg4isDFbSUclV3SZd1qJGfqCGpEHQqgcmuops1OW3N4mAtkMwn3S2sBWrZK
ex1lKbrOnCPPNhZV5Eo9e1Nu7aYxJNeXl40JGgnkRJEzQhT4GRrMvXX0u8owOeE2R3A+ulev9s3b
3wBwS7zCQ5hQlK/MvLxzmlb/rpjdEyi5xptRvbkqCNZh5356w+DsrOWzivvh2xksAptWXWA2D05d
imNin9jo/3hhjmJHV/ZWZvnCkcNonUceUNRAr6Xr0crayX3X0Bb5bVm++Cp7acno2hW5kW7TNsu/
rP4rjWd5yvphRvnb2wRWxvdaud4JxlySRkdDJ/PGY6q4X1xCq6y0vgtd1evWIluo0AFJ8lI/6mr2
TqFdPowZ6TCa1sFmj69IMAU1GwmMHjjp3WwYOZ9Qp9qoQYPjUI/jpQADsIHmyaGClFPj4h8bhnhW
4oF1Aqg6ElB3KAhmQzZlHcjpzO+VBIPVDnTgbv061nnxEYvww+AjAC05D5fOUs5aTD3iOWt4c6za
e3Sbtry42J7Whh+ITx3VL0USFk9RHAZn0bJa+vv/+0lAYmhT/SytUg0zbw226V1OBY/yfZW7wU1n
Cb0pRhZDMseVlCljm6YHU0Kd9BBqZY3MNrNp4/fsXkOEH+OYAeuzyC0tx9xDS1yt7Ei7z4kZ7SOg
AWuwAO4hL6KUkkLh/Wxs3i6vK3dKo6HPtc8sMGguJD6OkbcUnMVdX1Pk2p4P74MY5ncwrDDhySm8
c71YPoLcOUwE0Or6rrNmUA+MP4grZAsDNUzdqRYEM4xeZ0M8WbvqAcA810liP1T+BrrzOm20+YYI
2jr7CVQqj5DSR07hh3xIwACO6fCgUbKhnMSbXLDwOTduWJxVmdj7Poi5J+YR+rlJQpZEfg8d0kpZ
MLTB3hN1/GIV06vlmdlTCL5hjIt55cLV3Da6n9YwOyQzlIYUndqk4Xd0cywU8nndYMyvCsozmCdP
dZvShyHb3SmKjZVCrbufSt9YzNfGVbLVt9lIIz8gh3RFTGN3z7irXMV2j0KlmYq17lNUQ5o3xFw8
3jIKnrSI37nH2zh7TzisHs0utzZJEW4Kh96TJ2+8HwNCQlKCZffFOH70kfhY4oI2Xeo/a9vEHqic
F06IZF+01rUDL7SYQvWeAVV2LWL/oSVK5JQC9AoZxRxD2d8KABHkD2RuuwO5Hq7adrRPqcoaaoyy
egomD0K4XZ8dfVeGc/MHhWhRgBsKIChS/7HX4EdmgZQOhAF7Jo7QwMFcWB5SVLA7EzEQLuhny7B+
tWr+mIY8241Z/0FgKfviwtmbNkF+GZ8lWocZ/fsIxIVmFmTRR19l5tot8D7x8v+0PvEVibrPVfQ1
uIVCfzWz5rKjeWXQhJ7mWFyaEKRAyoO5Lor9bCiMG9bk7zr9EKLv3IvU/nSN0N50Cdz0MTsFTvUD
ikHtariijOsUQoYeIbQqnXMKpYnQt7jZKqmL5wm6gukQWjvZeXkQPJ8v5Nw5bXCf5T14EQPZYaaq
U19N9VlE9zCT86cplS7FGWeCKLKSp3tzs2eDf9/qgJnI8nViurHNaoOAGj8B47J8GbSTkanArwLl
HQD+tNusksRnjS5ufy8/1oyXzrU/HXXKIZ00FtllQ4zEDtTKJrdEv9a1aDgvq3yvUrFzCLa68yPT
If+XuL+5KN191gQmyW0P7ZJVaOk4OrdOiGy/MEFapMGPLQFR+fiD7bb5EnG67yecYvNcGKfYb1Iy
YLp3jMfjBTLCpSwc97nuGaJo56UnUUED2D7lrUxOE7GWc4xFxmz1C2OCeZdHQ7TlycxdVvVIuRsc
Sk0WxcciJ8kK3M/whhZaIj6UMK5du9jZDrOVuirgEWifUxWA8j2uVqBFTXwKwsGmXPbth8I1AKeN
1vXvb+FXq9gF8336Q5Ln/Z2UeXqfNuXJQ8N/Vr7M12JcUhn0fI1JbH1i7QWSD8CB5Xw7ffJpKlSZ
dpSNOyeHdeKGLFI7Z9xqLMagShK6+Dre2nnA5Z1MSHYHBl3GMowVRHVbGaLvdzsPn5eTk3yzAk6S
qFbkQb87cXxSnEUAy38aiNFwlH0UigaylAprFeGPADfg44dklCDCxj6iKwoWhnpejP2PBVgN/Jxh
sFFcLTRQnTAQ9TA1tEmBtRh6rHSLckiE1fv8KgsMVV3daaSDTMgy5YKQTgjrdSFoVkl/KTxwNACy
eRIVTJ79DFOPlMcoR7EBVggraGT9cc30MWOsvcfXlTMFohvxAlK1nZrk7IWWX5pYq7v5IYQJu21K
DI69+Yk6cDx3nbh6cfRJXFl5h/J0QjhkM/kKG29XZ5j8e4uM6tJTX85kInWpA7CIvse6B5+2nNyr
7fT1747ZosEQ4c8IoqoaPUZEtlR3MAG5AYfmrQVMsnUhy0cgshNxFvGYnBL6mHUuimILPWu6nxt/
PA9CfZGSx66cFcAHYvqjnSAtLo3bKBsYlP67Y6rhyasIpMtwJ75YcHTWlWbnPwFquidWt+hKlCPf
3RhfdFN1lM+AB/GmHlLuzJWIk5NtQwixLeMh8hb7eGF8donPTVRDtQMOvinDtt3wLZcaZb7ZRf4r
jGpvlUTFjgylP9F051kcVulSIeF3oBdGEd3WeMsb+lxozYdRmescSn/bW5/dMFDvmxzsrGFFBC44
KruT5yByhWe9q9oqOCWSrO2RTvvQu5l9EDUXUNz73R3zGAECJjTPE644fiu9jsp4d6whNVdc64SQ
u2wVBakXmOBufZOezXqaT8ghkEhMnXHvLmkmQad5JIeLp7dc9hOUPxs2wtlmiAC9KVQk6zQhykSk
C84SHgGVEIg4PGS8bSPu28zsUdiOdsGGAMCbpM8RVZbepjj5Smr3DRIAAlrT8/bm4OUvgalfYOBE
v8ySMBEDbgOD8AvTjuBFpeaTkqBShwkgiMyL+2QgUyZQ/n2EUga7VnEau9tlXts4FN6kTMb7ISCq
rVcvShP0EHRgj+vWLC8ZQtU0JM8HvGD1jGVj5+o2uxo0yxvk0x8Kg8wur4N0b5oFDFAn/UiZCjzO
ypq3rl1SVCjWDZIq5DgtXEPfQODZsDhZ4WfEr+GpYi9MGzC5V93sbshfagBZDfiWY5Vhr6yKDkdN
Wq2Ic6xOnQfN0AiI/eGiDi4Yrc91HhRIfN2X0iE5Ocd+sUsEPoUwsIqTWHorljMgPWmbTrKT24CY
25u3XxLbVjj2hx8vunauzzCecdi+yLCv4p1+x8UDEKU/pk5BK04C1cmsn8o0CU9+Ea3dUhDmztVb
i15c/36R0wEWfvcQBLNxIq5rlZbhcQgPQ23F15wycl+qAAcdRyRotP/6Eln8UM3grt0wJz9nyTXW
A3Z7+YueJ74z8tjbO7pQ67J16ks+yJ1KebCNdAuO4HzGJRZdKALf+KkEPTUvbSSJpsbuwiqNDsX3
1m0/0Zq500O8kNi8DKXbNHbOwVpKOC/I463iej4meecy2weiOWe5ZNfcNqe41hnjDaYeNczfNV4b
cz9ZgvsrcrqnIuMx1jsef2pjKHc9ecvZku3nlvbFZdnCk2nbZ/EbyPb4No5jfNMNn1rlmKc2Vdd4
6MWzkdrpg6OzDWPneZ1Dx1z/LQCAY9ibLLC+pjHIjuDOSIepQps1xlxuptl29hH91tXo+z2F5d7H
VPXRjOj0gujkJMkVL4c6xpmglCpbKndZki2SpRF1KD4w889oV9gvCYRd5TOLvapbFHP0ZJs+ZioQ
KPSdgOn1MTKS9Ja3DLJQBn1ZXkzOvVe4iEqmfBsSqbBoLu01kKj8rQ2p46bRtG9mbXxq8FK70fe4
ohrPewpBzNyx9b3FUXiNzWig4ojUvYhakDQWVkvSOaZLBM+/99Hup6oYrn0aVfxL+ox57KTsob1r
hzhaRUk6XutFbJXSOzFqZbvEqX0XdbAyisnFbJ5+hIuu2xdA3XI7PQppmOS6IiSlEyEbO1oifPv6
xA3Yng0fR5wvRH4gzGuXMTQ55cYIUqgZDzMITkgwCN6CcvA2HJHuK+TH0yxq45vwM5P3ZZh3bWu5
IMdm5u5Gl56ETFqSi1SGjB2PREOsXZJJ54IB4I15SL5nTPNhAjx4Bi+YbLKsZitB0jG6vy4/DjY8
hWhiDbJozbVHVNIqDfBoIFWpN5ayjhVW1aOXJPnOQ3y9tmxOIcxPxjoa9F1BqMEW92e/rSK/3lr0
HR1xUBfC2PcBAY37aVR3TjrOJ4QwtoWxwJ/1lduTONXI9fAzjOm7Mot9LryDERb+Adj8+5iP/QpI
8RbU/qcf9K/MAVHOUZVFo3htmuCzjEzy2+Rzu7RKJhaKndt05hUPBmDL19pNv21XnntgVvfOiGGM
+f/VjIEZGyCPD0oDiDMLEyFlSrkj+2ngAxicS4FHJ/BYPSQZO8MsgFpk4bFBWftMEom+q2g1q5BJ
VSw4XYM25X6UZrDurPHbNc36EVEdrCkj8TetbZ2qiMq3RHJ0JjQhspNlM1gNt0bhcKGEvCe+t1+G
Dw17CwJdejuNTkaGUXpG4s17cIV2yQjOxuEBs2bK1HD25yHaJc4wQF1Io1uKo4PBKUEYRR8RDTHH
zb2vLPvEFKvYESVFrItTZLsgdMChhaJ9TsdAwUH19SWuNoWdcRDOMOHZZJFaTa73ijkHsc8NfpYx
Sh4SMlsfmw7kTdpN5VtJ5EhuF/IDDtsMwgiggas/fZc5abj4K61q33qC3QKkXc8l1kAOTyynnkXB
4TYhnY7cix8seVLee2tLMiOa4rHCpDyrATFtb/E9WfYOTfpOJBmicCpIJ0jUNgyLaxeDDcNQxwNH
X5lClLsqNl+shFUzoeS9Nft3ZkgT1LX4YJCaZkJMRzzdlJ+tu+n73GVV3Pdbu+tpfQMmbwrc2x70
ZXS5zVGS3IiHfy/wq64bZmKeiVkGiCTxaW5BkGVDTaQte9/i+1rHpVzY0tap6cBW+SwQsmK8DJ5+
LaKkWeO+/UMdc2lScJJWHFE71TvF0iBcsnFRwYEa8MIfUBEbw62+dFDkd9ADVnYOOyEcFMgL2ZJ8
RMjRue4oWQCSjmOB2D2S11CM+yEvX0Q53ZnCh204obrwRiSoPSsnqZ5kLV+DAjgzujHia0gl3cTp
9JFP3daqiHJyrfCj7m12Yp33AtdkWKvFkRNJ4ijC8lzU7K/N+N3KHEY5uGkyi/ELD5d2gg5nOtO0
8Zmsb2pZ/xZ4rBmaQA/Qhnln5cNjOFIlxY3GTNA988cvFQb/k9GwrMkyf3wFuuOs29JtHmVWASQY
af9K6blbeobmwVxUzT5mzqoafybOvmsQ991VpzlbuCm9GKoV712Vf6ctdXTY29FmCKxy6y3zn7jx
u73b23iYOlAlScBd3LRC33NxdBdkM1c7qvrnORF3jHVP8yjxyPXhk8s2ZOuzH17nABUPzUBIadVn
uCqg2WyLENcETSAZPalZPDgCs6EVfASsKG6Th1nStrpP5aqXFsI62g3jKZITJypyhN1sogAPbNWd
oPyUj6PrPtZDGJISBWqFhzJAtkauSU4nIEwJ2hJP3GjOOJT0xDqzY8Vk2hMhZcq/wRqsjxPzxVVF
ksQaQxN/M6uemWOKbVn/TmbCZaBVSz1w8RKFWJhI+139kYCe72CFVf5XEDIPGp3XLEqv9L67cqoe
u1w/JIJtr2d/N8w4xtDliIK4FcseonkU7VIxRCflM6OM8TQ0He+3dC9jXUT3PVmYJ1LMbj4L47tE
QPIqvLRbd0G0AUdSndty1ns/Ft86mOaz2dbZ2tUZ2gvRXFRYmYwXVbbXDsuqLuUhBAzOQ8w/NTwP
vXnj5riNOjkFuyKG1jVidUXb2W7MNHoPKW+YyPTZOcNOS9nUvovIWNmuVtF6yVQ7QNRTI4PjRJ/i
KG7X8FFARBHIYrqBcW+k/VNbo/ExJzbyJpNAglnjfO/12Vfecq7nCFuS2neurKN2WWVy5IZR9ChV
DirFhbpbMFHv1bBXGj2H1zKLmaL8ylDJtYziiTqpFsX3bEVyB0zq1jEv6dMgpSWoGQYpffZp8sxk
RpBRPXp2wOhjQptfEWHLAQQGJKb+ThV/uxS//UkEZ9uwbqYOmrPfg+EsC/sApwjq1DDoA7vVYd0C
n4O54qVnn0TZXQWCPS6JQEcGKffuKHgatpXLfs6gzYt/J5NZPseSVN220du6YuOaNV28w2xh7iwn
714NEygJamT30DTJklZL6CJ59GQuljntaOlv7d5aYuhhSHYYZc8eRRmNTniIljJ36Bm66E5vDWaE
z3P5biuxsprQvnPcyrmTy5cmABnmzcQew5/YY7kD5xEwNIzm2tsr4Y6HsRXDTVvjqktseTINdZI8
53YBU68Nr/RsgeH9XefzI/8IY4ABEYW2q/yRWh2a4R2BLx2Ij49xGbrnqSdfB7iBnY3P3R+b8YdE
1bWyk7NOoewRssSyvZHXNJRoLgK/2o6Yylnj9eIORdeD2wTJxjUamBA0+ehZ21PKhLtzM9wAAUcR
u/uVmWl81ax7hKlfU5QYqyZE01/MF2Niuy1c/8WYCVtmjQTLKeOy9bmd1aSPbHGXbKSs2qpWfyde
xSaebsOzGu6jUTwOZv6KUe+YueoPIsZxZaR4FpufOaGOjkjm1BOtSGLrY14CrFTV6K8iH3+kywO/
mngupLP1O87i38W4dGZjeqq9+Kh7KgZlEmLVyZpDqI3e2gDjAf3LyrIXEZdGpqzMuduUqSLcYslZ
oM/Mzt2or+g46rOdk9prpoyTgKL52FdLADKzlHc+rpf5jSFziCO+FqvKyX7VV3PMrk3f/3hW8Sla
8Qgk4Ref8ckOkab1wG83GHY5FNIV1NtslTmq2cGux6lH5vTCFC/hARhi2ApBp5bbqCDmLOR6j38o
upmAE8aLqNdB5sjYsoaxlKjgwxPOCw6KBdWCbXS6hHOoKIOzekWKJSE+NZOr1IN4WnnNiQhNsIRi
4436ibQyOtE8ejREMRwjNpNcx6yRPfwbKqxJi/SmsxwL4H+LMkZ32ZkzliC3wPll+a0BC/Nk+J6+
B7eVT2Gx64PhEUGLA/x776ZhdQjmkMFn10YXeL/3IoFfXjMEOASZfg1ZoY/Ki/dAgOD9peW1cI9T
SiAyMqoxAlhb++QbkLS3Rp2nVqPp7uMS7ECSkHU8ZfKenSq5RfmlrKjUKHk5l8Swq5LwHED6J/wF
/rTJ2+z6EOovKM4MxFZhe3bdOT1YaUclg3LwOXfJmSyx7gZPshPjfWpQMQS2oLwfyGZSc/7pVYxX
wTG/e2TBrrmuAA5qFH30s+uxY7upveDUOowaYkuIVU7Xuy99S24Nb8GutvD9LRfEiJNebD59OuD+
TIV8qkBqJpKYaWLFnr244aPGh6jYLBH1cEiWgRnBRvDs45FNmjGG3cbmUyJx68AJto19/n3DDvM1
5KkNYXmgnPzgwsu+i8rqT4DyDffw4iSPGf9T9OzqKfklEN3L4jrYbHiSIN2K3DNXrbMarPI1X7Ri
qmJhHPv9fgzBjsxLPoU2vOrU5s50UBVRE7jE+3VpwWBHiKtW5OjCbLb6cykdVGZJAr4sc4gEGKti
49gLglP3QKdsPR2nmBsydtLvWmJcbxlz4V+GkqCj0H6cm6/ZQWlmVjC+kGR+Z/iJUQgcSfB7RvfB
BR1+mZFZA+dpNkbvV59JzMqBKgVB8qmMnVtA6/w4FRmJPKDXXhjfH6eqe04zV39bjXMZrVRtB9Gb
HAvwdhJlDLdBMp9wRH41SUuIK1B3jIiO2pbvU1MGR065dBv2Vsfjjx4XsApBMlXurOhvsk2cJe9G
AQMc/hjbrjkhhSRHk8VR4afWTQx/5BxuzFaRREw6jZ92MzbQ+GsBhQe9+2li5V/5CZg4oxLcgWa2
z12SbGGxo4FEVGqbPRJgch6b3me2neCoGPEqDzCfueCtl2qWhOo1THt0Vu1iaVmkWMT5TsT+vkgQ
3mkr3pTutC0l7nSiqe/FRizcGwgJ1YVMrjVXL7PPonpmGvfU98iY7IjnEuvLdo0I2doSuvBTEjrY
aWtPrfDHGCj2BCNk30aW13NcrsOznsRZtT02eSOrN36dfMU9smsQJayxGlQZedEuqXkwdeCe7Huf
j7UqX0ikD/ctIa0M8A5mjEKCra2a43GVqv53VbfPc4AY22QlDBlgG9C2nrlYplXnHxDAEu9mtTu/
bV8DU12iMWiIGRw2Aw1lNoJC9quxRqXdyFVRwsjqsHPkTrZPHPOt4MFQTeGH+mOE8qMlAnblO8hv
4wrIgbvW9C8wzYxPK0Gs2ohp6bWbvVXTIDWh/3eB+zIRg77yfxW2gHyYkw2CMW2bs+Do7wzFGxmx
zs6rrl7BjAw5qdPXwSEmodUHqRrgd13psNAhG0ImGkB1/yISbe+KUX/B9yHygcmcqroPlINyM5Qr
ZH1XNmH9PyPOsEwgVvgPlkDz353qnu0GbiADx3MXy7rnLple/2rdYtDbEIStZvawHTkYVmxt8tHz
dyWY3oAlix275qZvAzaTwoDgQbaH7Ku3EBGXqwgI/BfHw396Of9uxVpejickWxOfVDDPMuXycv/V
SZaY1Rx62bivbKZiKdqdYahawsh7tY0YywMwyX6z+OKwMJNPWxlXqDDV3ujc3yBBgk0OVglw64vb
hlySlvn/cbqZ/+50++frw9pg/nVbBJwF//76asdhjF50834ssUVnHjKg2g7Lg+8RujNA09rFTPtW
bp3eFNuHbKo7WLLfVkqMgN+P8DRjZ1sO7YBkgCvy77v3v9Ya2CgYZL5+iuW53Kk2+aX+NaQOY4tl
efL/mWx3/SoZvLb/+a/933w7+x+eLS2cNA71oyMXB8s/HTaB9Y/FVwW6zbGZz/me89/5ds4/uHXY
K5m2iUReOvyl/8q3k/9Y7DCO4Iomzxsy0v/EYeM7i4frv82sni9wdjk4LHkJi13t/7B3JkuSI9uR
/ZfeowSAwTAseuPzHPOUG0iOmAHDZAbg63k8m012kwsK91y8kFeSUlkRHu6Ga3pVj/r/4b0n2x6t
0i6iwxhSOhV10PtzD9SFGahH86qe1RhrB3gmzWUEQ6zlRNW3YBTnp9oIwCXnHOSFj33W6Q2G1YrK
GyTxNU93Nqy5RVuMcMJjUX+wl39lllg7rTPdUostfcXnclUbShHm3Gx7bsp3dzh5OEnmQejkwVlK
jwn5buk1GM46ep9T79e0qGXLNcve5Z+0a1onCtWsE/6bS1MSfcEu99gpDUvfe+/z8TnP8D8qH0JX
hZfWpOE9UJdvrFJ9OjFH6RLHahOnzjErZvOsXTqu7DJxNrnXsveELpd/Lew+N0sIx0n14fd4yGj2
auw3MfQPdfY9qFProSp8+lxw6/fcLddu0zsvsn1lF3uVKnvStbMp56y7LHW8ThWwCZoI2M8Je230
lK5n6qc3rP3/FH5CBKHvB2jEY7LWY0u0fkSpUjPLHhItNvsX+5mYQ3YYtP3u47qg+3pIPgXFr90r
lsz00Z3bah81jFIeAvSqJIXsdwjorQDFbdyvWlBhwi4nW7c8z+cZV53J2mkzhiMVSgXLv0Hy+iWc
7bvlUunA4dizDxMBoTP+dZIbYNYwR4qEyrllbl5TK9A4gHu5pnFvXZIr2KRViT6tugKeT/dV0e2B
cpql+0yRfI21jPDnazoYQm778UTwuHGHjWwXqGOURR6DXjQUP4TBTqT9R5kUpFdEpB/JtacrbiOE
j1Jn2bgVFXYNzUk9Js4LHcMO0VGnO3YsR854N6+enUdMoELg4lYvzlgsJH4x6LlQiw4Z5bxwC+tH
msqKkyXclwmQ8qEpJlJmbyZW7tn1aAbEO/uQovqDGkS6K302zE7ebJJsrnYsa+/dfzwD5Yk9Pb+o
kjRHZ1h6giJlSSHq/SL4uVuE1vtOWgbcovKiuiUghe/W0L3k9rlJhgB9wbOJdOBB4XuoGKF9ZhO5
tEflETrzU5C7Tjts0ygUZ4CwXL2LxyryfoRmRoYY6r3Adrrnt5buZl4V3mPc9qIRVRMpHrPl+FFS
/LYPzUhEjMph4dCiVLFGgsSxDRaWMelAXVQx3ep6LD4SXVckVVJFxSH/GPuKMtjW+wrugR4mHYdR
9kHOaKGpQXRTM/jdyMj3uN8VAZ0XYRoV6yRnARlKOuA7fsQtLdq0l8Saffa9b6qJTbIG2/fLeGG4
SVPXIgQ8rWbthAdZlRt8E9z4GqsgOXFpuRKUo96w0D7MIn51vP4Ud/QcUCd9CD3qhuWh70l9ixk5
IEkDePTx68BguZpGhto+nt5jBQmf5gl/8m+NGj6QALjNYuLPq/rCPeTVLujUCyIrPvqQs2znd+sR
HS4FDbkd85+2MWFbZEfu8HPwVfL57n2liuqBu898qsknbRBxIcLU8Zl9q0eFbGpeogW1QkY/Ydly
tLJHf8gTMDNDWajLEuXBOy1Nd9D/taLU6ExSs7gFUs+woxvqP0uXlRKrtVMaz/okXWB8ufHWI9Rt
axXMGztPkXhSY529kR4up7L9QwMm9a2XuI8tExb8BjNM+RC4LqzCvhP0wxZaWgvJANalZZjKq+BV
pjYLLXDb4UzBt1W6p9J33ZPrYWwDq9Oz34H2FgkSlTAtu/rEMZSuIih0TUHDBIkq7GMdNkAhD3ZP
M0NUvSA6HiG3Xts2fWMZs/PC/gzfjEOkWuh/2s7WCMuDj8Ix6mrWEhWNm+Omi1yAL23h7AkjfNdI
4ky0UbhHNvmimXrA8sqdRTmwd9p2mg+ZT6QxGeM/81+wuAu0M7fXGAhKrB92+bOX+UFxhsfCbdYU
iKL95uHPgXgT+o79bIcFyFXl/1Yx8g9QFxaOlNKuUGvPiW/irQlCoi0W7hOB52eft4qMkYo/ZhrP
jl2p1abBJvEBFLZbp/gCetYQvvrmwKu6dnMcbtxpIkmX1T/z1G7+4D+ZOv2LnE2AXdnH5O44NUZ2
To68Y88mcqvcl+Te9xLP+n4KgYjlA2KtstC13QWvCjwqEA0JrpOkOhPr5JUSfJrtnGeLt7TixeKK
j48pRtsCtljdeTBzEreE+8doQ5YgPltOV26KruCdRAwCcrbzCuOy56biUw00YJVW3nLwNKZIW2Hb
sEPoGiaE4pHneIWmOwaVOoExIErSL/4j+X9s0bRV8nwenoSdHBOVg9kOqGl2A3CZ7MK+Ktouyzea
dnkPAfJ36cLEuE/2bgC6ea/JrAN94+LK/kkRVsQDMNOoqer4GtOwmdO0iYPyCDBuzSWE6pYUC3oN
es2/13OCz0q3rm39YBl1bO8VnikVAYVFqWeaOY9T7wsadh4be9rZIcjTjLMwwSROKWiFh1JjarDb
8iGmNfT+K5aiOxvaRI3yXskLJ9sgzTFXl/kvl9BYrnc1PaRkYa4LfUHDcJFailUrm4E2bYQQGkx7
mkzLJL0OpYPC3fyyOvkkxmV913apKL+LgMr5GsR+MeyQrMlqUVcIiooJbLgakUpg1dEeSXHlbqZh
NQPnQZsuF7yC9lU7mc9T3392tLLSUYVmQJCO40fPvKuRJeMwFBfN/LMKPapd7+w/1clHexo+eaj/
HBIoqUs8AoSEXDo4FMRGLlWxMUvfrc6J2MAnAev6p6ZVtswocEC02NAB3CTpJm9RH9Iu2VUCEg3y
5jlJprWHb8DJVbPrGDXWox3i6vOWDwJCWMdG6tfvVbcTnbdV/eTRgJuOk31Ng+EBYRaRg5bckrbc
2AZjHxBTqe9FuoPNTXWkW7e8P2hZDV49sPrrFv4I6wcfxiZm4PHZtBT0CvyfS3MeaTtAsPaf3XuV
L1z4fp3wWsp7zS/v1p8xvb+qnwL+bnaHI6xTps9CsvcLjoK+4IUxZtfQIJxFPapJcsn5XYG18UDa
qVd9Lx0mlIlR587vsE6SVuIGWJ5/ryke7oXFE51f8CJDOO3hvdDYax9Axkx0PLTvtaLymOdhpalA
dup6Xut7sLQb5kfZqjNEWx4vDtOhM9FrNMjHRTvTxhZ8lHwsMACiG01Xe1ejpAc8cm1WTJs8+cO4
57QBFPROVjtZ2GRBBVtTVNlV5zL4+Zn5Oaj0tY4ZNCpreQwogOOtVp34YxBwefiQj0FGe0LhPivn
WAs1Af5EWgdW6G4aEdCLlZMtHLJ6/zdwldzF/MZaCPD5RhEDJtBlq3A4J4jKZVTHq9l0SEsJ6Aq8
PcmoQWC4S/ujUPI8Tvl4Slq93I0pTDa6dF5gmz8WTvhe50F/LZpFPhf1MaJr/pYvlAJkTuDt0nL+
MyxQB1MRJieFI2VgJ8cSyoJWHf3gUn+G0QHKF4BKVaYzH1oTrMbmI0rr6IQzMchminXa1t5yAcPZ
bVMVsGQFUlD7ydA87+aAfpyYONuYykND6cxDcef8dcMDK+/2Wk/hE/PoHpVbY/eu7qif+CMCA2ic
6uzY/rJ2xGwIo3jkpvN63rn8FXVV/R49i0aFaqvcgTBFxNbp71xcTN9tvNm+HaB2RpRThgJqJqGG
X3wXD11VriSVAqtB0oUyhRX+uQWrczb+GrxuazniqU2Ynbk9YF3mCjGVYz5eAx9XYSuXbRm0I7tB
u9kbBiGbiPGVZoSaSAs9O07TFNs6n/t163gfM3cTjUbjI/4RfWs3fhF/90t57obBu6R99oHlIb5R
TrWt4zY7OjgVPJNeScbXuIJFvCa4fwgplGWMrIEqr0wi+digwC2F951VzrHzuidI01+Aqh68u9cn
IxeM1/niTUjUfBovdl+fstJFKaogOdvjDG2mFhu7OWodQpBP5l+WbsHOxO6LSPHnMu7gAvPJsrfu
d/73UXVqPw88T7hecWCI7LlWE+cDKzk0OYfoCzsm3hcFVn5N2zXU2cP/aCZ/oSL/hWYiIhel4t/o
Yf+JRgJC//v/p5b8n3/hX1kk4T8ClSTyPUB8rBoEsL5/ZZGIf+A7Bq5PAg4x5C9wpG66If3f/8sN
/pGujbD3l8XFvg295v8qJd4//Bt+CHjXlhxO9n+PRSKD/yCVMCjyvHQcx5N30KR9F2X+Xxmx1X7Z
11El9lP/hM/I7MJqvp+83rJZ7Ggl22a8lMo6OhbtVyTKe9RpfBI4YxE5gkc3lsXJZpmh/Zka0UzU
m6Vm3OLAa5lSq+ZGICpm92KIRLLRPzUdhZMtm/vczNO5atV0ditNxidxruUbxCBBKEG1SbvSKj00
gsun67jluSy9naXs8chh9uBMXMYnd15u8+AcjJ//VnYj31Tl/nIpBxiScHnmyPpdho5/VqYJzsy0
JJGz6ViO0aGOUr5M849CJtnBmmCBcbVl4QjaqJno5XGi4iGK1cG3wYMNBR2sFul44G7yEUYhiLv2
I3JHeVVVsFrot2jCmWB0iDKczHt7cclgxuc66gC8xvCP4X9fRhqiP9o4edILYVue8RBgKFOMO2eb
GBINHj2VcQfdk2Q1CMJRhAcNVjia5wwIW+ZyjMhNV0b72u4Bc/YxKYzetOcoKC/llF3COdMbzv8M
bpFbbIkBTBhyhny/5DXbrbTlpDA10wBUDtY6DA6lw6OmYc20mUgWcUkS6UUFCl6LywzrwII/u5n9
G1ld7cNwguyHjfAy1SEWlRAkrA5IQ1kWCSmlEgnpM2s3UZIDi+A626kajJZf74shFRcZRzgPY/vR
m23nEeXwZ5XBv/cHot54Qg+0/NKS5WJ+ncdh28azWKFutCeMFBS0Y3W7EoebAWfdnWgdx5wqFK1u
2Yh/33qZmrylYyuJ6XXp3dUcUboshJcfwETDMl5gMvfTXNyspvzlNu18ksnCF9n/oUBlxq7FTpLr
faqcFpOD7kkJNYAICG+gjyzQI9x5X1ZxQBmdu2NZX8HhKjeo0vQXloArGDuidVYXFOQ0ONV9HDV+
MfE9JFxU6S025ymjoLah7IE+xGmT3gNId4stUbTUBauZBCzbwfqNfghUvYsf/K6SENUkn6NmwWGW
MnF1U3KK7aA9I0I5Kzsy3rYVkVrNicDn4toEk4PkEoG63lXG8unzDuCVWDX40bqqwcLO467NMzyt
qneO/pJe82VabiUN4wcZ4+NAuAHECSc3EaTKTQ7DpCqXS0rQta2Ff7ovOiu78S5sr38kzBM7zUWE
aFNe8bA8VykUEyrz8O8iCBxMjbloZEvaDzjendrvftHptcp4Hw1s4P/gfD6MS9l/92by5hF+rXOA
ie6WTf6vGsP+Hlmgep68O4z+R5ZjErf86OpW9yCLwyZWhix4szIDr+Gh01R5ZmGk8d+X0rF2PngH
6gWq70nfyVszgKUcDeYYkV2bbMiwBATyqLDf+P5p6jxst9TYXqQKtp3uL1MiyRbDRYKRmz3hP+Pc
471Lr0tUKX3wZs0FkyRM1+l9YLVYEWht51jsL7mkzFCRvvazU0smgRBq56y7AeMszTx61wfdlRQI
xQh5MJ7q/lW1Mnm2M8KjWKTgLSwJCJ48OgyVrRAhOSZlJVyu5jmjfZVRWJLVJzcaWYuGVvySSjrQ
vYwQBU2g3aH9UBQhXaCVvdqkmNC126e6bOJHsnuK20ZegEWtaAy3nRMdReas4wWrLD7Pvi3lIW2m
7zkGJWrqkFamEyDP8WhqhcXZ8V5HJwu3elmwnUhFvRiQCNxXDadWH/2Us5yPZVNW/A54CejU02eM
GTJs4A2EOMir9x7/x+sg2ZHqeZNNQXcS3Pl2URF9FqPkylWVPzSrha3EJMaGWQzbxgFK6zPIAZqZ
fYIv3UJ5EOo11393I4pLH9n61XJ57yinrzfCbtpvi7DfmylzVkJEBkogBpe8c6JzHTg/84pnSsYe
DyeVvdGM7sd6xtPaj/F3PF7qMSJMkeAt2Iz28IYSNh8QA7h41oUktIoZQIfpejI13k6n+zmndJx2
D8kSU+pL+GflYrMtI3lw2pF6jcIcZioRZl0T8+1uI1v9E75LXMgK5TfzVbPNwIzIyi4OrKyvbdjS
IYDOcOiDMx5cbqDAMkdtewdvAozOxp9KvjzASuXRPuMZkMYBT+utj6IF/s+Pbn+/jG6fsTpeFlbf
pJqChGK0fmL/3M7werxyzgEVGfthHtP4GMSzdXedV8QuKx6/BtZoJSmya2S3Vy7E7YzN9nqkS22z
TChBDf4aqRL74MbhR9tjBYrTAgWki7c16HVj2M17NuzzttmT5xP75KMYLfi3+XRK6bsAVZ0wKSif
7OXA7ZkAerGO+qLYdZJUe1UlW1/2XxLdYM3xv1CFJ2mo5GXZdfn07o60FoEVK9cqRL4JDC+pjUuy
UIdAEOcGJohLACs5tSOo2IEMkTeRncnOHpymzl5xWKeQJBxZr8eZknTOOC4nUx7RnvOr8gZwkSgu
m74Mxefi6/c4p7SiGlGWsALzEbKvFQ7Ba1w+Gro3jwW9Bw/ZODzVSPfXv18gdjx1WhBR0ZoenX6m
UFdaa6wNxTqzqZu7swPucaUhPuQdseS1SMnLDZiwgcFp9SimcOQT0B3x+n8RPvsCzjyu+MSZ698v
mD1xZvvZwS0jaGkOXqiEGoZF34oOOkOaZ+c0tD/dCrgZ5W3Pxq2eOw+PeQeYSbrhQoNu8WJnu3CG
3lsu6SZW/t4bXJ/EMGzr1iGep7A6dhG4G2emqUFmn/NHFJ2U8x4ENk5lz7wom0UTW2oE/3nYezPJ
ecKA30J2z1XygtWDxyOOiJgQxUH6dsMZKN6neTLbjO/Q2N23UZdkx5HoByZLsuUo5YFtjr4dssGw
toNVHtDR96lP81kQizcxd2+R4BIbe4i5ughedIrqpZLXXrE4oYzio7XBMnYQ9Qbh7LpavqhRvFlQ
loviab4Gs/xwO0CZM8DdidafHzzG8Sv2XvXiWeGww14rz2lLZ2w1E4w2o3iUkxNCh9csAIwwIIw8
62SNvseP7pdv3aj0Pm2XcT1U5R3/056NirJbAxR1Jcz9Jyr8HzGg1C6jWaubxXOdqm/ZRCzDEuDa
sQtScaLkupzbjbLrm1XlO3fAx1Dkp7R3KOsKEzYp+FIGspFP3O/PgNQuc5D/mOrsT7qQbWkaCV07
ASzQjfS9xNnagln6WOQAaCKvvhqRf88x+C11cI5k9Q795or7Zq8FgdOMD85zgVxTgfRY906VHOq4
pNzPSZZdQISTd0U1bLxCH5cQNn7DHXbNcXoT+FKbhk5QkU9ny+Ynz5mlp4ywCb86cbJtM6xLqolP
lpMgHS/jxbt/Efj0eseN3tzudzK50GTj8Bz25Xy5w/Z5vz3h9p2flKAAhySjuy2ReVZoUN2ztlvs
Nrn8DR7sLXkeR1ddKmOrx79fEBqAnLNQgzZz6/y0YGjp5r0ntfOUpW2zVgYDbeRbFKm4X3AU3J8p
Ysa6c9r4wUXi5hRfa1Z6V566zTlHmspdl4kwUSGcW0dgFeRKv8ekhyY6UVghVELIWVTZWeWgx007
PdgKQQ6Cf77GjwNdMDDz1TiWtQZf1Kx7O1wecyOCQ+mjVP79x5q822Ntl2qnQ6FOHChVx/LX7sSm
jXkNEs4HkEHJm0NcGWpZojeRYtjKom8ZHJh19Tc7oDxOtQ5gX1suO4EnxLaoTzBpcZ2q4cvWnr0l
uYdonr+aurSxWwXLmgvrJs9xglAqCeMsSLtrtaQ7E/KG9N1F7YUrn/NBfkPBL/h4Qy/U5Scrk4ST
lv1HfSuT+Vil5DLLCuaL3wBQsEnZn4rOe24qau1jbmIr3zgDLrqk5XDH0CvoLWArySjMfz++r1j7
Hnu6B+sOr/uJpfJmwFm7zsiCvZZz1Zxxa1/tUT3AAQi3btbps3FPC32lVOONj5KTYY03Hxs1ek+3
EEajquWBmeXHONaY5dJR4AhtqB2GUddH8SP22mqDqExWvICOGbXzIczjL5MwnUxiZtIi/jGmTDQz
VYArikkoXbDmYpsycmZuAVXTkr8EsdQryTq2a1gvoxSIGbM0A+H0xxMkZ3oAnOiwVc8yc3baNbar
i+zqb5p9D/cscCsTLqqODMZ2mh8mDZELIKBI7XFtl73Azs1KwK+vGs1231W/XHnkl31l2LuTLZYP
3cW/POAPJRfsHWZqcgaw9hlb2ffMb5PpxLa26a6JHXBB4IqgXfG0WwAewQHi/dLqzzZAC7W4A8xZ
uOfnakjoITt6S/gzkynN3Tpu2cDU5lDZPF8LoS+8ufGRZ+9Vh0OeZwXNntVJJ9OfDtrYrhXJQ1O6
Efvg4ZIp4KCjCwyMR5O7L4Nht6RB/9QrHG+RNfwYmg50cbA8e9y5cQBCo7RsCsW8nkwh71FmlYXa
EOrMmr2uPcNbwlWbxPotPZ9xYWGlQNSQ+loYmtehoxcqsdVAgjGaMfBKKmVII/L+XMG9YmTX4gLT
Xq9zE38isvBEZ/GNi+RDOhkf0ICCUJltvTn9IeLkmGOUP2QyOWMklOsa/sdKdsXJxPJC5LB556pp
ACDiR7XvsmrsakpmNPndJC0PvhheXZGHZzdBV4h4Bfl7+686h1uXTAGZDTO8Zgk1YwHLicsQLVvR
GDqufTYV1C2hpkzDaXaDBz42l8ZYT8YeYy4yrK6Gmm1eHbH5ASiKAJp49jHveGrCpLtkNYSw5V47
SwnK7B8cD/dkU+hmByXHgl0oPgF1pU7UEe8Iv/K5Niecttam6cO7WZzidmDw1If1hHeyFGyWHh4p
9cZiIrNNK5g+IqEiPj1ty2vcEEkQMbxxDD6rFBrpaq7YzqcJNkcz5q+JfcvG1N4a2mFXGh0l7CBV
ZcY5qWy2calCw468/ivDZLBPXKD+JjlkfJtdcqNi7r7mofNFtjkIxuUBPiNP/hZpeZHeIWDKw5WZ
qrMuqxtuYspNq1uam+zL45FLp0OSJB5cWLq6Wr9qtslboIdT1OP6SdsXJUFsc4jNUHOr7JUeHm6N
ZGZigA17jOEloTRrJu25ikc6fZwfDaFz46kDqXhIoVoUtLJyqOuKKrXW+S3030ruqlx7VBueTPIT
WCw946H9PbXtG8Gedi+HGrtL22BabGnTXrgNlsByds4EmrPE/07sUjzWTgg4itpsj1LSuh1KNJuJ
ZU/ttjs6z1PiAWW1CpQMDz6rRIIpGz7M9X4Ypz+9lPqtncAfiKw4ykQC6KPvjVxO/gg/cCBBh46S
eBzEyN/N2fIIcGdllOx15n9HfxdrQT6h4f2+j3R84TignIESRm2mr84uWHooeRuniZ5nArGWDQFD
TvSZjCzOnTHbpnGIDEMHgOlbChObEHrC/DwFNgSCTMMYuoCPoc5CIAZweYg3Y1Ix8PO7AGojIOsx
i7g+uLVG8yQqOrKPw1vd5ZwY5Dl0zDI6946YMPC3ZuWagealL7EMR3a+j7jc9aInW2qQj1K9JcEU
rU2Y8mZZ8geWIgGqPmHdoE+4JVEbskuTgBEgnx8X3kup4BHp3x/0M+nr2bf3Zoq/GY6SbZLXD00W
hMBGOwwP3VwwP9XbXvfxjrHxnZBBsE9z/6UxjL2dnbhcTx61Fu0Bd77Dm5yME8ugRQ4sT8eA52qi
X8sPL32PyxiJkDsxRW98BFFqj1G/7Jx7Q6JOKK+ZyPBAz1UbZ0i/BWW9C71JbKYYUK1uvF9eH39L
G/mRT5A6moTkdaQwHJXhRjr6nAte2s7O9drPLOrJ85cBSiKfSqJjS/POZe63g5WWoZ45Awjgwa95
LhaV+dW13D0tmEuxFiuHyrU9EVOcQjwgWHwFhyLy9niC+1Nklce2AhFPacZDwg1kJWpwVj1UNIL8
5dngqlgRyoZcUudy58sq3Ds+yeEpAC9MySFIhsErGRn1hWO0OlaTtUXJ7JHTynhTYxk81a51FgUU
UYfbDc+l8hABXngeBkJMDqCDw4RGx1ztoo7xIR+JtRM6IUoDBKfcunQUJ+qHwS2+wMHZDaxmGq4T
Eghjk/nHyRr700A4R1T6/n0kas1fhZvMt+5oHI62crhEStyyuLeQRwlfWMuXI9yvOKx6UvwuKtSU
3MI43E6JerIaKgYCOYIfHRivUn1MJZvJwCL2EuiDxUy6pqcBP4a+ysZrdqV3NU1RnDx/W7tFv6cB
9W2yvLe4rJ7riqd0EkzJJhqHAgf1KqqSfUVkZY3QyfZch1csEXdjLXEHUy4CVPF0G7MaS3t3ruKy
PYuoZOuaA5ROku0s6rds4Eyj7Jwbv9XfI4QDreQKnBOmR7WnngypLkr1JhB3zXbke48+Ath226Lm
HNRLdRFO8EWx0WbooCllKVcEktVY0mnRXZxLx8VR9ibYuwO1QSAzPTW0z207EG8GlkWGS7y4bmw9
Zxy350mYT2qMd1yvZlwjDna96C3JKJLDWsm5jHKQOOZbLDieFMi0Lvz0bY3V0nVfZNc9dZb7ZMnm
oYbRykgw3l/7S1fRz9VKAiJxfrD5FET4DwPffpu4fK/GOb7we8R1Ty8ehSvk5KH3Fv6L3yB5EKB9
1hFP14wNsJ8Mz5KJnUkILS4zAc8RW23mQKFkwhOZI8Afo+i2cFiR51VlPmb+cK2NxBqU6PS6VFzW
veZZ9ZW5VW5ob6tUnxyXDKxHc/mq8DLr6muiOuXdNmMwzY2NJy+DVVhbcpYsFH0w5WZyDzIdH+MY
roumoCTve4KlV/xKST3Wa4uUEXRFqoBsVtFhHSPClPN6gvO1TsBe9IG6oCvtK6/Nj6MoTw74hn0Y
kThRZPlNml/SqD14fdOvjcWMaML3MssxcsbxQ9j7w6VhB+sllYcexVMYB8muLvpsV82KkAQiQ+Ki
AI5dhV8MasM2rewbbKiNGetHZwF56jCIwAuAEVk0h8FGmp19ta6pPjqRBX5lL6TxBEQs28lM3AkF
q1hkR5CQNoB8PnUlOdhNVprPSpw6U9BKH6EKkoaeS+Mfe5TsosIc5CInnbAq+L5DtV0wEA93KWDs
2KtTIQRWlrXuGqdoiAZpB+MVxjX/3RJtih+XWTPohz2qxYrV3SEczRcNfvPZMEtHtqqfwoGPX89q
u83anaGJEpwG8EUa2+/mk01geU8WXZLjwEJi6mPCPjhdAOKyLDIl82eYe+O2p76SIF/D56HwDx0Z
h01e0ceKYR8/Cfq707Hg6P3tcgenkxfc1ssUcb0i5+5Id9v1YMRZNxQ74DaQHvpfGRe3S9jdGyvn
Y9i7FQWTC6Dy7l5kh3d5rCh8KuefAWfjzLVhHq3jlJIWd/wSD/PICakBqGVltbWbnLsP1s4qo7Tl
DlTCXQoA5yO2ix+lI/IdvS80R6km2Vvh8gfGAvRMzzOborVJD4cAn6yka67zVD0ryErvvRW3W2zK
GyST5ub2JIraBqN1Ju1oz/KNMQY17CUnQEjOZYc/FDKjmnKsJLT3srV46GrO50ET8eoKH6vqED0y
t8ITIuYuBkA3zocuMGc4dQWmmeBqiDtmMwwRk01NjVvyEwOZXlk+DWZB/sEsuaIjd14VaZMeDPnz
rGK45mGHooZP2o8cjEc0EsR4FrhJk5xvX92ARWdO8uKQWdYnb6sofLBr8nEk9Lf0KHRX572oYvRy
JpOoa9e9is1Wjg2sZ+7BPhFPotRkqlk7pP7LOFIF5k7Zg5nqVThjNmtZoDJ4yKcRSKYH2H3MzQ4k
YcqVuT4qVhErp+VtagMfdUbMhiEpxhRb5dwHv43tnlhfEaHgAbNCko6y8AdAtY4Ev7vVlveDNOp3
uhme3HD4ZgQKwYjwRGK3uweCLsus05sTPZd2Ky6lx4N4dIJvXuieMkdNX8g3m+5+FVZe4L0W6WNV
dTQNJqI74WlsDwAM0o1iq/nsg5PPND8TuxN564pFvgLO3obF8iaYhg4qub+MExARGbXL2eMasXK1
hf96HqxnCwAsxsqtYpQ7som5e6ebfVkLc53rdLr+/X8opNN17IZvtIkmh3//w8SFbBKZniRYNQQ3
+34xKpkdtLf89hl7T3nWVPt4xAvpTUPy1KUaMolrgHabBY5Q8CnloM8Dt7jdtCA0On2eH5uGy1Ef
2uMzNjT9TF8W+UhCnV3yarJggKyPvUy6O4Jk8B+IX9uHsGMb5g76I2+cU9KFXAXx2T1EpbFJPS7h
ejHkU9kk8PudgQ02hOEIjBLSTCDCH0U62WifTB49RjFiC9U+wJnyELoHQV74YerzBGjJcB2a1n2o
AvuizNxdRCJ/DIuJdqM97oCsbqnvJkq2mF0ciXTjslCuF58aXravY1ByzDt6G5V8FlDLtwg11waS
Tt3AOZGkBmUnOCAhWaBu1Ecd5TF8+8oHs7O85aYUtwbiyBO4iqti2wN/0n3xK/ZY/BIQMdgX8asY
frATPFo1kFa//JYDE8FrRRX1KCtrDT5q21epi7OL/r9iZogryhEqevFJq8gmBJfEK4MaDdrtZ9sz
uUtVvc0tZQQYiDRhdjYyIcBY4PxuPMTHXNmn3GoAbNJe3GIjzKMu3d/d2jyegqMzjmpVj4nZox1k
dhPcyFUPdf6+TB6GB9GMO21reie5QqdKB5yJtNcOZyl6VCtNiZkCJqqE2DuJBywkd25UI7zlzmj2
wnj6wEoVc4RKCRWYennsxnmLQHLzfCOpeZjzfW6Pn6kpnttC93u2bFfIoTnMfLLcszIM1aU+xd9n
kBH/wt6Z7saNpdn2VeoFaPCQhxNwcX/EPEuh2fpDKDxwHg/np+9Fp6vKmdWVXdVAA/cCDWTasGVJ
EVTE4TfsvfYmI2h7MRKFt6qCCL2aZz455lQey26P6ukx6MWw5riFttcKhNzNjP7p240c3acm6x4T
q0El6OBOyzv2mYiJr+THaUutL9kaGEmykqmZYuCQbBRarTgFE5wOLFosJqITdap/NzgI2UzmR5ss
YAmMqlVTBerlKn3I6Txxqbx22Zjvukm/GzKdvbU90kA6cFQshmGbOL2YzOsWE5qo5eQD43S0F7b/
NG8zqnYs6lWVEkaQEZ/sVJxqDNN0dOhDbG1L2v6FDSxxJcdiiXFxwtfJT82N2nsRxGrhBPkXgB9s
X5meje5E9jsrqsjgvm9odBwROIKNiJBVdNmaaPFywbAbckM/qaWF0BqgvqSxYmy0MLKeCV/rCoTy
THebMNxXCfoJfUBdlwh1+vGLImltmwC7JjgHb2kRsekC5nFturg7EN+9p/xXzGFpb1OTdbIXvJNf
gHcmwp9ppPXZVu8JjoZb4Pjg1upLNdTkkuXtGwICOK2oMVvPegU4yWrATG4IWNGv0+yvUy+RGwWj
6Nx3n6OAKUjjjXcswTZ6UJfwbbKWWsZYok7smXqogwJtepjRbjAem+2YgF6kUyZl/jx2oNL6zv/u
jPY2Ziq98MzE3uoSJEPk3FTVzJWQrjb5saD5stUAGHBCcadC5p5GxJ5KTfnSnu1Oet3x5o+CjWoo
w0x0cwyy8fAb/TLRJFUEgrkunh6mHKOS32Qb3fNBwsfoeqpkwm4QQTLMJO1gVfDHsUY/ybuBgA4K
BcOltM5yZPAcw0yELGYCAxuuRBbvutQ/t51ykNhUX7zCgx4Pj8awm8ceXuwKdt2rVlrINzCFc1nX
Gv5cLm28LhLNXcTgqN2Sn6CEz/kY6T2IHybkS/6K2Wkdc99iKLPXxQvmbXJGxfTVqTGbIpxPKNCs
i6rTR4BGTOpJZCDTPlgzoF9oVNPLZDDvYzgZfe28TcabkNHN7oFmsnxmAMDeZmHU3sWJWR+wFvBh
kyiU8+pslNxhZEdudJln7ETrV3zpDbrCqLwLw/7NnthOYDc6xaG59z18w8Poob/k3a/jg6+i8CVx
3l3HpW/L7XdEj2oTRfo6kdqGU3JasxGFxGmvu9bejkhcBmmc8iZdVVO9xSZ2jmSIoY3Jbd3yIFOr
Viuok5yJfSAZofjHoJmsFazx94I5zaJQd8jz0SrUCAzylW9Di4Ueup9jX7PpYkXgFVq+vFJwuPwI
rX1dEw5RcaNhiEqHsEsKtVIsZcGKAdMMtJ0BrGTRaeY6cqsX23u2ifZraSlag2FWB06KrKkViLan
NAy3BNwQBqw7NkMEfU8A+jFzrNd0cgntA6GK3DTX2xq/wDGqpoeid8/zQogEw4WtYQZIaYVWrVZ/
Nmzx6icRmClBxklkVitDIZtx9OA9QtFfeVtbFCsmq6s8IMSArug4JGyY2YTF07gG+Lkf4W0yvCIU
HK5orhEXrQ3q4g2nNJ2NEDpD0c7VnmIdmVkxzMOVEXpFPnj7uPV3NeDx2GxZxA3nCB0Jmzefesv8
0hgPaZadG1GeShlSQN65fP3QrLciRQWK93GdgPlBXHPBP3EKx2yfOtCa4qmjJnTMbdEKdn/MPb2Y
7+ymPoKkWW8D0BLdRgriDfgDbJHPQFFPpQnyfVxR9UKPZppht7ytTRbcuNesl0nl/bL8MHXfXHo9
bE7fVBn9Lc2Do5/TeZ9ZqIaNFh02cVG0xvpOTfTT3BP3XmtvkpnOrWMVjOPurour+94Jn3VDMj1m
MSN7DYpsdjUazExOEJy6VHFXHq6xy+YTjUu94JXOogjhf90E+6SmatCIox4bFz9NcVe2QBfQ6b1H
VRdfGlIfjlOLVSyVQ33ShP8+SAXXwjGP7F3yp5ZHsx2DKl5NeFBaAa1ksKieALO3WMCiB458NkG1
/ZIX7nQwp34dR56/x41wQ31rbKJGPnNEVIeIrVUZtzzqHFCtY6XnCenHktvUvLUkU/KpZbUhh4AG
K6Lzz3Ylm2CuLsBjV+bHSbChbIdNkFGQjsFwq12SHijTIUyUVU69gpFzDasVbq5PkpBuAEUMkL4s
ldoP9qvpDgEu/744mGPH3DEispWJ7jPUzTntXiTPTQglXnFvqBSSOZiFiBEcFe100yXaqALlHkWH
ZCa+Ogmq6TZPyLQdhLE0qjFZjQ0gAdguFzl8A5IsHwXqcOQB06EJWF4h6LdXgxcYK9dllGshnyQ7
gvTsIbp4LDdGI35IB+4sfkT4DrIjBnM9IoXiDskTVLouNm6u7PJlpev3XkAQTOPjF8/ru5q+70jC
DHwppgsqZuxVRZvCoAcXZV4hL+xoHpuxPur5oY+7+pSykGC0GO19osdojLUthPgnVtXafRuXe7uo
+53eTzZqPSLVrVjgNESNanJVyjG4lUnKEQNnF8JLc3aildP68dYpmkeB9PBYBzSHJSv3GGrCDp0P
MsesGxg+lGJjJxNo7RyIV2A36YExq95TZMtcuevc4X2nCaEOcSd7Zmw6qgCJC4NlnfLy73GWHUDW
xbw3o9sQul8cGe0Lpl6seItHQKRbSSKE7HocXpCpdoFwzxU49NLD7GDPJMEA4Ysu9j03JJbWz7XN
GKk85XPfX2/Hyj52+nQDHv3STQjaUtDWxYNmoStAJUAySMhgdWTb4UQw8ph5bWQOYs0Mg31bvZIc
xVDMAQjlO84DiKLtD3XqEJHWzpLWXMso/cCrtZdCEVGR5fuiG7NV6hrfjJJomKLEWWkLwO5W1oX7
LumWYzQAI28aDpEy2xaDZ97hHD67A6zJ0mCfYDm88Mh1CrYtdDwaq/r7mJR0pCHQ2QZQbxKDBJuq
nQagaGtbxBWXej1sfPNWpqOzs2ggUfwjl1foGZ6tmDecaLNlg4vyLei6VwuEw9Amw4MTR+si9aIt
S1xKbyDla13gUYsorAvHdO8B8zrLknHwvnD4ebIvSBNjekSfRg9pl18zICU7rSXuqp7nLg23UGAM
+//V3v8r2nsDYsCfRoHet3n8cfuVVfDzU36T3zv2J88Ej0Fsp2DAgZHsr/J7B+SAa5lo7Bm0SFv3
+Ehe/JDfm0SBMneVrjNHfwtHQPpQzDJnZb73CXWy0PlMy0GHrxv/DqjAEdAQfgUVSN2xbB4WOVfS
4j/5x2TdIEjsiFTJrQ/FEwEOns1d4Jr+fVD7PYXUaDMdy8P7nIynw9iBdXGkb54zkegxGY6+u7A6
PX9iJEOhQoyjf2BbT/HspOlSBX5EWvqgMb40q21b0gGEQrdIrKm1e5vsxKVHgM6tSVW/DQEDE2Nh
ogVLRY+TU6Xxgcy64j7UouHiV5J7GQZqdQtZT+7ILnA32K0Ndj0RA4FYee+lLYMX0gfCrZu0IaYp
F62b2UoPPZlT3rGp17+NnkLyFeCb/Dq6WrZmixVyuIzE8sSC6kWqCnVKBtcaYfqAZENxDC4AnctD
ikj8rCU2PQkd7kPUFiasvj4K8SWm4X5Mw+LZSIS8aOaYrjRj4OmWU8GOFZZ+/YaZS16LjuYya4f0
nGEBvFg8TKqJUrxphoNYF1Axp1U8wqisrD20I/j7JIMk24ScMca4AbVnHcgvXlAQeDAAEfIV3kST
pvBSRRBpWRoG1qMkJu4sSt1ZpTroe9Xa1ZsdoUvR5Fh+sSf6LsIIP/qwfffdgpvpOMEMqsrMZR7h
xsl9TOr6G4T38gSix9vpLPTOLWLpry5WCaZkfvuirD4iM4TCohKVdp9PJVX/3MB9KUkU2RJogQCI
sE790iTWsFUJoSeUPAGGAs8nIUQHeRfXJFmEee3vIW8NK8Ad6lQrtjO1K6OLEbewrwoDGGWJmXSd
aSUe/1Fk2X1gF8mF3GRq4EpWE3eI1GWfXFSvWquP56mpOD9BJJGXIZxj1TTkEmSiIs8UQzETJcLF
dmWD+yyzFI14ZVTeBgmWsexBIu4D3QwvKQK/LVgl5tZM/7Cc1s6TB3t1QxJO+oGMgbmAiswI06nm
Uw54zuOUo7EaRtoxbURBXGouE6bEMXRu+RpfzGvSBymT6U6UkkKkz+tDqNv3VRHighj1C2JlYBcR
Wx3LN5ynEqQsTuVirv5rezsEcXVoYr3+SKKBsTgAR/eqVUP4jr1bZ+8WFKwkc/t+8hMi57Ra8pQy
7PJRDLsMkLO5qRxSC8ogdvHlEtmKjyZmnpKpjWlUwDB5je3shoRZjegdhMCR9B5iuMMQDyRjxVxk
K2w34qjHQXPIwmTa+VMDPJrJaH7Gk+wvEjP1NgSPucQCk56AnpLmD0HtUSp0RAQkThteRfnaFSPu
U9SpFORe79DTmLZpraGsGdsJV+4Japn9htjGOyt3SretjXhSiLJFMq2FG1J9HAZVaEGCmouflQOA
OmfumbOkyM6yb/1v1STZv2dh9JhJLJmN5w9E9+Fm1pPCfzVTEvaS0QT06PXdQUdKd8jT3t0hxgd+
qYyo2RhRD8/crkqmOCG4hYJZIvSIDLEHuuDQR2M4puU6sCcGHx4IyA+fNe/O8Vo9AQMWuHepVO2W
RUh5SOy02Ld6ZN71ut/1MIcjNv7daAENw6/3ht18WlehTB5Tzjj6QN8UC5/RNnrbmZPcwFlRkYi2
cJXs7/Uk1NIbe+fSpQ2tjFn5ILzyGGhwk5f20hws1uhTk99NmDdZ1yTuSTkwVBPeTYeo4N3g5Qlb
S4FtYCDWb91mU/dt6gt2fh0pZCifZpF319sfsC1AWeSTFT2MCtnGqm6It08wzhPCkhNyj27DYgWu
1LmD+Lmo6vhDF8OBLjJdjRrsXCv1Ndh4KjwhrIJLUiQSPXKAgn/0opekrOVnBh+uSe0vot1YtT4j
vK5jGJaR/viGKoU0H3IMdmVb1ffk3jbfHJz8ZAJbtgchV3kP0TRQKfYxbhIva7aGNUDNdkfnVc80
X1uzQ7bmcxQfUg4W/FQXpJikfohr2sFXlVxNdAGn0v2W961En+gGzxpEBaQ+ibtAa2UcraZ2823X
R429isqOCxhqY/FIn+Gysy3ax4yoTqww9lDNaMZuetJbHUL0GOahnF24qLeqHFtln0bVlSSg4lQO
PjzXLtXkggwf0pxbG4lQycu0APO1bg23YkAK4WaCerxqe1RqRdXkJwtP6aNv18nXsC0z88R8lpjV
SnT5EXFZhZbLJsgPJXqDS2gAmlEyWQFmWcnuIC0Qa6NKinuKVHeTevwd/I5g16YJnUslA07UnCL+
5qnSOIWODgOA+2aQIbsrMmafMXMOTehrKx8IrRx661IGQbWJUuCZCZLVu448gA2bIQaqAY3+OzNO
sp29ULYXJgjw6MNWvOBzNcB1G8HNdGL3NE6q5d3EcggMhkfDKaKLybiBeIzoyBxDW0VABHbIPPRr
X7vjI2sEhufCoasC77EZZAe3pcMAXqXt2Y5VcUga/DGtp/w3J7UIF2OQvxzzUR15Mfo7L7SdSzZA
lw2yonn2COx74QdRHRLDL46G037F8ie20sKVJSc9PJohOyGvkQSX1apr6enDFl9CaJ0MS05YPeyZ
8Tq6rnqvDat5S2WU3Nv2rFzsfaP6cGTsItgcaW+KQYs4dbzxQD3hr+Fqmvf9CFsFPC1UBLJo/AdI
IT4+4KI/NblvH/1AK++1VKUbs8nb1zJs8IlFbv2ZoU+1aqG2EGtlVxo2nYQVWDRq2zAl/LcPPOwr
adWQBzCG1RVBECxjigqyBYLx6ujo+dGnRHuG/sGGwsn8MvGT3AKYNS5+Y7nMr4R/TvysetStgg29
TwjJQ2EhCU4DUg4MIYFr4PHKPkaA64SEkNj1kOmtu3G1PIHdGQN1kiis0ASp6gU5gfdKsRFcSWjT
tyRWCwS7HgRnVcbbdtYXjNVQ3DIvs6+WnrQPWuNMG8NC1da0fb/3UcwTpALRLqniFJ3TYBwI8KzG
hZ/LnGiRNFoHQkKlUfgNyxz2ZQxewIn1XRp7wROGE7lDa9JfHBOFhQ2hnh9wbz2xN4DYUhGbrOkh
ixNfGgF3BCJqy8FEY6ol4qZrWXgIsB090MEzVFNGeW3KskfC4zfPmoEuNjMq9eIEbssiNh724eii
B2Fbd3T1qP8gAqgmrr02ZcMwom4f9TruH1AGGxUulBRuMtoUrlScHma8F6e5I/Au9nXyneR4uZkw
fKAYU6j47Q6Ne43gEbhEhGpG6PodOW/dAVIJBauKi5JpXdC+exGxobEJzThValgxaNFeNafu3hrd
J9UMEDWTLm/inMsta06O1eJ0yRLVeyvB+z2Mrsnh0aStwdIDUgQIi2CIjlXq28+Z00V71ozDSgqX
mS0czLfSKlnOmjUf8btR3qSPOsROPZgHJfzocnLFEWRwj1ZkHLZV65ivyDU0IrV98kdY+VcXvoSF
4MD0OJ0R1u9iWisEp8jZDtHQAqmuKM/ZyHlT/4Kv047XxBORBpUB8MVUipuWm1hUDxen6NwTlKgY
R7vwv9R+PoF4Dh3sreQ7DWQeURdCZ7ayJsNCD5sLA0aNBjDPgTeTZ3aJDHwxAF4QkvVhGawApUy7
vKeUJDtEzAM1zXsbxFQ8J7RWTAlzu4VaaaO69+zGQ4JWMWnNuXXYGc4sh5j3BxBRxGYHodhj8zLv
FByOXVuawzdeh0FAOLaoP/o4dW5mMxG82OIc8yuB/cTw+2tPxckYG4vmqrS1YNe1UfZoRTlLINvG
VLjwUlvcUZANeLJgaKAmzLa5N7LL0Spu5tKqT70S1WHE9PSgO/HseiGu5oWghuBJj6xgnlz0y0Fw
IEnH5/hXMi42AIPVsRDCPqOHat/jQgNZYqGC6hJ2WIlrK3yjY5ccKN/rDSJRl3Go4WPEK5R99QKm
mEWVE2cbh+H1f2Qysf1WXD6yb+r/zIjGL0U51hGh0//3939Uv/0ZHudssv/dH9Y/pgXX9ls9PnxT
bcqn/kbunP/lv/rBv3z7V2YOQhc6iMQ/HTusPr7WH3/5yL/+5fIRfNR/2X1039Lo1zHE37/Kz0mE
+QnsD2wU8du4waTV/w0E4IBMFFKyVHR4lbqGCyLg5yTC0D8BRPSATaEysmyD8cFfBxH6J91EA8uW
y3DNH1yBv16Rn/BQLuY/ZZv+kSVqEe7iwDP0dB4Jjq0/8BLjuDE4ZlOQUGwuLAYRKCKXtgw3QpGD
NsjtL3yE/4Rdas5f7xc+I+MWakMhAJdygnr8kY//wi4N6CWL0lI+dUyx8SjuB5I60+FVuReyPUNh
LDQdIy3/ozQkx2XekCYr3AREQs8r5qZ/9cxNPbIQDcOlGT0FdXx2nPEWEsMeGExJsyWYJjbV853v
w86N31gY//SCzVf+H58BBExANzwVgAy/fwbY6wtITZXPAnlck2a5B9KM7RVGQXxHQtRj/NizshJB
vZ4Qt8EFW9q1vXHZpXi4d3R3wa14GVNyaq2FBP6VeDaU4ajPERn5zMpJYfuvrvnMp/3DRUcA7wrL
tPkhW/ofHnIWOqXm6YG/VlMbbg0U1ETlBMADvHfN2XmdKu+GMJyzRoHVsuuMN1ipkVZwqjR58pl0
KNwqTP0p5BmkTjPCAXjQfgrzd33yorNrY+ktt36DGZwgvGotNADDpPPuSyffpBNxQPhWOZT7d8P/
3uMnSPof6uVlP/SLiC4UbCBMbuR5wOdJ7Yybd87yRcMKsQ/6WeuNXoxwiDdBd2RSVBnWWa80vFCk
qc0LSK/baDcjY9DMrXTcj8mHRZQM5enChoxccJMsvgWYjfwQ5DYxmRJIcNZ1ywOyVF5wSBTZdcI6
S2gOh1tVzYqoZCltyVZuYJVAdJdpLQkeWdAPLeqFO4fQNN1SlCnOy/oge/OAojA15A4/6lYP1EGz
nFMQ2nsqk0ehurtycEhGJ0DUklt3hCOKrWVwQbhBSp/eddM86pW7nx/UnDWr07fQuyNjG/GF+wcr
bIgl9BekUp9GP0GuyV4hLe5N09kMygQUyNwdRQU6v2aTxvVusM7Sb89ZOafEksU1P9rC8dcg95ad
HhDLxe/56/xeSUf2fLJb0vTgncS8ql8gl0HsIQa4fkVSuRA44GPABMrDNtNcPDg8LVJPV91aDckj
+HcnZANPrxyPt37iepanokTzxqu/9ZiT+beg8kk2hHZIoGU8OStP8I00c1eDRMtL3qx05IGKV717
swtw7aQVhvyc6TXJsmjgAt+J6ja4Bze4w7e0z6cZde8iVKW6x2M0lMO6BOukvKvW40OLIXVFj0nP
gL6+jCVvSLZAbbtE6bPqYn8t5Q1JxDKU3RlcE6ldXyqbl0TJ9k4SvwM7dmb2uMwY52flCj4GvJME
l2VdZu9oIMhD7eUXmWsvrua4J0TF7xm0SnsYtcOIlJ8NUnKHOiY8W+Ra957ItyKxuNIBb5/JEcwE
2yLdSKbNjB/ZeI6iqJfDbEy3Qp/4iA79qNZ9B6uFHIsaaWuF+d7SsoTKD0ayrfGk3AFUCdM5LMWi
rZgyCuvZ5N8ghiGhy2EPYkybgmRGp5ePVQyzsFTsq8jvsDUddVFJ/RdYiOT6jndf5KGYUiH70tHc
dLavnRPlfJEhLkiTkcjWiTJMfCV6US/Ex5NbK7N00yVQPvfipbDiNLNU+5hotUOn2U9GzNHsJsAn
hK2cVSwM3pougNTR0q2Dkxnj0vK1z2SCuVeHYNq2b+1ntmZn5FY5MxneqtTyy6iwms8dlgZfV8Gp
LV9DKvCT2Zp3bMVY/phi3AVJdc/p0501mQeY58v3f7/UOUdf6kIV35vfVy4/7rV/L2v+6b/6XfXz
/0y5Y7Ds4Bb8zxFHq29p+Mfq5ucn/axuHAoVb65RXEIE5t//Vt3Yn1yYYJ7HGoW7z++qG5cVjDPD
kQRlh/678sb9RGHDZ+k2ixu+4r+1ZzH0PxY4OgJ5lkBSwAq0pOf+oeCIciSDPD62IIk6et1U3Mfe
R69HyRbkfHmWw3Nm1Y+q0shyEK5g1Q8Dw2/Rp8VmqtZs15+6oc5XWMe1DUPPhuOx7S956BCa4uf1
FkrA/ShhO1h9q6Dsxt/60lHPIqqfXE4iNqLBvYotnMzE33pa+2DUNYINDgLhwigerr2dY3NJKXUa
BlNlmp+432CWNA34YkGQL5ziLjMnUiYnBgGo+uKq8+66jJGyqBhFurOeXEjaQMV9TM2qy9Fckbu6
rIgJXOVSceNR1m1qpbrwenhuUATdlHFsQiZPQr1CaycMRKK9mYJhE63Z6SBH9Ml+J3mlDdVnilB5
Ai6+TaKKqAdEjUU6x1ngRXLbV9R4IFdMAueQ7oxrHWRAmK5Do/6Sk3QSEAyysjtzlTtVcedmn2Pb
fmtLzVyKnsH5nuQgWNlEtVVCcNtoTnqOkxyICc8gNDdpMbwRKNd1434ox3w52MGH4fTk15icHx5+
j+qGW25aFhoNZFYj5ujwMi/SEKihCuJsHWfeIgxQk6ke/Q9TBACY/l3kJ4QVoHaIBrfDjhqaR88g
+8siPQdBNCdui/8RJ7+9US7Vkdkcu6x/bMLpaFpEc7uUgGwCvJaA7NhlZO+j8QjaAxUAMWs07Vuh
c4q6Jid+YaJ28NmgLVyIAMtMS5ITAdftSXjqgqVo2raW5zLsH8qtaHSOfSR4a8hPEo1cWB1UELAV
zF7oEp9sVGtrGF1qE3h3HvatAL/tOXR7/WyEaBO9QO0drG7MqqaDYdb2YSztcUVV0FBNQ7wTeB+T
4IojHchfz08jhXuJLOWpKui1g6I+oEfO121NZDTvLHVsqrzbMWXdyRmk0074YomHOmcjdsKqIV60
9ufkO7d9MM2mR20RPjd96G1wH6bbkgzxs2xbqrterkg3IZnH79I9HccVsS5MpREuji2Sw79/YD8V
Gf/9907r37Wq/x91sA5Lc9v40xN9W3z82q3+7TN+HudQ5uDV0axyOEPzn7Mufjar5ifbMqXhcJ/m
gJZzG/uzWRXWfNLTRAqOWoeNER30z25VyHnZ7jEFMxkLEwvg/jtr839M4uCRcbtw6WJsGkidhvnX
9pF3fpdbKcr2mKw46Y5PftmvWw8FF+EsVPT4jKVebBJP+1Bxuaj98IY5ZYbFlG+/3Ab/k072H9rA
H4+Eh0JHoXOp5p7rl0Y2DUycO1hN15PEJDzJ4Hs30UKPPTbMP/9O0pr7s9/1bxREALG9WcxgOf/Q
v7WzkMBEB7pGn5AsJwcgriURsZGvi+2sAg3nphlg7dg4CNma+yaVB5LrOtLM0td8rMItofTffMcO
L0PxWQwOdXPYZHc2JLYKINNOC+iWTNKvVvoQFVumpzuB+4iKT9KbabZx+PFLmZo7HL5ix1DWPlZg
M+wGsUKbEy0Q6wqsG8iwVRCH+Bjr9hzRvl8M4gyTpG53vkrodLzyYnV9s03iUe65czGTbKrbVPbf
dKtfaLkhL2zTwzuBD3nfDL67i3OS9bDQXXp0QOs0KMhLqnLQTnH7LlgHLlovUts4iVvyaxuYYVN4
T8ZS8zIGe6Pndhjo0bhJ0Tpf4S5O+74vM3QHbXFNzdC9RyCfEgx4LMb+WhIVeiXXxlgRgZCunUG+
kH+GvCK2v5b0As/eeOqQdvmiz8jgEObKz4vwSOJEcByy4exwX9txeU0YaA46YgNXXsC8YM+iCLFv
7mArQAu2dOpBbgZD01eDJpyHjqSNhTOuicfID6NdPReNl55UUV/HgqwD3ZZbDFTxUlq9yyaJXwbD
cg/d/ItNvDgR3Mz0wZW2jpNcSgqx9Tjw/RUzP7QMdbtsa6/fBl0Ga6spuUn0YNFELKajhvVpFv1L
4LH4pVx/1FdjXUdnx6i3IZPwlVBezaJz3FOJtEcATs62mrzmwR5LDNZWwVNAKpIM3sZrCIkgtZHe
pCscUpz0Ya/7Cl1Z0pNMpIQ49T7UdELjt7EKJl6iNLekxd8cZe8B3JO8ysaXA2CBMeSNcLATiK4n
h3Ui83j6PK/UnoY836k0uhKx9B0U9KqC276ONbKI+uyaxKZ/KAdxgJ/4QVAAocGVvI6Ns2fZifa3
xg8/oD+TAaP1sVPHaaWj1pY+QY1BVL51ZHF1E9/J1Y0rzx5onY/QBuXCKT+OQ1sDT/bX8aC/dzUQ
6iK45VBZMMR992HuY9N7KWz9ViXLHE/1bO+LUb06+zIoXlRZQ2b0FZJD55z0JiBrm9ugURH2aPON
8iq6uUwaxfAlM0wqkkRf+A6+FWwTBtZCw9dRy8pnbVRvVB1o4wc8g65b7KH1nsKsPLO0ehw65zIZ
yb0Vll8jX7ymygMFOWcfOuEtLm0FugRbvp+P2yQwrq3Nz9DOL2PVEfXVLk2t/piv1o9v4NhcMuFl
M6Auh+LE/n4HlOMJLN3VHa0vbCPPIHwWaT286CL47nTaky5MEsfj73kM2alX91Wij4tYlCancn6a
Ol6UtRO/Ti6ahBAiFUUninGb77ElZ+4qI9IwZPjRFoTh5rJ+g27v5N53o9yEPRfYsJFZs8FtcTWR
g8fAsivgIVuHQXOf9JBpk3N259eR1qHisNJm0fn3Y8JLwAo88jqQaar8VdNeRUJJbD7HFT1+QCZL
5PhP8xHuefGX4ivyn2uXePfOIYS7yN6jyeWqKcbX1nX28y3FqGpzkTfdpSsICzPsZE0O4Zulx987
WmGT10PiRSx3/H3EeHJGsJyAtUVLUPUv8r0Ys1Me+E+uZuOu56JVkgabiOwBfOqiMnii8HyLHapl
HDdIZheOLWCdWNAHA90m051IddTIKQOTYLQWTFkRbxRNe9/2m4zD9+KUfnUncDcDFenPrNzLEhhJ
1bAzrr4Jz7qzA/OaICGOh/vAdV+6Qd+o2nvyY30bw61DH7Apg4obahR9FyG3tQRA1KKel9qpZa2l
0K6sR92FWd6T/3jFwbvzZXmcXAAnkYfwqpUuL0QHkLEPvlq38PkLXI1LKxiJHAzVm0u97OSsvbhY
TcvXndLpoobwMF8Rsw3uh6B7z20tWWtG9uaCZiAQ7zbC6WAaKK+IKjCGd8nnJshOPHSISeiRq/ag
l0xUMb5yvC2QiN2UPm2ZTtV8F+wpq7Kr35LxsQ8Ei0ceJ55yvOzlporsW6rafZZ3G6+33zVd+9bS
WvhCPpWtReWOKAv5UnJ2c+O+c7r7LGBglST8sIb5xcV7HE1Rdq1176lLeT65A69pTqMuW6R6vbZO
Gn+NmIHk6rx4+d9q91/Z15ioMen3//n04jFKcG/8Wu7+/JTfil3X/eRhJEJ+yVpC/hZZ9RPR7H76
UWhSByMFdSj+/rqXcT8Jg7/wTJdhmkXT+7dSF3bzXKMhmGGm8luB/IdFzJ8uZmb88t+LPvJ15JyL
ZQhC3hDhSOsPpa4PCirvQRxAC2vx4Pfi5OvRo3H1HosXw43uAL9diw/vTX/pnpIUBQXySuT6lers
FTrSt7KrVoHt7SqfoBXYkisv1z/HbKu9rD4nZfiaDS73LBe8SPWa4jct6/Gc3OqS23P5pRsgFhoE
3LxkL9lH++K9GS+lMm5VujdhDPGCD5sr+qSMgQhEkSc945A3pPhcmOohtPrkLkjadY0kBHxZ024i
k5wNU1W7xkqeq6fuIokJYpBu9g+mPR7dnJEDuBMYx/beyi8etC4AR0P4X9TScyfyp1d1/vgvZbul
jXYTuaPYQUcN1lQnD6mV3ylGKXi4mU7uEaF5vvEwz2R6iE8LiMJD3ei07vlR80xGxsdxP+VfpnP1
mD2Wz/2rerVgLztfK6N68k2yLPBRatF/kHceTXIj5pb9KxNvjwl4s3izSO+9q9ogshy89/j1c0B1
SGSphwy97exa3aQyE/Yz9557OP504R7+ceL/V1xFh8SLy+K//8v61vv8+wUx8Lx/+uqprkYpqoFu
0XgivFlpU6gQNwWv4cthb4ReREKugOgJIcfUOVGVVvPa7XZ2E82VWt4FsgZnLG9HemZFBDBAmzH1
jWbqa57E9kyG6iGS/j3iEhOw9wWhfiVHHRN7CwspPJpqr1OdDVNbge2ARzyFoOhvLUnog62fZ6nK
9kdEp6WCF+U1oKWM2LxTaKrXusReaHZvAlu/uRAZOiBue+nmKp68oqUqqXVvKSTiTAqdaNtn7nul
DrEoGTZVDRnbpHewi3eEUHmKL8HL9KojeTKIK6Nk3tHH7iKtXhMzEy01pZ0bGeEXIapI8NhTzGiY
+iPSUtnATg1TfzNaf+aKIfO7ltC33sSNBvBoq4SEKrlVw8/Rmi8h17uZAdxr3IciSYvt+AThmiGd
MJzinHNtfuic9/Le3rNrfM7P4lbEkrqWNn3A8QnqFB8550YofQFeDKNGtYSFYg6+MibkKuHXBLcK
B1l0rCmIZzQMIQMRHbC4OkEa5s18o3pHGThxBUYzQQk1QHaTZpkE3ZzubccrTzz5qkEyMIBwOWYx
1TODJF8qNka+k6ESdoSZJsETTmT/mhy9Qt7W5b16jRwah1tQhPeGXEgUe6LyIpPU0m2ER/GMnsFT
1UbiqgmFh1rEyCCCblH6ujDpKsAavXuptJlrFjHqqyIfa1a6zq7kVB1LRfkqxqJU3lUEY3DIZ+Ek
GcA6elZzxrNNdR0OE0yQVXtxX6yH9R5opHk15dK9RDdlr26ztIAM5ednlc7OUoNNLPm70PRHzO38
kXpzX4R3wS/uxY38Y40NFH1QozFM9Rh1IiomEKcRzrlj22NrrWwSRD5IKYDcrnHaCI+Kh5kvQ+Ho
H/UjykFn2hLVdgEVza+x+ikVhlPrza5seWKTU+opOvrnTAIsKi6kTbZTpequ9cVcFr1NQNJUxyjr
HVNP0a7Kt/YNTtirCXdYJyIC7a/APmvHaC0+C/zW6Ok9LfU9D8I5W8dHc0ueumRr1MbkxaIPGPuB
CiO8gSniiDLaShnhqFLtA5kBK2TPo5IN4WvxM3CClzhQ+nGwrnZq3u3jQ3rxTv7F18tpCDc9fRH2
9tEw58TYAb0myrZcclYy1wIEVWbBptefml0xL44rcYUkDfux7cw1qSR7quo3db/JcjHcpAv54FyD
K/v5a3XNjjVxPbk9y1a4l3b4GFM2g1U7lVGy04W67aU1ygy3LlYyi7wQFFfG+q1Xc2yJWGT9ffVZ
vFJMT5XUBWjjJxlZvJdCaaCEw4YV0uoap9lK2zHUPrQ+KPPo6r02gUAkexZtIwv+jF01EwvwyYS/
XEIPG3t40qOrqoYbgGzTHokh1DfNgHVFek0ElmSmkIWWND6rZfKjxxzcjXgoM+EpqAXGOkt7FmAM
GSPkoEbyzBqF1VO4qhdR4I2qHrxrdO3vyj059kV3MMT0xXvNuJ5RojVoyaGNgqmxuzPXaOBT3vn7
cN8p4bLHlDru836eQv9x9VfntfhsrsSy0q6ORYQDY+Tjy6TP2XJWT/TcEJ7mGWSUSoz0qf4uRPF5
mBLj+2W07zPHaJNXXG9Lkctb7iaHuoE2AQ8OR+cn8JINw/Y+lPeS7FpjeoMGzDJx57698k9R7k9I
iZ8HuTqMxpViUk8zECH+OrMWodq/VZf2Fl3kh302zzrWE/QJY+mVphX0xltGYRBRIOR3e6gW4qFu
CCkg2AluAwqKVm1fpLBKhx5y5cCdDrt0IqbmIzNgxlaD+xwemEhE9qngc9SHSgspO+7euWhHeW83
zlnRwM1raTix5BdFTiE1Ze6j5d00auMsp/AWPs3R0yjyVzD34ii6CEebqRAtDvH0YbjVYnPmPiPT
vbUIoD/kc0djkpE0YX6hkb4Pl9Hw7Kn3xcga1AAdO+sJEPKppEbGRLW2yaNo9YN0lMSMUM100jws
hL2UNgamFWJEwApYW7ynWbWovQgCXfllx/IH6lmreLOM9NI99HOhVTg42D6D0r/5N2XrOkwlU8Cj
4/KrTfCZFAjuIRkc/JN7IiJj1I/J0uY4qHts8Lax9G9EXJzsC2wODDEzjUHReBo2wbNgeYRowpvY
Z3mvbNPUvCg79WCdoit+z2vTOo9AJnfjMLyPpHt1DScx9ymg/Kv90t+jV3ZcxzDam+4ZiMOivff8
mfwc59FRWlcyW4/OCs9Nu54a/AD1XXiVzHOQXqRjd6hbSCyt/yY+zHN/lHb2BX86OEkYzhN0/6tC
Vm9g65q0HvHbyJcwGJqIE8v0MLXPDGPthLiTnva7F5BwdhS2jVFP2+JWtXAyYnpW96Qcy5UUpHfo
25A1R5A3BGXibEuyBeQaJspLNC+Deg90lX+o3HiMiKJTk42RIwUQq6dvSegj2EkZDjsHXn/UZek1
Omf7Yp927dXBOg3s/SDd4Igzq8rsIxxCbfxUVg3DoyncgZdMJo8rN5JZ4jjjYB9Ch1F2tjkDpnwO
0evIazD38BJG2BGm/mf8KZOFgNI8mWgv8af/Gr9aDEo8PztqqjlPAMwf02MObyqPGBmus0N8iryQ
GA0eR3IjwOWhLF+VuCMAtq9dZnqTIvYXDBxJd1evDDLsm0GylNjVrCAZecMPJmwovEWl/NB86yCT
ebRJ+eNtAeVCStaOSPC8ZPt4Ekr3rCs6UzHDf1Q1PziSjbEW5+42MMA5yg6MLmB7szzke2RdPAlQ
a00EuBF5lyB4IYpZ7mwV/BPzPIEhpJZSoeGmclthVTEV+lS7bKvkbTxBzN6Nm6ri1RstxIgr30eU
WEs5mLz8TQsNkETwT9pMiReJIRnTPvT2ZaALtMaYspiBLXsxx1YtQFyzTJu40d4jiUphqxjD3o5a
4xMYBVkMpkEMXnNQKon0MlW8Mp6Qx4mVNdj8AbECSWAiJvZgMSLa7L5mpVuqwkhj2QeAa4g1NWeN
KxWLzIG6nuoOUWdFs3B9tZ2ZIC+Z2oobWYiJGo+smW0XtPE6VIikCbtJmAk7V9WltR6p4owMy0ne
AmCGh8VOtjenjVqNGTIT+I7ydSyS48gtZYGcjDDUe2K4cGzMO5nbToW+vFPankHzOfOmw9ePX3nK
FHrSGI2JwMQIBrjByhKDU0XkxfRomrZ4gDi5jVTlhuTKmKRhuW9acaca3oykuoMPh9sqCszDTfal
BiuLU0OxicdB8vyv0IiqSSHXII9by9hocG1VvOd+bAQTx9CaaW6rGpxEGzaCXPtQlpUUMrt/cKoY
160HYAuAkhKCjIrzKXi1g9lx4Ua2tHCwk4+ztD+pHhUHKUDjFkTWuBCic4vcmyGMS9x9dtacj0bA
Kkx4x6ooWBsGjZpMf98jIR749/bO1CVaZ2ycCsmw35RuZkJ6SVz00qLfy0c2phVsgsAqiEuMn9uS
jeoYJsBsWMRfxFN3rB9VsJL9Bf7AGzb6fT2RMcaFl/gSnSAi2ayTYEzOUHxLJYQaCWnxGJLyo3+Y
yU5gHU0LdvBu3jP1iotmvBGQEAkwOc36K2/iJbKhRbNi3DaYiujagTGioxs0QE/y7SesyKfaOWjN
g/rqJDtxeBUFvJPa4eVkDq8pBmn77Fxe3dfwWtzVE5C3LzCEo/ZgXw35I9zIYXCT3pkrznwr2hbs
r2EBRTf/Ut1a9quY98vXbCSOrcr7oszORyhcHmyNwGp2c8ob40vW3TFQ/iXFQHUy0g/3FBwyr3+t
I7x3/O4vN2oPVvIefyVy+JFsiNxhqhpsUzVdhj2tTVgOr6a5paKwtzIea+oyHlI7oMibz4hXwCAv
o849Oyg9bayZmtGDx0z0uZ4yPs4VwGK9kp6whwxOwyF6gM0dRIUZkasAqoNmb9Qorg72uWCrNCJJ
CSKutlA9QoMz6OhD3wqIhGiGYJRV+Vb0GdCNuP0q4IFCWSTjiLfccBi7e3O3efsZ7jmI9jn/Lnwl
2+DFvRaLdBXNEJpeRf5McQfjwtu05q2aX9NreDVPykEmYde8/P6Klf9mHvHLBfttjejjcSf8AdCg
0KbhyMQmsQLXvUTJSorDw3z0t9BuNvZIDaQXedOI8dx0/Ht3CWnhyteqvLs0dfExpsH7wzf7den4
Y9yASldUkUSLKtl16Hp+HjdIjWBHJWFGC+Uc3IKnEkRvFYVAe9DOonRx00v/3nxBkRuTX7nuNPXV
hSgXKy8YNET7JIUMYEUXuShFAuLAeXbnltv9/jsyi/u7+/2nLzmof36aiQieDYYh8QFjevXBCuVP
U2TrE5FvNUpeFRoy+GPJhkhq3I7d0XJ7+ug3Ko9bd0sP3roQfeBCO2vfhOq4UMSJ8iCrbzTc/sWu
9etkDFhlYQfuhdom9JqJjOITEtFSPA53PRDafXbLnt2NvdHMOmc34gvX7Emsd+tRLic4Ux/KY/jv
5YXCRT0KZ0jgKOtGlZ9tBBwKln6SlUtwgpN4CNZp2x107LTrUNRB/Prats1h0Wt4GYNlgczHZAKi
Am492iUN7drdKPtY/gqSHSSdkYBmWstejJFS8R6cY2VFqzQ8ymyQwn61iKQK5Jp0KHicK9WbT5gY
SpeEN2kxq2Kxhtw5ZOHe4lsco3eUH9Glv8nWMmqCtZV3ZH0cCFJaZ0NvrWTWGSAFex0XGVKfoxwV
SVSSPJKNg0uupvf8Kd2aixGxaRt2b7nB7tn3QbDTaQnJOR/6fGdjbO2zdWyhZ4kQVNNne5NuJYMW
dTXM18prxNBAG4YHwxSBno+RgsJooaeZzTlhyld89I/pVWUE8ftL65vM+x+XvwmmTDJA2TLS/aYb
kzBl4T0qyJiz4Ojt3YtOXSx/+R+NIuBP2uDXECOs7qSCWKMKcJ+CIgffOcfL70deqI6iQ85k5ewn
qjpxFQZ11v3331EbvsO3ETHiin99x28j4qAk5kyUHWWhpckKnoE3wxB379/qN92sXjOPnQfBY+It
gG3YLvP00kKtZGoSB/rbsJwfqY+Ec5wdFBKctfS945GTPvkXxik9qRtcykh2RmCSDUYaaL3fmrfi
LW9XuHms8D1g+OFPJQYhZZ7Pnay4dxuXmVe3+P3P/OYZ+HEqGLdLumbIqAZFdZiU/3STQ6PW6cUz
aZE2+d3dGGe7ONVli8ojnJLq0eMeQoLfE8Y0Tt/q0WfV18SZ5uneiKJLTjo0+/OhZ5CH7qGgjQjn
QvUSDp1FsRY2gg0wf5oPfcefCpJB/Pj9DP3y1b+NmwlGFXIR6/tCbagqoJm5qHbDTl5irzQZgAPZ
7ZR5cTTuAQOC+l5U1lSN30rrtTxHr8ErKTUvBBVpR1fc1ZIOYCziBSilI6blpn6oSg+k17I7auf2
4WbADbt2ZxpOudRJ3YWNJ83tvb+r4VqCoVKLqXD0DuEJoE/V7OVNvoqGKZLYui9KGD7/B6eNixPN
DyY0FDvfarFQlFqwTp60kMmKsB7uS3HCSzYipoSGrNzn+/icMVliHUDDltC4oSlUAqOc9FH7jDV3
Gab6XkeTMe40jBb2NsmEuwy/rKo2VvBmpN46yN2v339reZiif7unrJ+/9bcXctVYgCdiR13EZOJi
laCdZPrp1/mLocMtry54TMSMjR5Or84swOBt/HW6yuwZI+sxvsRrTu/pX4WLdEj+cCfIf/NO5nAi
BsL/Kw+ioF/vBLfxhLxMTHFh02kmXB/Jp/5CUBf5YiPlLfkMPiV6U5vVCZ2qso7oWsOzcxQo5ehl
o2O4xzSMGCBBd07lL0lPu7VejIQH1+8P498tK375pt8OI+9SpQ61RF2EdfHJP0wqJX7xhj0z47/8
tfz09rXqgs2j/7z2svaHx7f0d6dxOEh4pDTWdP9WvaRWFUMgFRcyYbz5JTtpm4I2vBjwz0yqU23Z
oJ0icDwymw+e9H/oRMy/qetwU/3r878VJlwdFWreXF3ovo0z2LEWlMiePn0r9+VZuWdMZeT41Oo5
47+JuE2OVKhXF4AIWde0Ecl2uDkiRq8dKAvigrf5mQTtBdqgq90RVBotuIPOFZPJ9q7IIbxfeaO9
ZZ8ESffys6i3SgCCleThuazvGvYTw/9bZzO+A+yfTE2oyeIH0QjTboFKdqowPg2vLqNUIG7Q88je
GGasFsNW6JMg9Ri/1sMcduhEmmEyaxz0nboDU7ayGdsi2m3+80OoiqIh88wXZeTg0re3G7k7TWZ4
NhaRh2Y+QY7znmWrAuyGaa3N2JakmIIzKjzhoW/zidww3U7SmNVPYCM9hSjQnpIcYnjK/CNXmJ1t
QiS92fsGcsjU3vQq0UFkWW2RsDhj/Ty8/vJn3bkHWNwTKCqwTVxpaiRrIxKeNa6ZMfkMG7PFHOUc
gy0r7JNiDxjfbikD8BlLnXeSyFdDYDutr/mn8OLoryCmYFv28xDmP6j7cBnsvb0/TIoNshoYHOM8
Thkjd8M8OaXWcV91hsyExx3io3zv7pyXq0JCBe2a8of240cV8+vTjhhEC3Uxe3EOs/btNhWkmp6/
z5VFF1lz6G8T8HiysGLPAWDR9UduiwEc/uE+tedyG8GFdr/ScIwSWB3dyOnuJua1W5HV4eavsZzA
RQxHggv+N8/Tc/cVoexCiyaP02WcB+6kJ2fSQXuW1yz3chHfXKVuWtMDGSZNccd80vIxNWqzL617
ddw0XOY9ZL1MLVduj/TcATQoIElnpdPhI9ILxt+6pxwxnZ719iEv7UUYfmVRgEi7XSYesmSg8HUl
s67UsNO7M2AdrwZZuKY8pALfW7gLa7bUy8wqxz8egYOPA5vqXxvbf2z0/2n/+PY//8//rxJkuFY/
vS8Go+5fBtzBCfzf/zWv/Gf+LH/WZQwy5B9/658yZNXQoHMxyzHMn10lOgIM7CboErCumj/sr//U
Zqj/G3EyZC+dQnH4O3yJf5lmUXIomHBVWZYG08l/IkPWfqkRUHfwCSZPpME0ix76e2+A8b/m0muN
aYnTgSFj3zFF6FJ54uN5n/x0ZP66in7e+/9aQQ6fhf4DoT1aXF3mx33rQwodxVfjxNxGTZa8gR3C
Ew6AqKKRZY/oRGk9//0HSn/3idTaqimKogXtYPjvP5XbVsT+ugps2MdSa0GkjUTuMug/ERgwg5Tv
yqiNu+9Y0dzFwS5ReFcQRuNOkeaxCn6gFVRnLWU14X2xI+4ETHgBe8Ig3f7hi/76jv3HoRnU6Lzg
yWkQjaEG+OmL+oYAYKWNjaltCNYWWbw+N/XSpH8nRmjTlB0Tlaap0QOIeTFINltEmZzOk1NVwTVO
yNhyCGn+zyrIv76WwoAW8xOgJfNbu2JYmZj6Fku0CtzUtmzCAPqMnLhfelMSfikL1kqJ2VWIgd9c
yeTDfecY5sJtVeMud06071oX0Vy6FF3h6EsIy2zLJmu1BrkCDtUKPgR2vktF9rNFmMjJW+VIwTzq
svT0hwP87+YpLj7T4L5BXw4Ub5D8/3yETa8HcVsBiEoJntrk7QAraS1pFUrsJkBSGUcdHUXEVLjK
T0JSNB/EIeDUDqOYbirMwjPj341YJNMSFOTIjIgtUyvnKVihN1Z9pseiv0/Y4XgYKqdirLRMIiRW
R43hbdmdYkJ1+0Os8uZwo6uPSOoSKP6CNLaF0BmMNwqa8xROByyFbOUTgFMifYS75paYaMw1i4RZ
Va8161hn5j0oYzzWmQAJu5PPVc7Yqo5XWF3BCXUzoYLqWMJKy7RZIhEIoVajBqeXVzmX2DuVhks2
ENJxO7PXIXYtcD3Ucp74KCQS3VQPTofVvTukjY68At0H0YUmtlXUf47S35K0WruWPhNBmhmG+sYo
+MMl67VGTeFnxbpIi7EpSwRkerNOJsVBr1xadwqcUFSuWdN+6I3RIkVmNJxJLPBBhJRII0duFOsj
3zCMadUBkZbDRtkqVcUqxQEZPqRyKela07N+W/oR96kLUmAt6bLPAghZADMjh6y8f7z7fnn1/fzQ
Gh73P3VRP+4BA++eqhiSIingEn+9cFIjKlB20LfB04r20K3iWeI34gaX4FyJSLgzDEc4W0lktlOD
7NECw1HYfOlZmL+x6q+vuISED0tsAoa16rAyxzY90soomtCup4cEvMWirpvk4fRxyOgljboPqlXp
DEwtWZNpIDyAqLPp77t8XrFwZpTdu9rUgKe6hlLoz8oK+cwfbpjhifOvcuqvn20MLzJzcGr86Ep+
eiKlpkhqwHDrMx/rtloArpgYUUFdpsgLD2jPBiIijAPwHv0RNH6+iayeLWhjCOlK6lXzSruUf2GL
ld5+/9X+5qFuDu8SOiHYlcx2fj0hRHWSbaU12rSB6AxmJvlysdRlItNZdsd/eDL/zWGg35dlC9cP
cxvrW/OTuLLesCDSpl1XGA8nzw20W2zA/gc/6adP+fZwQhTk6YWSa9NA8bxPkc3GBt44oGlF08lG
L+Nu9vsPlH6dt/04vaYFCGuoIUysUN8OIleon6Zypk1jTZHXLZRBhrNF5bMz7bWbmagk5TXk8LDZ
icSHIorxwSLF9g8Vwd99DQLjoHUMra3KP/56LhOh0VJSKbWp4BCDQULZTdZKA/qwheDEkkGvO5Uz
QTYKMTJqrgFKvT8ciF/H7gYOJYlaStOYi8oIXn+M5X+6zuUW72qHJmUa9lpHl1AV1ZaVMwHpfWJS
BTUdrSNyb92vlSOwfzLZIecxBarM+K86+//5rPlejGmMQGGo8PqXrAGHMlQJP32XXu0RZehcYq4T
BlO9jNxJnGLhcbEd/OGx9v0m+gFL4a3O4xGIiWZ+O/8uYUyhUeGgMEJ2x2XoG8tIaputUtjVgqNk
/ek4AxX59kRBAkxlQ93HU9RAbvytCW7kUpMjqbGnoZ11h8IhBhWgYvMQPJJ4WUnYzjRqlGzJo5QJ
uZFXkPpLtuOdZE+JUzbm1Bak0sqthEQOBnZJ27UvXFaiNSmya+KSFHRHGPvGPD78uRl1Yj0N4J6M
OyH03mXsyKyYIoBkslBOJURdK9uxiLStMU6JJN1LiE+hR04S8iy3Dc7PD46QuyNLMv2MSkV9sdVM
R1+vfZa12L1bAtvmRrajcdjr0TwF+jXOkzZRKQ4crprcqOd+6WnTNgTPkLlKuCPtM16pikuESqtD
NqLu4Zv4KlP22kQ36NJQEkZvbiPazQFRKU3KNCJxHa62tSz7rAT91aoy6WBOZ1wToiwElPuSRyqX
X0YOGQK+vxLDJt+QO91+GXSWLfkxrWVly64tJmKlmBjcKERvHsu6WaN2HVJZlzCzqqy3CBikW+b7
yrEm1ZTwZFup3lWQl0vaboQnhShvKBiqWSzZjGSDNAIKKJFkZSWaufPNyFtIfagdytqMPlheF8T7
FM6AtQ6CHUNtdpMhIYkaQIgV2fTSI85SbH1y0WqzplS7UxYG9UEgOYcEbmcAh4Ac6QhYrkWC/nC0
KXZXXVMZp1eM0veCvzdZEIQZ7IQ0cxZ9mwunwMi9HUspFx+fTEB0Fhlzp9fTnd0L1TRAaTCtVFN6
CsgRllruEX3cyyXA4FAbCWmnvLZVBLeqM4qH7whIpmDNvWCViacEJyP+8Y2AoipI3snMqC+yVdpf
OsDPW4jDjCQognrlUrhXepNt+9QOzkKi1C+5kpXvA9ZVnnWkn5JEopF4SAJdg6AWxvC0kQzIkaQ8
2E6uzWynIZuzLNyXVqsAh6lctlsXns6V5VU7MRmgTFNEW2NMRyyiyGab5FauL8S6+BEy5Y81heWh
arnti5Up/TplhDgySASdipLbzCrajQ2q9XhJKguPG63w5wEYUIbydu9z4PoGAkeKkpr4qHPdWua0
bmsBOqNp7u0iDaadLfCIlECzlFAXxl5EvkiRaME8TpV+nyeqsyrwRRmjBjYg0jw3uNEdx3Oj16Qp
Cid35pIRNa4rcjkTFMJTS4M+rv74YDlK70nm1odMNUsm5rE/01RyDDrBQn9hdcXVdQC56W7nHbze
Do+qQWp9oxftRnbKBwrD7uSGnrtMFLCUdh2Ako1DZ5aaFUIWoZXf4dFREZMoNkFIEU5bsSh3shBB
PrA5MjqyKV1dlT0ZHZgQNA0ZKpvHWRirzOJksd0pYiuRQOfJH0Ei2McOTQsZDXnmrCOeuENAWIYA
zneSmRvAXOkqRIu9yoa/dAOdqCPZW4SM8naF29bbOooskKiVUuxdqSVRugasq11w8BV8XOnKC2D3
8c6pLMyvciON3Ubp5XEV6A0ggYjpVpsJwlSsK+0jAVJ5ECTi/FRXKzeqLcnTJFefzIrEl9jWUOAK
Yr4UZcl4cUFWLiTb8G4OGu15ZfOIA/Df1BPmZh5jJ4mU+dbEdKSn7tOSAP2GIW5IKN/2CieEOPcC
EZiCmBhgRSUhXPdKJoyDPBC3RQ00YqJj8buYJcG0ukCQnCEn5rz0HeWkO4G5TvOwW3dC5DzFNomo
K2HaeamWPVoD/LElh9IJXAVGzWBICHFlf67mpfdqJlrPFZp3Ey9Oyczthz1lqNq7Ao/nVjbg4iOB
dx5amdc7mKnFC5RVYijR2NC713KC30lpNkR9qFNeKDRsEk1dbiO9NLNmXphSy4O+7id1l4BMEtN5
VGXemkBLk5zFurHXtWQKxKS7EAXDlNIwTuragwBEIOWAZkWwDk5HCxVhE6g5QXlMnTc9YHCJpzzu
qaYS5QsZ9ZCBYi1HLcGG38oCZR5FbBpGNcFlK6OABTuEn4TtsmOEK457J4hfYjK0+O1h/8HJ6jGZ
ClL5w/+Qbn2n7mGti/c4xhtAcltNcpBQjhU87ttWQRo1VcI8RhKrSNOscoNHEHnGV63U4gWjHukv
TpqOsgZpbYb2i3dh4ItXBPrVDjCvc6VP0KWRpOfp3OAWckZGUbN8UyyUfbkhnXKSbTYSMQkrwY7t
bdu2xUehDclSNfybCxlizkEQVe1TaUXrHQdyvJJbiNxJZOdrCXnXJNfjnFc7YNBdETT9S0aC/VNp
7fhoivEgX9KFZtuCwl9KIBRnYaYhveRsbYCqQxrzFSFdO65JzkSsll8x8wDcn2axUIUuHBM9qtgT
yYkd0h3CfIbS0nzQuthbO2KhCZ29EdfcS1hVG8g7RL4S6J2DZyJ4QtFC9szUJyMjNQSC8ZL8xVe8
+Fab4NQnXZKg6000gXNb2rl2bqpSWQeiJ+wCN6hnYtRE05RwHcj1tqC9gIZMZuS1JI/Ojslhjxz1
QlZLfehzx5prpP2BPDQjPhR8mTLlOZBRHmVCvwclrOPy8Fp/RT8mzzA6h6uydpolNpKOJI6o9peO
gUdJVzQi60XZMAb8R4PQSabH2ARmCBVFazLeYIW9UmPUgOMiFrJT2wbRuxohko6Fyv3Cu1HdDHRM
GrBLnNIjsnmDclIGbkMMtK185QkZc8RNCO3GAC819k0tJrk+dc9e5XfjNPXyVYiBUwFTbTWgjtUK
DSPOAB9dHh74sdnI1YHPImeJyVdwanuRCzpvRAVCR9N8BllfPFURER6vvWQWp6mxAMqCH6QA20qD
LLeTRCV9Si0aThIQz3wael1zk6iYUeVzDuMcnhXkDzs4QXnJX1NRTvdk9fA7SvAeUVgH0yolVhKP
Q998tCIxLKMK9PGXVHAMe4Clrz2xKDHe4dawxlpUNfUowMZ7cmQA3l1fy4ccu04/0/MOaLOqqP3S
8kIcGJbIC9FTEwWHegtfTGgNyGuSF6mPWFLyW1ga4lpJcP1yE4fehcU6Ok4HcSypsJ79VcpB+ppB
dgHFnqlzqgzEyNi2k6XWi8q20/ClUbQOS1z8sl+JFCZzSyj55dR2Jz8yzSeiYsSObsYqTlbaKRk+
+WeopnDa3No4ZEUQfdFmybsqkGWemyLgMjxL71UrCNhqEvdcNVEGuF2Q5FWfNSnqb8G6Gn1ZXlKk
AAoP9TZD5QeDLhSCdOHWZD03YucR3eDjVTA9hJ9CUweTpouzpRK7wcJ1zH4Tlp6zk3qH7SU+eH9k
iL15d6lftm5jFC9pKIl3tWrNd6cSeuz8yKImhBeYZHzVqEtNtYuXJO5gNcbTxPK1cOpboDI1aYUu
WhVdIR7MSnYPnZhnR6nnTVHonYm6OqitNeNM8Ss1LfaCvR9jROHKOrqCoTbxqCa115nksoqfIMhj
vOqtwC0CCDjKXzKf/dNUESt2XaSFi4gx8N5fK0mzJmRjwTLrcoRiCDUoXqVMqfecbOvewOA+9KKD
6t4MiBFam70ok5FNjusgLje4HWA3bBuid15F18Ha06hA76auVJKYqiFaviRi6bezyFCie6uXXUX4
VsSi3PGyd4K17BgeUxyLczOj1Z1AN6aOM5U0sKdmrTCBBLdRzsMME+ZE6LsqW9eyRHkpm3Z2YjRA
AgKRPVHBoEGw2O6trM7T0aCQeoBSuAuIVA0cCow9OMzSXCONb50Nfy+4eYIHNDmqk9Ic9Xrmk1lg
u3IyYU7gcD+jcimzZthS9z2FF/gjF2OMQWYj2cw2OQB2YgQHRgukOugAb1lBAGnKdKO+oleOdiRy
Ig4U2xLQOKG+jSDqLG8NpKRdCdg9pvNCGqfHA4vdzk81Z+r/cncey5Ek6XZ+lVlxxWgL4R7CuEuN
TAAJXUBtwkqG9NDK/en5RU3PTPfcO3Y55IakWS/aDIUqIDPS/RfnfOc2nqtGbwMd4LCy58m7VRCE
PrmAo36mcFjuBmC3C0eSI+9S+lSbXj4Zb7u+ZHcPb0hUxFGosCNGISENo9ALFaFd1+dJTjZJkrEK
UAlLeHNtXDdXtonpdYq89iO0eyp54oXCr3neFQqHvqg+1b6rMlz9VXgz1FPyrCqxXIlIIYJ1MeTK
cTxFr30b8WZCmn1Foaw3jLGyve0TmbQMuSmRW2n5xcpdZ8dScu/NSL/tKVv2lCjRwXbqj6A1QIcx
5B1nOQ0r+g7miBdN0Q/8TMOhoIc9j+GQPBSysCrc3aVsNm63lCcNefBGK6Q8ne6jinGxMbdAsurX
oPYnbHKx90r0CDmKHdfaz6oUX4LZIf9JtPKr7wbNvg8bizERmPg6zYqTJubiwS4YZXHp2H20gbGc
Pamp4+qk7HP6jegMGZZjZDgsl8ncRaC0vhLGNn+xC6c+la2Z9kmKubDVs9qqvkvOriZcHIECAC1o
01s4mfxUvW5vw6iJbl28fOQ0eFmy8V1nOWUY7g+BNTSHStmQsgYK929DiahM9wRJB7JWX5m0QwEV
pkcnGGe19bXMMw55wVIjerLnbDIXw0vssVq1gT4sqFfw70V02u1CgrVbQ1VMY/UpjIIRpj1JpVr4
fKF2Kxoqf6iewtFBSy/5FS08jEmerYgFb+Mh4YWsSa5DvB9rOBMiT7curr4Huw2895A67Nx3RNGE
TsbHCBn9Ppz1VST19ymSp9EXIVlX0A68uRZqY8cELcOqac8JZGjQ9Dnzq6ChjojFLklgRwN+bXfC
AlxiE8Pz2QtxGdFAdnuuMutIbNW0tRBXb4eyQm0xc3XzvI+Fd181ufoJgswc4gFqDM+8+zIsFtEV
Y0I17xFS6gUxKDCGN9ukTNBrlXAhKDNKz9tl3PlU1FM77toyCKi+EjXuXd72Nf0MKELInb5t47C7
AyXen7rQQ+cTFe5+sBzrWimnOfQcuptuNXfXS0jipyPZCu1JVgufJz9Ib1xBShkxN7mN0SLojrOD
HntkW7BbbAzfUFbWfkH1r+wtcJFHWfs+OX5+6RcbFw8P257kUTYaY7jyIgkDYKEwOhaRZ1NoE84W
eEuE8IIZX1PG3dYuXX0/I5H4iYO6eU6S0TxZVhK8sTAlZL6LzagxIZeQgLCubIeFXxYcreN8RxEU
gkwnnrGr1jwP315epdUOALDzZGvBdhq3Tc39v3FUzW+TBTbNNxle6Q7/XwKSXA2vAIMG+2AluYN4
QRl9Yu3He6ARAWF8yebpfqwCXD1pHNcIumhkNuPi8qGI5IxQrtQ5sTV1fC6zwjzbRZM8OEEbnJ2O
n44yxSVjADSS87quWDZNpupDW2twtcmQiwdBXc6OqND2bZKk9hMx6B5JFF54rjV7sb6pK3Qf/E7X
1G0egk6IF2UNZNlXXjT2JJF77lcCIdwfsWWSZ6JOkC4OgIRZjHwNE2kuM8m9R5jw8tYmzuMplsHy
0AyqOeLvtw95Ovy0LMdPCFIS+mJy4KJuCpHXBoOyr4gieOhVvWZhevn0VCktfmjpmn2SyelGQIyn
bRuHjmfXD4d7oPDQ+0eZ3o1aD29+FuWP5Vyj8nU17dLsAR/YzQR/wGbytH0e2jg+ejUs0yaK1nl0
X9zx86LmjxP7Mbc6vRWAO6+DKucjoeXZgV6UnMc0j5ZtPkj/ZXEc1Pi2XHMR3exDiVj85PEI6djJ
dKYmbP1ho3U2P0sHAa69MLU9zGGVLVva1Z6Aq6hqbuI27A/zSFRN1soMTGhakDqg2/uMvctnXIUe
YOmU4V+QFNOuzOTXmuvmGSx9+pUhQRZPZMU4VvJF+/UUvBJW7N6Fhk0K9l6TdziVq4zSoi2IvFtB
VfMbzVu0Bbxkhh9j0JYNGOWIleS3pPCd+SNwGZveh3HWBHsqo/6s3WnEmUm643piclKJRIFMXlrR
fc84kT5mtlt3ZJNokl/YLHYiGtVmjmiLUMAm/R7lvou1p/dS5zDlvveBi95vD13NtG9k57Jr6Czf
IHRxvgpLwlkJh/QlsqAQBbqv3mUyJ1874eLebOuWt37BeDcWChsMg/CU5wjfppItWvLelePNWBMH
HbXOan2ZensftkRCPQ6oMRgRE3MP04vAj7BOjcfEVDLHSUZAwEvmtQ/DkPRXiFmKLJAgfqtGzYqV
0UMFrgBj+04mY/YwEa/3OXPyXm1x4C8X7TSOs6nrXhzcaMLMlluwrtpCbONlaEIcH3361GGMf2+B
7B7EzOAkYzC95Sz6kbtEKkQcT0wKwBXonpTVWhLjbQlGDlKk7isqew+wWt7bXxuooCcSqcFSQr0q
Dqped8wtabiECljFpR7nxr9wnJS0VutRqQhau3o67b9ljpovdJ7xfTYlFaaUTgO3yRSYukfLWmrs
b4tgptu3gS5u/HG2CPUpqCkciSlqk+ECczZQF7wbQmNqZmG4swm4bGJmgQkRxPuqqgZxE1A6PBpj
SvABAvI4JpXvecLjulPKgs1cDWFxMOEcLwehqGhbzV1J3RDcBjTHr+6CX/+YAwVW0Ee95nPG2bIt
sqQgKSBa3zFpYJLKtqT3FWo2TyS3FivWp89gD/CMh4Vd0tfXJL26Os/f50Axzxmb8gVo8bLlh2yf
6JnoMqdugnyuYrxsUwWo8tgGosJf5YB1J52IRjNZuMKLAHLEYgReW/IcaxykcDmIpKHj3I2QK3Lw
ISr7Igu0B6udV7ynlWNpQMJ5FW3moo+vdbHwKQvVckkq/FmzcbMnNgrmWHUZgkWzTEcUxe51dEBf
l4OHPwXsyoNs3O7NLn1vH7KU2BUEGx3g0fKspTFkUZwvWz7pcIeUHz1PQByOEf0/PZUd7VUdaSLl
W/eukHAk4G7TpxcIsz+pIuWEH9vgwFQ8JFMOaKgk7+uO4hpUtO0SYDkown4IyiiOc+ALbz8kcQ7h
JUvlsxnacpvaVn87gSk5s6EXeGvG5jj6fs2RMUiqrNo9k9iK9bhJM/fYWaV+yTvyabZwHIIcFyNy
gI22c7DZcPPG8n5Zh7btaIknOUGOmbphsHYMlhN7U0/EDVlhSd0w1234pbQjdoqjLcovYmHPd6pb
Bpa7oW0tfRcZNg/Hhnp6PMapTfSHlZR69Sb1D96vEnnGgn3j5NTlQWv3GvECw0Cy60n9wmkfBA/O
YqLbanLiEzkv6sesh/qpdgPrqZzJmts6gyPfxy7wHlQh/WfRBPbH4M3WJzEF+U7EbrezjW+dKVyC
i1/VVEkqq7HszVMKCCTPn6xAdp+AhHUHEaqWCZdxQoLlLASz/ug8R4kJd01sF/vIN2gvq0nS3ZbN
zjWT2Q5eNOyY5pUHqfEuxpSDcE2Gcj4PhZNcEmGmXWS5/l7kRGuxYypPYyamizUAv9tEHZ98K+ut
vVVF0/0yuZBiWDbBa0j8N7tQ3Wno7eiadOZ7x7oN/4XldtdUWHC/FuK3UK4kJjiQeMfHy031Jx92
wgfhKc7PvJufDZElT1XQU+nni6v0DugcetgqYziMpdodLpwd9kMyJcWMTMI3DsMuGwyJdqg1jMnk
pw5p21d79ngASRAPrty66FBk6hZERK8Ieo6fXZVLcbJ9JtSbTmcSf3Jkf5q6yDm6QQ/toYo/yvqk
BLyMfu6ay5jqbpfV+eKv1qMJOj5//40ek+DFI4vxqch7/UTpOb4Xtd8/yMSn0nJSuphdWdtLs/UK
4TIr7u1jmaTqQVXJfMRAi5ljIgeqndH1dGrKDmzVm/MMt3lHRHyJpjelA12mdipow2baAKaOl8L3
SafiM1yxDTP9wYKg/lZn8NE2QpN/wwdY7zo56F1SxOOjR+7TRUQOh5dK+kNvQwHzo8THg1HMkBdA
RhDvl3FX0BtXHvumPLvorNdHPQ36yFQb2gdKkJtmstMrwAvgHsF6WJRdQUcXIF22tFXte2cUH8us
lkebWeNOdBHiHJk5waMsMvGz9cboUxBF2Y9mtnFyJa32T4ETNkfRRuVRO36wNkji1IfQa4QzuPDl
cgsaXxIerQlFFKdy3jybeIDN5iigRJXh8iCwlswskt//u6mJGMWVGu8jiJmfYU2699SjFMiBcXfD
4vv/G9D0/wUB7P9DdF2SXVwXncEf1BL/Qdu6g49T/cqH2WXjHxWu//jm3yWua/gLwFYHOcUv/Bja
699Ju/ZvaO3ok/+WGIO+5m/4Mfs3voKo0EehDIhsNUD/Q+LKVgJwOp01slkAZP+OxDX6Z+EBsgoU
Lr7Df8IJpf1PwgMO43YWlSPYtGc/xwCoYCePjR+95DEeXfIc96Qt47K34pcscR8b438AYziO0WfI
2+D3QKLGqXkrRh8HjTzQJO7zW2rm8zDL7YImIYknRpf2W+vCFR9YNBp5zE136ogXKKy9KJuL0219
Es18dgRxiUzBgMvIu5NoEdH73qPfyXvpe8e5FY8s7e6pWVdC5JKkB90QzVW2z6HFR2JB7O97W6yK
20LZGJa/mvKZAHjQ4OYoF//AHPMuaMIbrA+3aDbvmTi9NR5unqGC+GSzh9DHUiGzI7tTu6AiNcGA
YcwGwk9O3ZxfVSzAtKeoZXuWUyZm4p0n5eOQBCevIb6cpurzAGDRDrt3iE1gEW0BsNW/aQEchmr4
Zg3kkjbqVuTl/g9P33+iH/5lk/ijJu3XG4mGJFrVzzw5PEx/1Mdo1cG1sEn4WyPSERKDVVO3ydxe
pdbXoLP6DYTQbWGC/RpIA0zpvxDN/JIj/ekHAOVvB+iUQTaze/jlkfuDQCdro7BGMh1zK24MO47b
cOwOi106G2I4UW+lLtdQ4bNLNQ95a96mKiN7jcL4BrkoM4XND+2RbWWI0UE94WUHwjPUPq7N7VJ2
pxFGGFyHxLqx2fkr7kg4uaXaHauZJMSiY34WzvgEPSq2BdUmDb08xZF3aRdsqcSLomzo3W96hp1H
LuDjaGdHQ+Lnqsb85LXuJQ6WuzAfL1ULir1um+SvVqV/yyfwL1MjUEH93Vzwf+QmWH+cv/9N/5fE
T/AwoLD71/TGU6a+fEu/lH956L58/9GnfzpN//rNvx+l0W82KEgvWNO0GTStMO7fj1L5m4wEqMa/
8cf5yu9HqUcsFwo2SI4BOq7fD1HP/s0jDiskOtyRaNsQrv4bDEdk+n+SbyGTcr2AYxTbaoQLEk7r
nz98blCCtg6H8Ngx2A0Hke4LClZ2Jo11Y0qQI2VXE7k0YUWdDRm5OclAB7Z+LxP/1qZFODB4LW5X
BBJwRah2wrlh+bWW9nPe8gkSsTn0SX1nMf1DZnvXagoVhLHYfafqLp3y/NQ38bBVVgsuzI9uRyIe
j8Ze4Kj63smdl5dpCd4rS6cHZXVYdRbQVN9a5nWQjVqIrUG4bIsQnZnfMiiPwqk/h1FqHWpUzgcd
SdhaXmTvgnpeJ9OxPi4oWNhkeOrz4mTp966aly3rVkbnraNOiyEcdAMn5G4gIdvz6/EmcVzoj06T
6U/CLPpgj1l7Sv0FSnkngrOftNH3gq0da9FUxzQ88XhA65UyDiEv+DVwZPyaEd30bk8N+omMxX9S
ZgfT1e0WZuD87g0jJlkXeEJPmb0j95Aw7Cy8QnOe96yXaibxtrPjhot2eSeXfTbCm5DLcjSuGbZR
vqTORnm+PsZlhbvbMMB5JUqk/jEnU3VfFXN/JgDhhcMn+uSaPnzwglY4G1dih3D9GkNmmNV4RUuc
0tgV0l6Tp63y6RhqGiN/qsBd62Q5eyGeBGectpnTogcy87tbFSnrlZwRhsrdr2XTpDceqlq2RoYG
Ioyd8BoJhQPQjVE2t1kvbs3cuc++M9GTerFFaZ9N5cxQqiBF3S7mC7wEdYcuoD51JngxpXVWThYw
c+xTYzZ0BNW5y7PqNeuV973tEL87zqI7WvNwPAyxH2ydLsXnkVvtV0spfHImjnao2e33KQGq2/pl
e4qom3e1o+dTQQVO+6sqhuqTPHp6eUkq2PExYoh+47a484DVeJsp7V9zO5rXqli9CBt8cxdGn5mb
Vh/KL6wbknnr7YRu6ZqBcw+2XZiik58G8oozznKE4t9VWRhAadEECSX9EWRu8poO82g2jsOWv2CS
I+MpuWsGW93OtYm+y0Ykr8vEQmvTOIa0SxwVJxYVTCDxcDJ9DBHnF8oFeQBG7rGybfJn/ZohOWuZ
sfluNfm176x054xJcxgJ4743ngYl4nrjZjReR7vMb0mgH92cyyPMfLB8laNvoi0OgafWRcVnq3Qk
1DMvX6CT5Jd5LqGiRg7LVkGgSqTK5MgGqAU6E9hv4xCR6WQ8epVRH2uj0v0S826htInu07w614MZ
CiCdk0EB6gzv7cJSo03z5F6mhbzyqhOdnDvj7ZgQoxeXRML1pp7vuoJHpQH07QoSQaG64DJn1bQt
6+7WBCVULiWrb+WvQ6LRvdhnRf1Zpcs7kN4bz0rTTQeHG1Ji8WAk42a/DZNtxWJOiSU4WD1zzHJp
YHU7bE1yrA5ef1wK+6YBrrUdK/8bNzbsk3rCQynVKUTF/eSmUCf/cIf8JwWR76z66H8UJP/xUF4P
7T8UJEysBa0QIykvLsYtE/T2Vvi8KLzX9ceESvMDSO14ieqyupO4KBiTxR1GQ8cWN6XVCDSCniKl
zp+76Z0/3/100yB4nrsFjX9B2DIo1Lo4dbnDcsXoZd/XtU9EO2uRagCMjv5FHRc/t65znpCJvJK3
5CgASC9pexuwYt4axmkuc/Mp/ciy1KXhnwT9YjwX+S6SMj96c9pfw5D4at+b/O96sjFh8sn96ipv
vPeLITvakCkOpsJR6lbD8gaJIL6Z0kZcC06oW2sYqhMlpwXAepoNGuAh3HuGBQyBPACP5pYxmqLP
5KZRgj0zDflLip4HMUdJTN9SZmo3cfNdQmalp0U05qb0ipGBqdFsohIAUAPoCpQB/gjyFB3gz8Sq
5w+dozwtZtQVWwov+TYu/nRjF7r5mcK43LEe9x5Na00vbDlYBCVW9sYMSnzwzcwrEKZew0JOYEiJ
MBaYSg52V+inqOXBDWoCzBj5L8PG0VX0CKM2faDnLu4nQJftJi0Jck+ZNe4abzS7pUmaJ837tbPR
gxyldopvCrHRS93aHQiroPGuXjVphdrUOizTKsxRfbRCVxv+13RDilSkXy6sqPxbznmW/iQXPwRS
s/7roIocYuG3NoNmXSB4M+XDOEvnrO02Y3nZYN1bnESfiK7yL2PvUBIw+72pp4Lc7PXBLwH0ci7F
CuFnmnrNzvd1hvA0cM/VlIEUNQWA/7lwgD61SRIQEdz11wYBHKohNImE18Whn3Kwq+hjbPr5p8R+
j4SutAGaIdlYznMc1VcZzjDYtBDMInp6ONk6z9XUxPNpyeKScfWv04qWKyVWFubIRkQmum+TIrNO
gWuqbFu7Gdoe3ggsy9k0fqQNr+1e27W89g27nV3QN2LY2nY3MC8iMYIl2zAsJ+ZfOtii1w+/Fkxl
cY4tE4o5zx40ejvhI4oaVHtSA1INlkh2iuCNyyVsSsS2hCcrcgJA/xz6oWoojlBVnwkT6uZNYfvR
mRwlAjWQfCK1LDpoVjXLkRBxAt0Qx6C5LBg9MLhby00U8UlE6gIqqy/rM/JM8SBVwCnWiPGmWmrE
GH1QOXfwYkEiDfWAeFC5n1IvIO+x61MYOmPm/GxFNDws5Sy/Zbk1Xw0D9jdrzIdnLDE5NdxYLk+c
JhYOfhamV9+J5pAgQ+gMvuWNJ7rughVFzx5wpjvvNtSo8kHpJj03bJ7vB1h+zH3noPuKyTAG+Nm2
F3YHwXvhEUmdJTPgvgCm/z4PXfemsxr2kWnuTy8Jqj69aXpkoeQomxczed4h8Be2XXntP6BWlkRS
zjYTUyrRT7XdlTcsp+1u24xOuoOJKFH91dUpcnuJhgGbCeHSeX/nNxW14TRHJxtPwt6dQn2gaPFL
AINoGLaqtcQViU5xypbO58L2E6LTEocXTwdMF6E2EQWpteudA78pLoWlUX6EYfcQlGyWt+ie1V47
uXnIEsv+YK+cP4cmn88TaqBLiq8EWxz8qsd4tOfXMq7FgeXAgHCgU8PXobblO1JQBwdigQictIZT
2ocQyipn3FtTH1zcJkKybAVDuXd1211jx+KB8lwMA6p2lzutq/E8J3nwqDP0/MPs6a2TBvO9qYRp
N73jaWYTdTId22YpDliD7Pe6L8S5JkHuMBSe/uQUM67DyuTj7VyFLRwnfG/9ZEM+SxX7tjbqUAhq
evEi8hBcdDK8LJ3DOTZmXXkdB5EQad7GO7dZC1hHNKBau0gjWU3Ut5kLAa4ZSrViaL1djped7FlM
DrFwsLrnQYO+Rvo3aEHxPxLgtLF4tK9YqwaWYDpN0c5MS+RtExlLxAvtNH8OW2d5seNCnocoTI9V
Psw3yHa9YzZYkFhEKM9It5cTAxfnXVNfvxjlY/6f57zbek7zKgc/bDeZ76nvaCXVUZaRehJNPTzm
WVFRX6AnId+ssuon35rcFyqM/oJZJU2QepdQG5NsRlLRVryTaVkBk1S2X33KVaEOMS/vIbNpKTw9
RSWzbulnu9CJplsvoCCZHBcFZNB0ZzerSIAL+/WSK2OYH2F+qZyZk6hFfCIsG6mnaiOJfLcrbqbG
zEeXe+Yos9I+MfWKVmSdmzPvF+MzogJeqg7d9wkU63JLVjeR23zlzrZL5EQ5ryzHcri+MnggiA1P
oXGDRoO0N/KktJPXnpIuRjterqzLMOsrdQNhemq2bDssxl8quHeasMSMSiincStnF0u3JeNJeXud
gja3R5gu2VLab1qpiRfQFf1d76v6NhFu80gUaE1SBlv87ZJWKbhDruiEf8nVL4yQ63oX4KHU5PfW
43NmbNKaEHo/pwyv6804Zyu9feiwHCg7Hp7B+ckX23bbaz1D0xDF17g3O43O/zTj76aCJWo8vWtr
IkZ6AqDuyrqqP8FzaB5hlOYHo6zY2iOiCT45chnv2XT0R8s3890ESu/GN3301Ek/WvnxbJ2mAuv5
OkHrTmTWwbc0QYI6o2rel5YLWDeJuWSs1GGwF1Z3DFOU0duy6cTHqFu4ZUuySgZ6cdNbdk5kfZ/e
+iV7mjBlxTrGpdpXVk9Uao58vRpfStIbN92gzV1GNM5TWc9Zu+2MiFlNrtFMfTpmO2Vk9iTKAAkB
uVb256xdgs3S0WlPiBPoF5SZfmiQRHs6s4YrCTGvQS2wad1Asr/L2GSYMbxl7UjmzVDMV6INWJD7
2uD/cIjY1YL9Fp9zav4WAfgFWfYIxFV2P20jWDT3HXjFZBiPeGXWMNkicjbs3saNb3XFc5sos5+a
IX9vmaatYtis2tbrR5gdaubBDo+QV1m6OReCrZ2X1951qKt1yKq88kSKZfbFkkYRlqjLBhS752YE
Dgn3JnSZte0yK/cZmpXItclnqPJu14kmOy75mF90lcHPFib4NlQOJUc/cF9bY6ZOxFagNbRbexvY
ID02ed2AVJ7XhSFCgPuo8IZrgZLkPPJDXjlL7X0pjT4bFm7b1KfmBGs2vZBawwDWitVdWrjMMOYp
2IWTZfbZItNl62bBREJTPpxsd1a3ad30lFUdWxsLexgRsriVGtD7cVVtHT9c3gZfxjmeAzt8tvwk
O9dSN69iiIeLyNA22CBYMHSixHtDOMPyEg3VJ2aQ8HD44U7tnJmdDJocDpkdnhAexLu+mbMIrHOB
3zKmaVFRHD8PrVIPZGkTguCp6IRARW2nIH1rcVQexDSUz4BiJEKr2bqVgQMYNO3IA/YYAxyw5uX/
hfXXXSEu/+h3ArFCdEA4sruGm8E0bP36H/qdOMiDmZIiPmaAw4lKJrsOrWU0AblRtcJuRs+7nRUy
aAQhruP1eHVYCbwPZpp/cuaNxKFV5cXvwu6V0s264K7SmEMQrgLiapGrVLzBe8pDofYDjK94w6eq
eGLqzengpb0HEpRNt3+Tt0N554hVG4bOlLdoFFbx17UT88t/YFf+6D3/J4IX6xnPjeSqewHMEbl4
nv/86wKAdeOY+MIjKUr9Xorc/9Ylk59tTJZqrsiAbJIlKj6kW3U/ugKh/S5N0VUQUDZ85FMwh/tS
SKYuGbtjJvUNMc+d5SEOi+yREZ1fTclWDimChDTJOV071Is3RLWF50ziAd703Sytv07R/60p8f9n
yzTprUunfz3+PX9B9f2X//ZFNf/jL5cvfcoQ508T4L9+/+8TYP+3IGBjFTloRN0QCszfJ8Deb4wf
JfQKthBSrAGUf58Ay98cYDHQj0KHiMpg9an/bQ7s/uYGaPeYHAsPciU7v39jDiy8P48cLNfBrw1E
Q65btj989CD7Jw5GaHPs3MU9UHXhFBVpc+Zqme4bUSDqoMxPPoelZFsxTkV6sK21pF+m+Iaauz3o
NJD36LXTnbIce18tuU2fXau9HcY5F7kbQg2W7rIcInJNgC+hHPUQnm3m2CNNrB40CfQUJhlC22d/
LWvcfg6OZvYpdaTj3DqjWxBpYVmMdSOz8fp82JZhMJ6RBEXkrM9U0msVpaoUXmBGzdHUmfMRrdUW
A7Yg24lfRVi2ZgCGtMbHYq3RCPKpPs1z0jqr6K/4ht3Iu8+qkMrOpjTb4J6iP2ZKhUZ2LQJxswGr
ZiJLbegjH38xpl+umGWxP3bKPep1ujf3xT3TtvLdqgYMBUEFKv1X2enTKJN+kS3oUNrhzhgEBZLA
4PvI8VMSFMkubvDykBpHRVsEqX4ZC+TRlz7pYzaDv2pgCDXMCJzSHe6rDmVa6mJBwWwfX+RaQovC
oNpJ3XbLRmvY52upHa1Fd51XxSenmtS3GPH53l6Lc1066i10S06doFSUBGU0DgSWodWi2Kni5JAG
aKk2rMNAlSCxpDezCMZZ7gYZC2vnc+w+dFIiik+iQbxN7jITM2E78hGZJX1luCyvLmr2beBa3YXn
lxAM7N6kR3jdsO+ZxJ2KPHYfvYBgj12Sje7T1DjLvVWSOLGfitJ7tMqK3I4wYqX1qmB1sBHIEGxv
Cbbg76nRJ8e7lHqDAWSbPkiXXttp8PRu6qae8ToEFpyvqVTN1sXIdEF+JxFStA32ntyuv4z5Mjr7
xEHIzaDH1y9V4hFfghPnPc2aEbFNIrDENv5CzaciWe4nJ+Wfd3ga0n3M/Okp8Pv4C4dugeJ4kEif
VCbzna8Q+tyynl4eZDDM/YZQUdCnI/GrFKS+c8f8ibDjKM6+LRgO9hhaGlwWjgcKrOw6dCATwSxI
Qgv8uEcQYtmPmFyoL54uirdgaryQhix3fwjwRpojXtbtrltSRBmLD4B5w/Su1V+RhoXerizwBiGd
camslwnZTCTVtDqAg1A8+I01F7txDk3yZST07rlaVpua1zA03wyMYtx9ziNTbsYg637Ouq1vrCFz
7LWoTLpdm6whopYdy7Ojg4TEzjKKCAudJrRUnel7CO1L+iiQWz91kWR7hFxkeVusPPmStvX4mXJ6
3WfHzeMouGvLDidPhQvme9n0ijQuk7reWlTxos/17FwIvFHhBqVbeBQRk6mN9qORyNVceI8SVfdd
aRG8imLYytg/yMX7Hi1u+COLRB6QETCg2Lf4TR783B1vyRFkSZV0jPyYRWnxGdGvt2yIEBD3JlP2
vkZYfg0Kh9jWpVg+422csDIk3hWwu0cO9uCd4twlqWcioZqVMUMHZ0mAEcSEYzAPoClzlOmQeqcL
+jSq5GBSNBmsEapLU2JTAtkft90BJLRb3kyrOWXyTIOk17JbiIkdMyl0BYP9pYh08qa6MeJpsMN7
BnWPlD4IFxGxMdQW8tDS1edgWqrqUziTkCmkTarqOGJZbazqbECG7k0bEt2E0fYFYwW5U30WbvGb
Fic3Q1/oTH27a5LY3bdMb/aAJLI7otHjk58s4sPL8WMyWJXTkS7H28EhEFc9Yg9OrWy5mwzFRhGy
ehKqMXsvYnA587zd9u5o3bdo159bHQe3YuzDgwR1ffVGnTwnOX9yg+c/AlKWR/lJep0+VWkLjnsK
yKrwS+TiIlZX0xgPLIOLrhcWAbY1D2fSrh0seRe1XSh3HkmlH5rMh2KTWkN7npfhcREMRkQ8MWSo
ekmvu4zCe+GaXu4c44rPNjK8V2M3/SaI4LcicfPtT7rsVLmipHgL8gUqVplLxzvC3a+uMqNp2/xP
6s5sN3Is3c6v4hdggZszb3wRZAQZc2hW6oaQlJmc53Hz6f1FVbXdp4Bj4ACGYV+00NXVSqUiGOS/
17/Wt4wZ9vgGu329ZewGVd8Ns6fqw3I2tSKjGhUD6K7Ca/BnNNh+KBfdPhXdavmAhOyL1q3KY1Qs
/bBZ2CNc4FXN1yGZ+oeeFl5c1RAEI1LrL1Ey4EshVz5jS0i6X6qpp8lFs6eVbHVn7cexNS9DTvJs
o+a16VFqOoRwq2OwoRHlFf1YXfp+mN6wm2e7VpvV25I28Y9GzuqVMJa5z2Y92aruijKU680FjgTF
eTHf8qRPdXVJnGHZktvgKKjy7za0V8VPRjukdPQYdf+htc68l25SA9hCLITwguT6qfF5AxrqavF1
bZF+N92YZqfWJF4Qd5ZOQWmn4pdz4vmgOtRTTiRDMS2qYwANa95bTVt+Q11N95Ay8lPZKOuDXSbN
blg5NPeINgdSMPBJZx6ufZLCEB3TZgckW7mZUT0HihPZz33mTjeyi3q4lhIiIyjMY32+N5qySK32
/YTCuqw9HlU7s+yTu2rxX6ea/9MD8X/qrPh/0RCB1crRoDT9b6fi5BNS5mf18z/Mwv/rO/+ahx37
D9d0uAvxvuhAtQQ7rr+bLZmHdU6Dhq7/bX34l7XM/ENz+HByQPwLrfg/h2FN/OFyhMRZhlsRc5n1
X3KWaYbOMP4fDqQUWTtM6Y7Kn4f5Tf8HHUwtVfZeilyDtKFCV7G2zuy2b7q7XpnRaDRTYt0ntL/t
asP83dNhGfdK8yvrHXqewB86NKYMjRsFlhTzS20Pn2tjVwc02djnjm/v0sGgCDPj6Q0Ntro4SfyB
8ZabUiaPdvYpq3tX3FjSRGPo64NJKBwPxMCfWbUfVfsMRFL/lCV6MFkPM0iN4tG0jN8NVBSWLYuy
6Spzr4LQWdRy2sgVt7WWu403G/MpVcbP2u3jjcrN22+Ea/PHEiXjvq35yrvTde9Thw4SKTV9snYZ
cGDxBlVZNroz74ZCKc/gXDDAxxLLgZ38FHa8a+Ox9huHBaCmQ+WAoAwhrvYayvAUHkuF62TnTgPI
M8fuzyRGjV7Sg9KkhOOQ9ZyupGWIppd6iF8M513X8u88gmGdItvZzSy2Ub5ua9lQAFZPNNEtU3qh
MQyWirJs0dej92LsA0O0y04dBP67Kf2YwIh9kT84L80ppqzzCUzGel6X0usdvfAs9geU8oAr0Ivs
mhTFdEmmEAaox/mkvjrRbDxo6qKdC0vZL4tjPPz5PwEwOSzYUakiMCyeYawS6roUOxJ5lH5RgLlL
FD2ix4qsAiLo/FYUZrIBt5vsp5YO8K6eyL8xuL3k5Fq20mZVrnbji2SWP8kVDr+jpIdSidWDLeur
YozmSz1hJjGtZxw62O/U5VRn/XuMY/5Jol8ekBYJzSRZQCSn/bTdV13nWYy66f7USuG3Jp05Ykzi
Y4sH/KnPH5DfBeaOygpoxEl2hBBgB42KdaXPCW7FpY+G9GIu7usqTEYA2oR8RSGcEndtuADbepoc
btWi9EEQZMdM6tQ3d+ZEfU9t3P78AraYQGQO9MQi73GpkrXcYvP4IZde7OqOQwQT8msuIDSAXRuO
iwBHYQl5yGe79qJs+mwKG/OHzRYOr/JDVNmMjbJ4KTr7HA2LPKHQr7e8pOyRxBiMC/VjICNoqot5
VYeGpQHcimAgr+9pS5aENYjPACHQ1wfE6tHULR/qdc2i28M555GVGfeKoh/mHCCg5fIgsk99j79h
ApHtW5O6A6xWbuilmPWYpmtX0OaCo3KKFWjrOZPCIAnb2QsqO9kUZZMMJDkb9jRhma/vxqgf7UlU
XGebtLOsE8wbGyzOYgZqfxciBw0CdyJO2SwACef5qVPrfK9IMzmoJN+Orqh2VGwvIbDReluMY/nh
ptcKthVOwuK1yxnsW3wBXtZL+TCYjccJrnlRpylgqV8AnkiGl4jHvKvHyw5dyWWHsTYnNVlSb6jc
0SvLigyBRnCNgPLVoTXeIDXzrAvjcUjGci8iSWEENfRFPvRPahJVgaXdcW4lJy29zgNCwmHiWKAn
G6u7JLpCqFcWW9H1p8StXKY4M5CqUz2tunhVETxNGAO7SiKljopk/xmN68Eqp+nIjNXBVxA0+wnj
tVmy+Vylud+XGkmOyM23gCHslJB3oar7wW60J0HGgytNPSaUFewmI/0p19g922bmuUWZ7pW27w5W
rZ3UtCxCIzMBnPZADqdJOVjrXdiP5UxaPWkDfBbbyeF6nEhf+IIwLt1QOG7THCCCuPPqW6KGHlTU
LIhFnb4wy+5FT7BgEcmpSLmT2lHf73M6ZHmtqq15LwZY8RDv9JpQkfajXzrjSJLY3VJ+gdAOIMlc
K+WC6/XiZpkdKlF0UZTRuEyRizpIBKawJy8CHjhNEP5Zsq5R+Vu03bfSKfsp1r4pF9tbRX8jbkD4
oT7yKnw2Lc8BR1V+rwNl46w1tZjAoqS4ZdM11s+unD/Xzq3hTivPd5zRZmBjMffUIXP5PC364JtD
VQDXFXSQZ2R+qvzb0BvAKC17t7F54meiwH9QecHmJ78kpRamh0yut6HDhUcsrmu2U1KGsZsGUMMf
28ZZfJmvEDa6+FnPVvNKlsg9oN/wl5v7Cy1Dh0bJ3cNoKS/lSGAarm8Qd8ZNLJhkxUJAP1Jhn2uI
FhMPNiNK92Nxw6Dm5O45J2hw1ne5AupKWg4hMKkT6al7ri+rpfsca7fNJnnrGHBw9NaGTcqSQ1Cx
9izYN94byW6pttphlMxBnSJkZNH8YRvddhla+Z6VdNwjomEGg50WqiZ9fn7Dvfgpy2PMQi4Lhkzp
m9PKrt9z41L1TbMnKV7JKcRwbbLJ3OWsZ/gtovhhxRnTzvFxadzhWbSa2I5aCkEut65jqtjH2jRB
n9JVYmc0pi7GvnX4a0epaXsQUmdPghfJOZ0xXNN12zq/aogydLpymypLx9qiiivQ6hQ3bF3jzQSM
dx6zRMNelrhnNzsBpmxv5Vq/GKQuqUTTbDSdxfExBRXBjJd8qZyEGh+kjbIW5laN8/jgCufUvk4U
6XQlYJM5xfZXmrjKndEBfBARO2YE/6AukBe4pivT4KY4ZbexKMhpsVCKaZq04+xZxd/t91zaldls
gRP0vm0SB9drl89BcpbFEMqaFpfetJ8Hwjeb1oRjZKx33hQxJrJSGoFeGPs7wYIGkoumbwg8cs5z
TerT1BeAv/VNK/hXbY4GleC6G5yZeDtZMdwoJLXSyRsGdqwdCzvO+nO5Wa/FXKkeLqXTxEMtp4LI
qBqsju6Cy9VcfOXqZgMik2blW0NvZcAYQ0baUp9jc3p3o/6daYGOKaJYeATTvY47yWtjoviOln3R
yHGqcuxH8KE2Zg45QLaE7XDymbUaLjaTFMyGKWfjaDz0/GdWZ8evTM54svhqmIWWzj7UNbUHQ5K9
p5s+xHOlUeqaP4nGCi0Cr1424CKp8ju5SMgdloqEmqY+6IBBs760LE9p00ARkw4erfiulOSJGfhL
kiMuFlwONm0rMsfOgJfXY9VPrbOGagWnBb4GttSdpGrZw54kWlbUy3ByS1D3JILznRLxX0T9U7Em
9rmi+mkCOPGiMU4OgpafNsYGQRB6VNFNWqkgMLTvZsNGsLN1yPfy0AJCVofpYBUXO9KOfd4cqtgi
eNbkvzVefVW1tjOu37lK2ZHFzH+Wm227ccHikBe/pwTFdWA7r6fQiBrdfR7d9v0easixNjozeumy
BuCspK0jSr4uqWohy6SEUiu0rCj5qm1lm0rebFOjRk6jNpAFSsPPsbHQePWC2aXWtyOT4T2xAbPq
udFN1D0j/o3lexvXCuFiCwmp43vMiO9RVfHczs0mplSxG97pPgm7AY50kv6gKmWjCxdAhZ791kha
gBpOPfyJz3asP/z56+mzg3S3kD/V4yaE1/iLNTCGVBtFiqwIcOnomYyxxhFd289rfLAXSvAc/cWa
E2aK9It8YeLlF5tT7/LaJusHy9Zg1tbnkosqsqtT0pXgSza5Yl7STHuwJ4U/UHswx+x3Nzp7dWzf
85If6SprwKvox/ep2xhtsjYZ3U3FF0jO3xCV3lVWbRuaKvVGf6hKAihZ/rub5Gft7HD+Vu6XHUfP
5vhXQCdd492fGY+CytaWk0WpmRfRU9aR0dxasiidlF9NxdRZXkEJPadV/07kDt9H9kWS92s0bLqn
TxKZi8/ULXcOPd/EtuTh/psWc/oFh/UhaiywHYvPcvsXS94Al+kmzqketSSPyfvPdy10O2Wlfrp2
9g1jMXMs3ItpctDEu4Bs51cd93ze6/a9qtKvhNbPIn2HT3DSlea9WQRBNmVru9oDvleeVsOtIX/U
tsXvoXD2RTeS31DSr4oO6Wjm754kD0k+P6pGfdGCSyydDsZSCXWPKsBsXyES43t1Gz4rYIvG2mw+
es2BtICyvMj0gWOhtYn6NxzJOMtnbiU1+BLUTp6UCLKetTSPPceCFt+OJ4zua4HQePe8xqBFvEkT
mY+LJmfaSXoaP74Ey+sI/5EXY6yn6cO+5Y2GSkkO17+7/vVU/ZiW9LTk9y5oTQKrUZPv2XZv66KG
1jIv+On7bQYUKICG9230q3FwNAol1Sx0Bp3TRvGWyIL1bNZbAZgdHgndIs6FS9A8TYIWPMy5S/OL
Puqjl1ACzwksBcM+Uz6pJC3JmBJjmZF3VMg21XisyywP8gi1nBw4tCja3jsYH7jI0xS6wICDe8qA
yJVKwPMKggv73BNtBDcxLFHgpDmdlsa9jLS2d1IiaynT1N5RhJxn1zL/wUF5tvpvXTGtqztkkAWl
kh+spUt2U6GsoALy9qDlWFC09onb7XtrjM1D2hwyXnI+ofS7YJC0jwmno0Gt1IPD8UEZ77YPt+CX
p3Ryo6lAR/UcvqFZpuiqynSCPskp3JS5TyOVX+VOe5tpgXSbufihUXBa2AJtC1fDmDSJb0n7VTap
2Fuif3Diej7VDLrq3FH1zJt0XJJpOs3NtGf1HO2Bw+TnpNxRdGdeCHi0GNKFCLCF67tF5JGHoyHZ
jnk6+bNcOJ/QVrvn4XSpUpEfcNpQDlMHjQTKMcgsv/IPzkzHMa07xHvb6YxYMp2hbJKZ0MZob2hc
pKkauYc224/uzCWtKaq3LK+m2dmvBm+Ny0dyu6RWHc6zbK5j7LzCLOi2kmD8oRnTNzIc/PzIlC8Q
07/GoXvKRTs+Ig19l0lEMWHf1b6kNXdj5XF0sEGl+vlqACBxmjZwRmJi9dwZZx0+bpbM2dkpcgHO
ZxbowCQ5TNXR9ynF82FtxUrYiBrDnNXvyUCkTxA6cJJnc3bpp5MlEusxUrms00bxNSW/wfZyfcVM
ylODoZwlo7mFn4H/rlLzoG6Dcg3bjCBf3yvjQ03cw1ihYJAflBe9G2kxztVjev9Cffovs8w4cvRZ
jUGTLgjEC+mPNWFcfbHTZySobJsJYBkjjCy3koFSR0XY59W5k2imXZQPN1y1Gwt78CnS3c3aqgJr
liPAtKedp+jW5yJ7v2wbOBX9SNBigCyTWcrwgKW/8OOGJtM0NagNkra3zowhzeD6VJ97tU6iZxZO
7vVTzNPQoF8y0XZlMbyQSKZfKLbPwgR51MvJoEZeOic0dN4CoVLGHJm/al06H/f/0pe5j0SFDMM4
9UREceBOrn6mhfJSqLNBEC6r1ysDyllZiIHPURIHLATUy6wiDi2J/c4N8J7hd7yoWpRjOa3Wxsg6
8tX69DDKCPnNTJ6ItEOR6HN4E/FVNP6Qx2wxUJ62+NV9FRc9rH/X8leHvqM6S3Lf0nfg0u4+kUE+
KGLlOaDW27xl42Ojam8Mm7Q2PO8wtqCC3WsZ1PXuwp/OGnWWz7WjhLOK07xFRdzAWhLHWBJb70ii
EF2tvTZz6xBa6s2ZSd/cPb7Tffc9OvOmz5bXlJ3GTnQqyknOzmTIBoVIQvvD7DJqkE3pRX2e052s
cJ5x4J/1jSWAXvPap0qcw0GcDwVHm3PyhtVcD2INU5wBmXOemzyw1SCKgMWNKwZ93vkjisubOxkr
57F8o5cNeylnAsLMHh9zNBVtSkYRwTTMKE9uu6lKqM9aySTlROjnK3n1vcPawAQ61JK6xys9LCy/
nLiFRaAVTkiObAWuU6RBzdr38ucXaxaap0cdnIkSQjWL/R7OGYC2huIa8q7u7BGINEKAHhw/KgZN
ebTMZA0bDt1en2ZnV+3z0Brbc6tksDImjLBtZqNv0Sh3sOILC2HrBGfOyyKHZiqr+1hmgybRPtBZ
d20UGTH3xldpUzQaN99iTWN/pS4GHGazVWA4BE4vsG5WUoaAyV6MaY79RlWoSVbrW2/bn5lCQp20
kbm3IUUktIkcaR9PwrVYvxWlc3ko0YmW8YE8GhCDGbzkazdYzQcO/8rnYhiPDpy4544znYuZm5Ur
zzUgpb5w+VxbQws/W/TKLgUss8VZ0Poz9T4MdcVXMZqMPbn7jiMJQ6kjuwObft619mfv9DkcvfwV
l1Ew9Uv98JbmzcTZH1MA7XoIt9KU+0iz4CLnXHaA1Dep2cBtpHZuA8mXe7Awng3kNp/I0bg3xXSw
8ccVyfgsxPjpDK4RDuZqeV0ir2mvT0eQx+Jg58V5HOxsXy6SHmTbcW+2UT+IqTMAztTPbYFA172x
oOzCOVvTYFiJBJpyjZ7+TOhNfVod2r7kHCJRn6jGDKpCGzdmyy73vgEIrVXxqxj1o9csgh/qED/a
ylMHJBENvaKS2QYxFpnTDriw4o1LKXDhsyEy00MrkxDkCUpz1Z+AG69MeO2M32AiyYiabUp+WzqJ
QomqyYt9k2hPbpw+tF1q4xw1NWSW/mTBP9Jq2Z9kZ9i+bR1avX7MBhteVDqknqun5wnxE+8/6eSe
mLebl5821wVIMZZ/M/Imnngl0DgcQOKqXNYF2hAib5l8+FDD2US55yyDRjt8iX58E2VVPkKoiAMo
FT+dOG0vDWXSx7vkQlN80X+2Yx6OSyJ/Z6wgsQxigrS6n8PA7DLVAki5qpyKKFrCYYXjUyUDJ4Xi
2FpZeZ4xMO4S2Oe7RjW/KrU2Tlz/bAl064Dj5VqXxXqqZzBldQwtuphUHNSMRGYK4rXMnLAqqvXS
OqCPm17syd5RTl/2407NE8oBFRwxiWYTk5gVBtSpyHe6HZ9STZXbNdZHZjQYWwQJjO2wEFQEFtUe
c6eOD/d/wu8B4dsxGTy70uRLdJ3YOWAc1ks/SRkVU9UUe7xu7KgNEvZYWDkMcnbfAfWDplPPRy12
o007tDzkK+1rYa2LwA0blDo+1ysT7pYpt0iupMLvQUGGtqPtctA/+FQ1GcQZoaKJzcBo19MJmhLG
BbR0kqi7NOI8b3GMOOE2+c1BQB60OcEHKtOf6ND5xVnHaiOrxOUcZ2Th6jJosP/XEH/jyC8K+BjZ
4D7lkz3sCr18X5pewj5tU6/B5uxVammdB4KW9CZNLW8GqgArkWHbaCJYllUEFo7NkJqBsAWgtrUM
7duUqrg1EBBvVuTuiiGBh2mRHG0qQTqwmXwzTW5jBVVduDTLdib+UHjweoAFjSGrQhozgKecgED3
G1QZUNjt8qsxi/jozrBExFiAxxvH5MQSwdnMKGd+U4Bmp/GdCYL9cqjRq8XPyjF+01IA/7zMgoi1
vie1Od/yf0n35Fcnv+T0ENnIKf3cHnU7nYFeSVqdpygQsek7c0ox9tqlge0k52TUnTA3YDNEwpDY
ZeLCozvjKq1CbPsmrXdA59Vb1lyAt9006IZvbJdPGmlGglWgat3oyFq/265VTMhXBLUNDGaa0x2Z
rE2kjebZjNo3I0anY212m/CybOwhVy+2CkQnakIKPPJrsyw+gAsV8RTBkbzLhpAQK4RFftVu4obl
6IaVmi77tkm2nDSsI1lD65iny68FwPVjyYKgmNafQreNFyNNfrWJGoq6Xi9mxdBGZvZq80Te54Wx
o2qnOFb6cFcOlUCkfExss7BDa1e+pEUszno54a1nessZzo8dkmDTWd0+HnR5mB2o8S2GJ2zbzn3T
b7Yb3cZmMjFHsd9gnMgHSM89BPZ1Nm9A8IDTZswEE/bWJDMUrzHdvTCi4TRFhHygB6HJ9Y7PMnPe
FckDa7N8TyLwLe67bBeTAqgqsw4Vq/nZ6EMZlMBbnsxB2TXkkFo1bvZDVdse+S7nlollK0RWBAUL
qG3Rx3PYFEjBLFCJC+fLo9X3PM+nN3h88bs2wuLKcD4NvShf7GRY4RAnFcsUiSCufw2NXHYSNhC/
APokQO4QW4YvBqhp9GscJAB0HD3D74m++q1hOHFgATLzyVtNocps7c3cdLH56NeSytGpbxIvVWnJ
7roRCNiU7G2REi6lBGxLGIp2j0z9VQ9wy2bSbXu2v2cWJvt4gfQlsMgMo6rSKsMF2+dslmz7sbBR
NBf9fjfmGkvivQlO0O8nF89hynpVIqjJRDlyojQvMTwIcHaPUlLmPq8PLDpf11r7Wlvr2Ae13s27
ujn1CJG8CC90el4XVewhhnqpZZHTcCmcKEfAgRGrkcbhHEUugeYHz1KnYEjrJ5x01ca578YS51vK
9Euja2STwyF2tPY3Nn3H4MDm3gedfDJmbtNDz2GP4ndDKZxtX2g0YNGSURcFSzEl9VqKVk4FOQVo
PNx+E5WxtVqaMmQE/VUpBq6brIFBkXdPzhjR05L67dAMXMAidDtHHgiUfHZ6Ou6iscW0afDkxepN
Z7zlETybwxFXRre0yk0q3TMFZEpAMm1nc0beJwPefGw5J1EdskF2x9KaGO1Zhm8aDajn2rQpmyQw
JlWqYqfiVbctKtC6651YFUEXPaVC3vDMVDwMHPFV5W4fDO5l7EhRtomyj1hC+Ets3J8wZuR1Rm4f
MKt7RZdZmJDW4lh3VNbP2njlfUSIpvQtj6ZXWZis1tMm91xbkUelm/GBRilg8M5Yz7E0693odOnD
0jacwgwbKllpqruSj4xdJ/oPt9J8NQINqEYjy5ewV+Lxx2jZZ2BWzok0IWCwu3Re658RbDdQpml0
AZu1qfV42K0UY23uDNEDyT03nBNWSgZpSn6H5Tqo1kwPeX0QgyR/3jT1CabBNs+7cockgNPQAc9b
DSaNCK2XtLNyJLL+Ri7idc7gEjRWjiYBlSZTfpvxehEQ1PeF8Z2PPyuW24MRHTOzoDakmndrzXFa
2tBN4q48qW8zI6FjObv5nrGEW+tNQo23HV2GHjuvH0YzzuzuOwL7nf7EfL2rS0hv09CZfplmqPRG
FSqNeys+ZKKWB8OFKApisE66Zzea5C6x2LarmthRbgkFdkqFP1sC3Kb7Tbej4EAGi20ojGBWOCzl
hrWRSX7CknutAbWGU7UzCCBtqGpNN9b6jRwWmAvE2pw7dePiezCW6FoO3dW29lbUFYGpWT/GsYF2
2yk/Ryv6knpKZF9p6N91uLqW9Ik8acZJEq9ezDoVpivozP4J4tqTZSx+VzU7bJYevv2gog1sa2VG
ustX56izdKHaaHzsHRupsbM15p153ujV/NAzYmrjsHit3UP8rmq+jO4NoO1bJZ2fSWRsWzD9KNBJ
srV1DueFE0TdgIlyyfaQPe6abP9rZhe0bW3ru+xIkCUfODSP5moeiYsfFHf5ciF3npQ0+8T9+0T4
Db8qLlIVQzPeRs799798okt/iu5FN+78ZEUtNMS7syPJZrZzS3cayo68WEcUWXcSijWxNu8pHhBs
HnVurq4TskEdboaW20HNZgADRcIzYyrL7Yy+exps/K6jbgToYVeO0uNxQu0MVEN7dAFGqKu4kOj6
NXexs7VEQ2MgwFUf3vaFENAQKKgQWC80/R0j2p4tmXhKKSlRx/ghimZP0/v2yVgwO8Rre6YMXruS
f0M8igOsLRPXbZydbKmlJ0DCmIRhc8StctJyDOuLPpoXFfvCM45ASlncl9ghM1XI/lWx5CeQDx4T
gh28D/67OJpFRPIUvWw4Yuz4EJYGmNbs9EOb1I9OjAOo65psO+qReilixEW9qx4itz0tfatv1NZU
n2LnYVjp1ynoO/LqcZJPItuSXdytulk+6Yb1DPFxCkhGMxkiCBqQJuFnEhzmDFNhvJB6mAwA/Wrs
CDEpHh8mO+m4pWb14EYDlrgEkh2gCVJ0Ru/3kVv5mjnaPm/icIhYWwd5noURbdFkXcurVkOlki1R
RIO0267lFz6IGigpjUucUArOQHM+w4o2XN6JPvNZfl8xwNPq0Oi1R53RL1D0ZKtUApnponBBGzGe
u8Y54KtWT1MWERG0VJw9nPfiWTOQcAvGF3wrV84xSYEiQTPI+GUVNK30W8yE40trkoN0I6Ll8Ovy
TT3BHwV2y75ySmXQJeU1mdfm2jTmdlwW7VZpOUsy1abAHOLOh9l+Kz3HMaIRYK3jnlUMrHnlXnD0
M8KKww/pqv0ST/vVQImnUWfYVDzj3mDIMJimMRMTSvvOSjv3hTOsrZo9mr9GrRmJB/LcY3NKWeP5
02jm944Ofp+8Xz1jzP0oM7KHeJ7UZ0Ds1AaQuR9a9zQvS3IbJM563NhvkLbMaE2ukv6NKwzUMTDB
TtakqXCw8F5g7b578o3+CVcOEeOuuI+8kDHEyDImbkagWaJryZcXuqcpesXriFGhb+S6t9hWb0fk
RKibqhlOd4+pqMVyZpHxQFCvOo8Og5zLHaKQ/C2besFIC/Qx0dUwr5o3XWTJSawq8i5+qgMBfQ+N
cMdl2/JZZjmIfckOMPcnl7L6OfIEp6RFp3mnXTzsZRarYK0mjpT//QU3LBjf+0lpGPUA5mdynqIw
raK9io8hcRzl0FVT/7BaYaGZ6vnPL3YrvXR2taPqEuPO0ugAxNta6pQ/uOQWOu0Tay73+LDk+/2w
Yicz5yQrnbd6ezYma/6ZFLW+qfbJKilqmUCQzXSvTNSOeSqn4xeNVPQhdTssGuBKd52jsJXK3Rcq
08sQaDp9MKV74tNbsQydoSsUTnWwVPi8VdmD3WGf0IhJ7OtW+Ho/Fy8MHPVtFcaxt5mfXVXT/HaJ
ok1/rwSy1lZ/4qQ27lNa3xj1uG2j8sHW1eT8KNsEaoEbnxqa0gJ4eOWOGOWPdcSbJaF4nheWbZli
Vc/T7FB9Ny8H1+6qk9PDje1HBtNFnzCT5eD+h+VKe0f+Nvnvc3+ryWgflImeG3dw+NBknNKK8lrO
XCg4fnd9Jp4Kcv0v9BnNmOmibxWO6CCr+BunzIs628XLImybsyrjuBTOW7vmn33N4h9tm/QKwnNf
ZtU17zVojhiLfL1UsIuouAHMWFB0n7XzIw4iI+iThlVV3PPnzzgC0R1M5LCMRiGlLfzFMIaL1RB8
LxZduY4sZjyV6/lAHoKSrkm5NZUaBWRqfgxWGhgaGJe7S/A9nhj/l/hOZYsEXbaOShDV6S9rg5Vx
1ZAgXXg8YaKTn6+6GldKpO0s047RCPtDvwA4aQabZLa96+YZrWHSPvJG9+dB0Gmlh24LB2PpGraL
BnnwlC0muXbu2veFq3OB0/dbUjFbOj0OfLv6Zjy8DaRpvSxfOj/pXb+DLMpSjP2W0JNPdn+M4kby
SF3bwg44O+BQwcqp6CEPAgIZMdOiWmanpPwq+mrjZuyzZXdlE7Tsxhh/dT/pyrNiLSMvZDIjQLwX
TVKcstq9GdBXtdneC+HoP3qL3d+kDp+ydZajIip55aIut4k1pdhJ8Gkm+KpAIf9Fufm/Zo/+d1zc
f///CNGpW0JgN/7PU4Vvv/rhv21+VfFn8e8O6r+/7y/3tKv+oVoo24aGgqPjk4aZ+Ld72vzDATKH
z8CyXaqx+VH/sk/bfxBMIXGKocNFjQO/+a8wIf5pfGTQOqEwOo5pG9p/JUx4t27/wz1NzlHDQw2l
Glad9Y98K2c3lgLM/4FWZT9w3J1JAD8vlhm6WfOh9BFXL9gMmhcU18DeUT+Bswn+7SW7/ZUd/veM
rfnPJlzLJRmJGxL5WTVI2/6jlT7TFvZhqmuTayzWHTrHb9tWz5XhTFuAYZXvftP5hr8I3XmxLGvX
v9p2RGegnGYfJh0emtYJJcXiiuYAwGY1hj6Ck8NOVtxSTHYbwp57ziECmIR9lU3x26wRFQiEhIOu
Kx5qdYjrMvGJY5utIvyVvj3PwLpU3f1E/4Ow81puHEm77RMhAkgk3C0AOlGGslTpBiGpSvDeJfD0
/0Kfm5meOT0X3dGmqiiSQOIze69NI1ewNeNvRDia0XxrikrtMgcmOz0UiaOccZoZr3uMRBc5kESH
0oOf6MRXm4az1P6fW+H/a0r+G3PKAUnoSuHqG9UZJb3lbF/qvxhBvR5vXcbQ9IC972WdsPUw/Nh0
bqhokWnJ46ItU2DNMcGoWGU0l9Yumfn5Be114wlim7ziODTFedbT/+GY/g9E6PbD0W8LUA429lnr
bz8cC3G0adnoHqjoQak3y86txr0rkm9jdl8sjccA2popqNr+pnT4EdmSvfzzFfV3j/r2I/ABWa5j
eqBKvb9ZAhyuDEITMpfUCOto5fNVIXD2p06/SnhiM9iHbeu9q4gm+B980n+35v71zVimztuWjkVF
/ffbqROdoavM9aimEnAFJXGOvQJiwbJ+Llon4AL1//m9/qf9AW4v7F7PA4pqu+JvN4+IWLfPVgRl
JClJD8yX2Sce9mkq0+9/fqH/8qF6hgSARka05VLh//tFZ2krn/R2lzouYjTGL6WGroirb2qy3/DI
LmnD2Es8/POrGv/lcKAE2M5NUwIj1v/2srjAambD0jlgaP3Gn/JQLMVNvDSvZCq/Aza5K01gDqtN
u8f8559f3OGY/fvp6OHbNk0CyIHnb3bvf73RUizda+fEzkEmzj13GWkcjclwSdC/9fYcbfzwQBOh
U3jSR36jH5cB6Uen3+r9awr3tcBuuo+FZHKCqjHJ1XUyKLi7vhaHv349M4EyMHWXqXLudgck6lIb
Ub7Ak915ksd+3x6yyWUG7Jk1Kx9yLNI5RPXDRn1ileqsxFGl1nxdNcJ7Glt+OWVzz2Al38NkQyht
5JT3Bk2FTZR9ZCa36apVLJYnFqlKGzkgDPMU1S5LP9kedKBavlDlV12Yix8tBTViu16UocRu6UkZ
jNfuBtAFluwthijD9hlmKYdlXcEDbhjC24jug2RbtGDMZinoGDvbMt5dBTCkgN3HDsn4X+Ht5kY+
/VcoBTe8Z8FHhdAg3f+87VAZitlaUmKG7fxHq7TGz8jNS2PrXCr7WIrpAnbsl7vkH5Agf/A/s69R
AN8GGq76MnrFbV03F0FeNU8YYz9setg5fku9PyJOf1oZdAY5EnnmYIKPgBpL3JjrxK9ehLxv1iUP
Vqe6/PPF91+vfI/nO7x4+lFT/u3i67JFVlZUeIe1ZTKYMZmb2Lrb3fhAyX5Pbk2KnMKvpSFx8ljh
P7/69of/+yfq6TqFBwcSbMT/uPLRLvWU8h7m3bp9cWrnonn5pW1wttTlh13pd0kT9//j8OQc2RAG
f39ZoRs6wHG4B/9h5mpLw9Qc0XPDeZPY9WXPzHza84PoQJbKj86br30nOUxTxDBwJ2Gy4hJmxzVj
4I3u9RgRRIS/pl6wGRBEdse0kev9Vtfcys+WFux2zKMZXLpvEvzRm27tY0ZghOrU2AImhfMEHSZS
J5hptnWvuXCgYzvhFSvzhgDYl6EXYT5hj4JphDZiRFI7xCOtDUvYETduoLsAmFT2q9QVdIOlvo2Q
RZq2tTEIDtmY/pTTJo9OWENm3fRkIYlFKTexY1TXta20AESvPXjf6TRsDuLvTDsSyQXcoNqPIyeE
M6ATtbhQveQ04Ow84GZtw5rJc9UdCq9+X7V6NzZMBWXJyLrpZgBB1u1W9Rg2KrmOFAQ5MyQiH5v2
X0jfcXlo9FUUsCn7Kmw0c6vb3FaiIH0Kl8FW5TwyBrhulUzXKDLWu4J8ShTMlTcnQRNfIf+CmdXL
+6Ih3DsyP+ue/2DggEPp/kUc0hMSSCCc00mtesEH/WdyTZtQM2MK9NiikOpwPUzvWQ9sT2OtPdrl
bYmm2lcCR4RIyo8ZPtweI1466RB5ojCSclf307Xc9rPxSN1X1T+tS5faV8VPGS17g5Z8VNUz+vRh
4vvEfvMNNO3Z23KsjJWx9sJmq+bVyA7D3aSswBgAnZmyeBstLq2CcY+AdsE+42edqmsFlc0kz91o
vHvTq8gcTdXtaHVG2G/e8iptD1G6EP0buUhzOU+EHc75SP4CouWlQ7A/UvwGDK7e8yw+xjEHCF5e
Qsg7LqUyGg5Cx4iRxM6n0cJkQheQ4Hkavnqt3nMwp34c4erJGoTM8wtTmMcSgge56ZiiG8SCxEfh
MGd2RDnwYkqCLozYQ2E/59+9k71Bm7R99KwXZMh8BwxBuAD5HQOzS86S35uzB3fhTazsUGnrFrzU
ziEghMGXjSRujO/Jbb1LvOAkWOd6PwDVDNg+1XT9OKljbgV6YSaYzJb91s1Z2fcImWb86wP/Gqpx
vDNuLXp538iW0MsHc6db8k/CLMlHn1ZyCXH/ikk712OfHmY7+5Xz3OLeK+OjUSVHBiPEaFl+BtLv
2NbbpFHFPLDwIm5XjEEan9ljnEgd51rPm5tvdHR07biuEe+eHSCm8PediWFdG6ZwN4+sKSVqluEK
DQO5jbNKhMcN9TFK4y1uvTPSXSFwXeRTofxO4MyMl/i3ZmIU8KhaAjP1hL+hBrVMhYLNmZ/YCa7R
7YnKCe7nzNN9qKHRNuLKGGjnz0QMfPWJlCAX4MRbatqzxj9klUTq1JFbA7Dvj2S9zNaFY6YwHruM
u6kouXOMtGL0GWUoDLiAKTXhcaYzt7zFjdQ0F3ugyh9ZifgmuwbiI9MjkRH7FqA1v9cgtSxlXAPd
AW0nrlIIg17Jtd9ozVtq9yNcWV7fa9qLjtuTWzH7KbmQk2q+5iL9jsbmgvyEN6WXF/ayt3gfc/Yl
VYi/+yEaCExm3203BBxUDDqmZGVVa/ZQsKo5bKD/CkQoASPpOUxmEit1jYijbYetUpQAWPh506Jh
AfzXs7XU4I7FOHJ4683Z5oZkl3FGQPTejQxoOde/mo3fVswUTDWCho7EFn7DfB0tywhwCyMJbvK9
GiABTzAem7kcyHnZzDWbIcbo3lTVtoeVrTB+r6upuBWrGCWzxmZ2YrRJBxVzvNWEznGT+IMg+qSZ
+L5lAyA3r3+8Dvmqlg4Mzyfi73SbbN96wTIC9/N9mx/6kbOmPnG5H/aEpWLzGAlZIpie8nsumCeU
ewYyg7AlfvpYueSUETT6osX9Y9VQrs3bKdXzt5jMXD91s29blt5u9noKm+lk1cV3Q96QPytUW2Js
GMVzkfBggnsdyaem149RIw+jvjxMqX1ACrL6DZr5UNTZI22SxuMQCOxkm/cWI69OtjvNwE5IAFHg
nRBE3ZtljXSFh21EkUXxYx7rFkWPqaM5Hk8i7x7IkvLJPQvclNN0nD3WlqgO9dV585ryEcAaq77i
QZ8N464R7JyW1ujA0oKAi+vR3sFof2aNzfqfhb6vxWiLTKKVQ6WMa1VjzpnS8ncO6FR61ediJr+q
jKCG1Gx9kcW0VyCKyR2tPyuPC2gYUC72UX+T1ssTcUYaDX95oaS4W53peyZ3CkKzcceo+Krnbh/G
0IIr80lTuQiznkfmLNpPI16fCUCrQrWgf4jjW7fiQ+1leVGtCeoDZB0LN2ICJdk5iL8CkJP5Hgxk
jL0FUQb3ewTRdajjUOX6x5hzhPz1iJ0mLrC2XfkC25VRo+eAKKqOfcHmym7YhtfxXgMXGOhaxpkv
5W1VsU3wivxciE3o7VLpbCc6AEHCNQwusWExfYbw2iHvOCJAxBj7FZH6Bt+eZ8ykVmJ75ygvbuV6
T4gx6GRHHg1vIbe9c/2q8brbZSaN+68KBp3hrok9EayKN0PG+s3EjF7GDDGsZT5j3n5HO89tmvI+
LPO5iFhlIG7C9rDWrLbS8aFGWLuWPQGla+zs7abBiq6is5L80WMd/UE1/RS52U9s1hQOGSet2wzX
CZVca8sHo8Dmkm/ylhSlq7cNZo2a/sZMeFVZls9dDeROxp8xw7MLrxjNKZJVUw9TUooOk2bMXF4i
9FDs+ZOdvjaM6aGrNclBBNrsNvduY157vjPI/GMfFDGbAS0un8YYcFRKsjvpSUgIe+fkNLV+MYeN
xKLV8aFlI3jSUti1hGghOHXV19Th5UZ03e03O65VoA43uhobdZ5fm4nZlVa1rKyTOTCMpSDhSstD
ASmozjBi3mc5sGmtXt6siZrxr+EanpQk6OWwNZJbVNo8HCYhH+jZUPFrMJHq6t1otewSO819Ia8J
I6mbgUlzzW6LtlFnv9KboZvT+62qvS+MNjlJgurt9Hk1EsEHwc5cCsSg5rDcZMK9K+JMIJyY8AOo
4UEgvaqiOjnxTWPBo27eOwTamMa0HKZWH24I0AKuy9aHdonDHA3OgrvOSYpT6iJqYe3WQe9wxQHB
JNoc1Zg7Ks2dI4vfJFV7voZO9oBr5mC34zXvFjaWFMGmukfEuIu96sIdd/Aqkt+7fD7MurM3IoP4
9cEI+RL+aO6Kgt3x9wxWmgNM2pukWS65rK9jrZ9IY9VCHLLmrgc/Hqh0T9UyneICgICHgE0KPKFm
2VFuOci4Z1yIBCQ8DrK6sDAfKF3zwGys62qu58Yy/0TpNia8qztmN6vV1zgY+8tmllc4NOYcyKFt
I3AcWN3pZoXfgx/dyuLQGreRW+Q9S+qnk7PwiI9FBz8ATKXVUixlnOBCc5G4n4eqB0lRYXOsaO3q
PIIhmph4n0y2KO2iHssOef+U3Jodyl+tMhO8pO7LXCwYlrOMQytHqB2roEfMTQDDW+cO9h3rF+J3
vfkO2inS2PnONZJjj32OI6uJ9p2xI85RsV5ehrBuWXln1ptNY41n0XhN6c6lu3ytmU1NZ1QNmg0E
6K01346z/me2XxCaRCc7lUQkxcwCyjCr8QriJyDxuRjOCWLuXcOefPZidkfJV0EAaqj33tlzysyv
JO200Wm3JrLYIdYu5KR3gaFzhMoaV7kttl34xp3mU1pZ7rcJ0fIrsHDe1OqMb2aCWBEvn+dHLf+Z
y31lFoOcUkvScxQTI0306rS3DP1u1cPqt6uQVpTsKI0JMZPIHueGLYoG4y6djGNUQECyRok8+MQ2
j5ALE8aUkXWXFSHp0iPlhhfysuAaoCXGL2i1Tug14ndbIlzNRXQ7cUAGpmcirWx3njbDUZIOxm25
ngUQroJHCiX2s7vZU6skwriXvszp2Ykmxtn9c9OKkS00EVjz+DHHREZOFYurZmQXjfh+MeKX2Z0w
XBncYCk6n9HV/lgbdkfrbhNg39ReuG22KmlYKa6s5NPAMbHDTtb6UZM90xDsKnu29vi/gjxJObRG
EjkHl53mQFaxB5IHDwQuNoidRqBIJBcqFqHVZKFoRopbkbJow5IHeaJjJZ2WCDVZHgqvfiEy+JnE
r0erFRr2ee8+bhHUFHIkigOfarWVZTNylSDWT6kXPzqegatEkl2djdRYt+Y0vFuTtAPuNgZSLUjY
PrPhXMzAiuPpjwXfG7MwJc7aOyIUVQs612QM30T4Y43kdTQsogpoWT3ilqregcGJ7bEQDhpAfQ9G
FS0XSWKwAe6W+H6UDN9SObd7A8y2A6XoYBTxfjDm92VEmberMyvBwpNJX4H4JeGeAoQ6MyJ7zR//
/PU/OkZ8KLhdY2+USAlxgR6MxF2o62jDEhzbtAr8U60d1/Shj6dx53XxaUpxVNPW+zkTgKwm6DTL
hkfwAYGjvpTy8JSM1OhZd6YWQRGg0eGLfvndDLAq9Az1LxGe/H9ZObsZO3XFOZdCk0b9rM98kSMS
vJXtI0vfSQubFhpHv5q/ZZ0MO3Oo3lnu+/mSnAsPKQ/wf32hLq+q8rfhnYZmw5Op5FbPml+bZ9hc
J1Q0xNWWToMqHXshE8g3ZaGq8EouK4GTK5jVWzdxE2r6PkqFb5TLH6kWzCMac0Fcn62sfrPsOZiT
8aJQifrkGLxnjvbVYtkv7fHk1shNMkaTMgW43UY0nDoKnalPnr01esA4ue82/GvOxIPvmyxJzzsQ
nU6WbYamCQEWLQolbXckj/qyps0W6LAd9vZxVeIwtHc2sTZkQ9LYN056AS20A3IXkWlKf5Qv2H3K
KISb23GXTbwJBTjBw0ExshpOl5+INTFw4WmXk7ACwrC4oVse/NTQ2EV5cOQxQ9MTqIZAd1J/VMLW
ryPefTZykjq5Ck3ViZtxXO6KdI0CvpIcTpxl0mCqDbV44n65QvIpjtQBjw4ek1ZL2ACzJmg7NEJI
4WyBNraVK2nxiLg85k08JuIB49XSHnPA83U/P8ap/hhBJfWhy5wK3XroMLgqe3hgUR/EXvaeteOr
kWhgAvHqqAv4MlbOCcXgKLOruUY7h8sH1twZljNGQXS121wrcKTxidrT8nMCkHhFkJTWeqyBJ+xK
pb7HpP6T4Iqdc8ljd/xmd4B+2eBuGrrvllSRgZs4QMHh+jWwy2zZQN8WPTmGy7tZFRlapgYkbjRm
IQh+YAFd+eXQSNg1Nl97rv+09CZ7REPVLhHUkKtHx4vl0Xd7XDmyAFUus0OuGBC4DUHuraO/D6X3
5K66S3oE+lASj8NGOFFoWWq/BRX5tePO6A/RxDS/WDYg6xNWzKAq/s6qwvITqT9graeHSP7KFtgx
8dzjZthVumDKlCaKAtqCKlQguRV8163lYVqY5PfYcTLZqr9PQcg3E2QME9ZAKDY+StWizejxR0tM
BBR5PrO8XeO4dyQoo0gdHjOYFiF89MfEGT687yV65sOCiTPjD4jG7/EJBxITpJjzvSMJek3z90Li
jUTPzLNvruj2Zpxig1nde6QMIsmPAxeiatzJx9a6r6tXver2A/a4oNQKOJuxy8O2DR2j5SOxOXcs
LWUmWa/vY5E/mgmKKtMxP1KCTKpqhbZAKCqyrE/R63ZQ5QCKnWqiy+mP5H5j9cKknZXCDgBrnseq
xX2Ze0iTottWnzrfHKLHySNlvCmAdppL+l4wGkP8GGMp0vVrVr9HUb2FLdPPsUFijXk3iRz7Rhvt
MmL78NTVE6Vk9KcgHJxCrKFx7k06Xj0+1U9xbd5pOA8ooIo8iHPnIyWsOWgq78UlLZtsJp5YmL6O
ApACD8FkdbW93fOKwxYWwVL6AHZL4kzZpNEUzZMyQX1r6pG0cdtf8+LeTvWdp4qXluHko8dLj9as
7XWnbg5MRwOCn6ODLKokjFC+FMxGA7REjPpATfp4r+E/Z9DDe1J+OeaSiplvbGUfER7fU171od6S
vmEX+nnMdNA1SQI4SBWvyXjJEgSO2lgOu3xtix1u7JZmJOdoUJUXsATGOaK7P6Ay7pQJ3QW5zLfQ
YvU2VJnybY75ncvkkRS3gZVVXNb7TFpWwBwGl97aniCzfpQ4RHYZzTJCn/VWqLoPOsmCONpUsoTI
AY/Co1lEa3QmsgrK+LicqevdE8KoxrerT1ZBR6tq3Nd2nnyDUKsj5Ms0ILZqPrVADrCGaPHRzcho
bKfDUsousHTnRCPBXCFmVJstCy+gp3o4G7GLcNj5iPV+G0NWTph3iHdook1k0A5BCqBCU0W525vW
HUSqe+0+RwV2XPXpdzp3Yp8ReoSv5MFpIAOVZRKMW3J73WNGTml0aQTLo0TXyZWiaFSr9Jvvkclm
cUXZzazYamxfKzMEYvBbvFj87tl6zHIJ82QaAotPJ1flrpb9rjPzG7bXTlDWxAA7pt4eRhMM2Xw2
NteMHWEmXlyoY8OriDuQNgo3JAFGxH0hdaOEPnTjiECptxs05u1pWdXT2hcTHF0dLGvmUOc6T38V
BOswvej9qN9w3fzYa0oF27F1YG7FwqAcmcJY+zJnEgf1E9lSPyCIBQ9SC+vkJfoTOLwj0uJ4FwEj
D8qeMcZC4EDcmU9Vbn0YrL6OsfkpB/rmxIvCSpTRTq/KKVCM+TegvNx6P82okbwP79lKBFFkDGHa
57ez070Ld3jNdFhWM0FOPErelceB1CsGslFU1eE41O1ODjFPV0wAFhYiEoaJKxU8QJiXPoOwfm0M
HsQ8Lk+qymWwNOPTrJBjqzG/Krsadgv6QD+ptCOlZqv6PFhWpJwWBeps37EAZJEBpWo15U/kkPXA
yPvW5nbYsywh0jm3yAePX2yyKnwnfUriHmFJk1ZhH6Q4MIM+HzpG0skXy/S9IrnJrzpT8+uB2Rdq
hnw3FtnzjMmTlWsO7i6rSI/Jf0d6CuR40Iydk1aEV5wnoQuIsglGPEK2EKhZxKd59iey8FdD6DIQ
kpQyELx7KAOQHezlYKk42wGzYBT6ARStaKk2+OzDpEyOrRxeVzTeh7RqTsiCQlMBVNU0l4JDWqcI
0BYdf/cn7bjhDAatOxZYVI4D77vOoL0x29t3+nIpUmBcOohb11E86FL6WJI9aGLpOFz32UvnB71o
Lr0ej/uingxiGif9tHa0bGMKikY3+5toMMsT3JgggopqQtpFQB5dxqyqdjEJPQQLBWMEEZX5xSVJ
UF5jnW4wuOrfRLYbTxUlFNkaLgTnRtsP5Xij4NryTO+uJQnATjHxDrufeoz2eq+NYUeOU4vdLm65
q1tHi0PblV+SiUkAP4DrHMhtipNB9NRzC7uWkarXcsV1LRXJIpo1BKIt74VCNuhOam/qzFc9q3kf
qQBO7SxIS5f7GSNE4DDe9zNrq0ER6O7j0lCMRqNrl5l50KX8cXa2/tLQBPvxYLtwHQ5MBQ34NPHF
nLyKOWPinV0PoLe2ms5BYaQAyriN0HnEqrgqDvHChs17L5494cVn7tAXZyK8D+aIJaW6IdmHVlts
+4Patk7x3O2SghxJLAUY1hnFMhbS78pGveptg0AKIbfIc6TUQtLvUAp2Uo3HNlb6IRPdwcpeameW
7xteZNANAESRmPZ5X3wI3fxiVQOICx6Wb3rxG2bEZyKrHrrEhlZDimWGx3iPhhPcTlwdDEu+zL0U
5L//eN702jgajKWGib2CCGRETbprR/snk8aAE8JzQiOvPmYJnq+pip1TshhNEEEf6oIHRuR3rN12
dJ4s53qAadlSMTu1gFkRNIhoIGKVmo/q2NyIihvEy3XHjwtL3xkrHrSkmBB71B3m8/oyAfvwl3lM
2Yx3zwK5O4hxqJkFY160Dzdg8Jk5RMR6mMI5fEuK5D3tK94q3fIdfX5nNn8/pumNZUc2IBPvbhXR
KVUJMxKbDs2Dyk50fP8toaSHysl6HoLIhPMmI5TQhWnm3hF0QgZ6ky93FeAVHj+Mjdf2SmYfbnWG
SfDl9xvdyW6xBBkj45Sqy/HnQUOaRf/b7lcRKr3XN4traDg5zgRsMtxWWOrFZAb9PptHM2iK6ctK
0kccVWXI2Bz4EStv7Av5nZGL+wErzkHAuMhb8ZJ7zPO2eft9XKyMxLeP1dK1oIbn2dd4YUr7xZ6n
fZNwjtlJftWSZTn1BpZUwjZPXvc4Qs8J8qpTtwxSOV/NmAfpeCidyd4nM9/hHM2naSoFpfj0U6Hj
9bOk5DL18Em4FZwycAtYeEgeNLF6pOkS9j2cKybSvd/lOn2y3V4r0/peRnVtY9Dv7Vi9xc2k+cNc
PvBgBtqloks+0VkmjkVtO/LkbmyhgqEr76bt0ZfhCMKF/E1wZ77Dr+wm1aMhaCk2uBjVnwkpatlT
mrHhGWCv69PLkEXg3rr1qa8YGNpIXEhdWo8Og/lAX8miQ0N1iPNds/2MsqsZHCW25sNieLEsjNQr
ptwqsd6GyYKT45JHqGOKVtqtA4Yn688D3i0Ugv2HJa3fFFNjoPLpLTKWtw1pM5VuaGYuyFdBmOUs
s08DYp+RRFdZxoJq3gIimtyUYFtKKoyy5ZRcSc1kANjARFofFqVOs0EodeeAY9XaMGcAQLxhTQdT
nMakInSLqYds1nzPAgcLtd+ORGCt8rMY6pcGzIefiPU1igXUVPK7ZCG/0jZS4aSzryNI77fm0Gly
UVwWr/mYU2sXu+OV0NyAqDEY7qt9UL1+s6zaYZwsEnlsiB9jFwzQ2BuYib5uitukFZi4zXov4Zom
87h3Rvb6VsZDfyUaFY0+DWajWpQOThoUmnwtSNRDWkVdrXoggC0RtjqAoMZE4WlhzwGut/FJwKj0
y0dZzB88bNE3IOdIM8mCiYh7Pyqy32U03mUOGTKGdURR8FCZ60c72Si9TdBNETMZkaXGIe3vOw+1
HG2c3JVaf1YVrLIMwUY4LvzqJqsAYTfPua1ZvtYgriwLsztZI14vSIvnJbKo2ijR2gzZgpsmdGEs
IjEiQ9VC+BdblrZbvNjEO/MYb/l7XlfTiqbLpx4/ND2W3oUhOVl2Jy27ndAIYES1WNyWPxMfycmo
cLJDKnWp5ty7Nod7kqUFkqrJZHJVdjb0/uQbMj6qh45nRQWborDau4hnAKPzZRdPw7pvVwgRRsX2
MtGrV0vn/OwJ1wmnqvxj21FQOtUIww4A8JSyzxwqniYr89yADQybsGH8LTv3xpEYN/o8u1FrvPo5
/wTASgEGoGNHbhGo0bntMpY0dctju6G6yifjyaiceywRYTd6ZzWKxybbFxl7PAvuG+y3R5Y5lr/o
3UdfVxhR8J7pecu3n0aPsD5MS8LRs07CelGWfWUZNMFWKYkTZkkXEPU2BULdQEpRN65Q51gf66C8
K3LHOI6sS0EQo3dBceL3AzcILsQQzvFXMjEiT1D+eNl6ZUL4OlMz3c04xFe+b4t0BeA2oZjkY94P
6nlUv5Yk6sN66i/2wgicYDym3FF5YAuI07TT7s0o+5gSbbopDZgznvPcMYZI+uSngZsBPkgFqw6b
JjJfxFzON5DREWrY9Ib8FU16WMbWTloy8bW22zFZCzG9vFa6lXMGUWwL9azrxdmzpwcDGEvaTUWg
9YQq5hZG17eiHaZg6ph+LNTp0bbQ6oDwVGSl7FsNhRIKpGILKel22GL9biNPFQXIrkbPCsz0swWD
icnvRAleqdckiuHQc9FgR3KoQ/OCFRCGs3VA6aDBieCUXA79WN8BT8ihSLZ/nC2fzwVE72cOZrYV
nmVWrvd23d2LcWIZyJAHbuiph12371tt3LlFjYtriXGqM1eaaEEEgxy/J/FyyOIXfYbUSSTSG9yY
FCSISMNBsSJQB2Pozl0e7+a8/Rax251cskbRTsyvuQ55cexoejyHANH61JTDbQ5ljEZvUP7UgFIr
rOrN6ePHOELCaTo6jCd34CGE7j3GDIe260drt0tzXZ7R9v5B5GdyMDTublAz0/rmtWI3sse++LnM
CqnGjPLESF7chcLByNnZjXCu0S+UH+vIo4hsgLcoZpxc62dhqefUyYDyRfFRE96WLLqgG+kwL+vR
3i5x6W9Ussh+sxH2lAtHVxR9rB1uP9g16JbTpSCMk6SA0XnoDPFWZCm044JHTR6ZpD5mFnNZL3Uw
ZUYCAQQT6Hhje7c1sqHWpGoiSpYb3jS5/hyKGUJXcBvmXjlxm1hcj1r/nDPjZva67QrWp0KwchC5
vI2xPSGvARcyuTKc2doCCtX2ckjuRc+fazpY5bMKbYYxonbjis+BYoeG5vyAz7wh47IJSPTR953W
0IcjIRADuduqREWWyQ5krDs+VcTsMIZxAqflZ5/tsDZasCn8IP5knWhjnB2C93dI20/k81yhLlBK
zAZb32Iqg2ixmYfKxqPyPuM+am/G2NGYV8Kt9By4MzqIGF3q94w8zyhNaE/yelfa8Xj56Sqc9TSK
qALqHfLQxXe6hZAXpn8ZC3WoXTzEsCuj3VlQ7Tpc7owhUU00NXnyABYDpmcogkqMzAzc3j2WyX5i
3ULHg9rr5GfH/BykOkRD8uiM1aPJo9tqSVmoOCdBA06BAzQCvqFikK0gFjYw3iYSxr2B9LtJQmpv
1+ittiAbxqh9dcnUFiPCT2n1cN4IhlPJq+qliWbCbcOqvcvHfremeL61UK8Ix0Uv5q4dsBi1doR+
8AiWm1uTDoQR7Y++xsnO7sU9pReEH+BJPGABbazJHRYmxpsQgKFJENz9bhGD3nkoUWedPWvT3BC4
txblx9jyaeZx/Znqio2Mane9DnBk7ZfLqBtPTdy9xCV7zVSbzhlz7tmZYGM0hBDrW23IaVzsWeFR
ozKPi7oOT2lSPTcWYJ6oknh40y1CUEA0axRhiPMnQSYl+hWUJFEDxLHsHlNhXsfYA+fGQ8UcJtrS
qdq5hvGw4gUrC+KQBsu+KEY8PvNGX0SbIGgmJjBGhSCmKGUfwdLFJGEdsfbNnKAzs3ID8ZtFoO6A
y5o3NwcVPOG1rrUwaRiKFTOZtswjz4i3fjtzx2eXwCifmvipK6Gll5Pm7bXiF4MstpT9XWZan3nB
JstowSfA54Mhklvnwq7+xE11pkv9jNzmrs68kMDBE45t5sw2Rb6b/hoS76TaVxB8Z0cnZcWyqkOh
V7TmhMr6xQF9hGT/N1wtJE5BxAjEKLX7VZefDoW2zC56ouNxToYfxXkIDaz6Hs0v8msJOu1MBNHJ
xFxqMnYAuWj6dGh9xpaq7GnO+5iVn4s89nWHlsh0sNOVMx2POhm6caBjlDvtcelojOu5IUEeoHSW
O78WA4AT8kMIXpq5btSx01wQZM0j47PIKB8JA9Z8x1bMaR5tudg3xrPN3JLNObXjPBJIv8rA6kT8
IlqYHLrmXVKWq4BxGRpmQnFBIO3QWaQiK9yr1ca+6b3l5fSlDWSc8DGeJ6+Nd3VkXTjFgGqZ8k2x
fzyBELoxBf11Fo8jEKpoZ5vttVjwsNbeepVF80sMM1csPuPA4Hb6P/bOZDluJc3S71J7pMEBx2TW
VYsIxDwwgrO4gVGUiHmeHHj6/qA0K8u8lZ31Ar2hSVdXYkQQcPzDOd9JOor8Fkdt7JkHPlTtnFSL
x8ht6dHsZU/H2qlGz+uOwyYMshcMLwOID/UivJj/r1ETjPS7SLTT3Mn6GQr0qVdefm20bS4zgVXR
AO5jvqDf8dayTWloDRaDFVyCrIbQZ7VP+DoZlsPDYZsnzjHTwpXsJv2ozW8AVRdB9LrMb3rQZttk
KOOzPSkPFZojfNeqNzHLnb5S4y7CbryEHVyT1vxd5/pvxeYyEGiaobznpTgYuAknxISphy+VmivH
QT6G61abkTHYi4IigKESadu2Ef29LpNHwWFR97BR0pjph91uzcy50e29A8Pdomz3jlqBXTgoX5ld
s7jVwnVZgTQSXf0YROKoIkYsc/0QyIjKJsCwmQnaPLSJfD54gQlXXzOqfos6OgtvtolSxOFLN43m
qN6As78uyNOyaUA4GdqlZ5ATkkWqRtp271fX/65yz7n2BIfhpXqs7faMTRdXd/FUZlTx6Qw42PL4
CRUwpgYvuJC8xeyMfenQCbULIzYZfXzSgmJm6iDFphie45prZLCZL7UAEyRgkXFudhS8E9sCp187
4DtWaWF+ulKzfZRc1LcA62sdXBhYfx8V3wJghiqNyH6fRaDoQAI9JC3QYbwA/IZpfdkaaqNqI0YG
tG1it19ukLXVT+lroPCVGraT7kl5o8mz36n6qycm8BhLPeIj42UMqB+YLsEZdzXrQLbuFi3JAyOZ
/JRhXd1yWOk7nbxTmXbaY1Ra8ZMjkn0kaY0z9O/7wKZnYuW9MTXDYeOdsUeL+Mgy3twxDNRzNNYv
ZNGJs1s67IeIC0bIYMwnMmRIQ8+c/FAGAUYR6V3csgehZvTHEkz6iVDwb2yH8aGp8mE/jMZPlzLs
ROEGl0/DRO1ZMQ/2EV1b6IrQJzYve1bMUx/YsAFET+UiEtxok7ylPBa3hM5NpwIhEbQZ6w3WVbNL
8nI+R7KEKYxeb51kJRNDM7rrGS7sFJm0qzR2VmSwtoa3lXZMYoSRoWga5HVqIZQhUvhlB3cCrT46
o8MpjgnfatJ7qHt0Ns2X23P86vBhV93AsiBPRjQwQXueI0LuULzDBksDbPmjBgqzP8yOwEw/sSvV
005HwG+uJxkma41HyKYM+/icg+/E590dIiFvCBUc4sSmilFr+ZxoDEAZkctNzO3kFs9ey+nMx/Cj
nYi3I6uPnaD6Y9tv0cEXb5F+I/OP+tHC789wytdcZS6uhE8lWG1Ng5jWcwxwNEcZhB5XrabK4LkS
6xeDWIMHOViPHcrEsOiuQv8R1Zy1ZFs568HGY9aUnDtDdaz/EOWQHAMdBNkdos7zS53xVV9mH5JC
N454ICPQh4XmIp4upuicB/bWyXvbr7OiPukVwbsZXCr0JGtLMx5HEfS8ziA9CWLPVrgOwpWaOjKC
veDMoUxHjfePJo1RZ14h2IersO4cvhfhw5rfKNrTPsH93kIba6yiO2SDtrNcNCWGHF/HGgt5bLCp
1kNnoNy3EDvZdDNGbiEsndoHExyc02aE9KVLPsMs/GTu1daWGB1aEpLYhaFOj9KQV6TH2OV/SIXa
zKB+Kkrm5B314UYF7aHBkbSurAOzzfwkrBpM/TwfrWXmhn3yLMycKahiNrIIvLwg2RQWSPOWuIit
g5blVgXsN2vUeYniFY0kpiDV82qeAn06bQG2eec2nZ/iiEGk0e+jiXce9Wa+QxmzT9OIjVCgntox
ImOgiNBYHwaD6qIdAcj29niQM7wR1ZMYXnwmk9J8a8SeUhjVvckmHryQ93INTgzgWp5+s44EiG2X
9MYXnGbMeQCybHNoApz4eb0d636j6W1ArwF6YVS0PqbnkiEWLyOv1toGLK9x2bO4bFJOSdXuGQMz
4VEIcrCLJqiEyH8ZFrTYHGsbO+vAcZqCWdbvgA3SLl92kUbc3z015lwqJT/BYsBaxqnEMzL1B1IJ
D3odfVlRnV8iyNJdP8UHx6CViBsJfL7zDlBcEYeYYbmLy/Fn00u/mo0XXaSPJAxWO8di4kdW3XJk
ZydR2MzxSGibE/kz6QY/sSTWNiiESIwHcqxr0m7iaW0jCkaX9CFHi+HfPdU87CfpOdJCDj90jIFs
HulfKHBlDlK0QAcuTW4x4xpIMizz8arRG2/F/EArXm6aAv5LUXLO6gcGriiGJIzYIdbPTJLO2Uio
jNvOEHG95ohYXRxm9RUpFmZ1xZnS4uoAEfQEgcVBkm0Wa5lSkFbzI2k0MVEzArmfxmbGmm7s78Gv
xWi6RlDRTkt1UEAHyUCpzqxtjCGBq8kBp5mTtWEKO3IiKYDardrZVnjqlOecXZxxm2Jm1GPEyTdx
KZJxR6NWUNqlUXxzYsYHl482QdcHEnCrlI5GrH01FfdYIc3XeaguHizW285wmK6Gg/3Kub4rei1d
Q8+O/BiDJI9R0EPoHKNIknwSyAdHG96yGlR/OQzHuLavzei+yogqUNSLLndGKpknlPcEUKFY6NxN
U7mLp/vDmjvI40rfEmWzYqTyTcBsu8VBaK2UZIIxtsgulJcdWKCj34WjCH58sZn2+9BlIr5YiSIQ
MVunyupNagff+Rh9LxX0mNEpIriGC2oh6grC2ofAS9XeE8CTUCfPs3YtS+N9RszvNt60H5Br4BFl
T8ROXyLsSh6sRV7UG+IQCDiM6K1xfEaVzzUtTGtJXQJMYnjqTHDIqkzT+MUyM+bcYJTzqj0a0nsj
qwd8CPyusMiprGy4Wjg7TL3BidqpkiW86WLy+e3qTAusFim5N7834Cxo/igabduQ7K6mB2zEwTEw
zUeji+FYYT/NU+ddH4zfZAYiXW8RtRrg6A+m6VynQNZcRBPuKDIm1w0T447151B3d5ITxjNQmnuX
thW7SHe+wcDUb0aSfnVoA49/fueioYL0O5vr4U9NVyL+7qWFwQ/p8S4xNa7RynmfcOsdCaZJ7iKr
5yX+hfSq5S6bPUTQpTMlQE9oH4CHI2XqPPeYuOSG9wJUWd/4gRPFD/Yy0jSwcX9Fi05TH47Cy7ot
JEzgLrqukK7Z4Q4njjwOqdVcMGe8xF3y0bpUOwyUiC+f89+F3r2Ofa7/Cp2OMk2vHzn6iVDpRuAs
JsuHXiDgBVis7qK+6tDAz30dXilEnH2mUfCZlfdCUOXKqub+7CxfQiO8xGlL4mhDHAeZb+axLeAb
qIRFF3Exp9jtTsTYQMB0U3Yz6mmUHZanJl3IasUO2abwByvO2KhpAGaY6ayLHIFc6ebkhSxT0ibL
mLdMFBeExg+xeZF5TMSTcyoRuQr7V+nJ4gLjmnDbgsEb+6q2Nw5OGwliXQUJBl4cbVrh/p6d5Gfp
dse0qK8OO+XbYPYoFcmL63B4+a6QO+JZqYRjVjDZNUJBYrkp11q+KE1Hk5sqiv0yqj7qCRGCXfS+
jgIrUFQ2k+pZv6dob2IG1tc5Ez1r5+ge1mxUIA8PO9exsxd9mNnSWIVGQck2LGmYulPZpNRbc3Tr
a7eiHq3eS9tIQH01wbazjOqxtbxkLbSu/0ySYg90Kb5CX35TFzuUF2cpH8ULXrenGXCjNzDbtCdS
heD4d5WYfbfqbwip9okmnwxiK5jnLlSaunrpWnmPjAhBT6R2TV3sSWbeRJZaj555QkUDGSlE+1DC
OiTnoV/Pc/7higQINE/LODBfI2Z860o3x31YtLlPI8FifkbUQNKMkSOIYd9VTd0OMRvNAx8mx4Qf
mGTAIfviFa88hUDU5FggIYRuAY4iwnCvPKKPYplp6PD1M7aR2Ji2yiAVN8O8rZXuqXY3Ik2fSkPw
+VNyEsdjYLzMH20XodVIK+xV5nucxKeWAHHEPMPV1OxvhWbZ5IZI0fjtC0IhAitc7rRQu8yBA3RD
k2cFaGOVDMXDPMYekdVDdatIRl4nQ/I1NFwBawxG9YHlduhB5hhZpGt4q8M+0NZWXv0wUzQQ4HEC
0qSou/uJRV7LbhtlCVG1cWsfWDFnWa/j6UIC1drkgowlHUbpMBtpXluE8eR7p5U/z1VzNNgWuk12
hdiL0GWCqgrDNoL0d4dI4SLeQiSZC0kig31EAGedprz5irhVyNgAN0/fhF4p6hjwoBSf53uZuOxT
HOwwOZfcBvBut7EQnwsPlL0u2Iy3440f6wNhsr+CBXrPgu+pnw1v30p1V4rLtqEkoPkElm8u2Hyd
uJnS/Bp7TuquafWrGBo25BMFBz3EhWfa/HBC7qd8S5PvvVSfNckAKJ01eIDs886Qcv2sdH9Q5bmf
Cb8Yg9o4qKDIdxFn9hn7CzlDow1IjTc4cr/4iBJfIge5dOYOtDPhmTULd1EA+iuownVnwMTWR3iL
S/LAVMCZdPFNe73uoW/Ru/sEqmU7s4+hDqpILyDGICDOACLYEirkihc8TFhwmJBYS/oBjInVBIru
HuLG91uXjcI8wsDXJ3yNrLL6ptxmuCv8Bjrcc20QbKvNqHPaGLlZ4NDJwqhGHqkFn3R5AwmC7Hyi
wY2uYD9ICScbOSW34k5hylTCGqkrmfBWPHyCJf0hWHIgkgYugtOKk1tGnt9Hyc2JSY2oRAsSZu6e
7JzMPye+lv1MqVm6xSOAsPOQd9NaF/20H2cE48bshAc14+ybJXkVcU8hEcPkuvBEO2W5WXIj0L5y
9sAQ7TGXK9Kt/TEP2hOhWuaqmjU4ZBA5T1HE2BXDTv9oJ9ZZUPysSP+dXuzZ1i9Wpv+2Uekfg9lO
NjLTfli0KdeE2hVn80gf0UxHaZHY0fV+YDNDNoKGzcm8l4T8Hlljk29A0g+LQsbdeh4MF9KGhgv5
6tjm+0OyrwKZPLR1jcgq2kUltlV2+rDAAWHnjgyOauLIwbTh+k7OxmFaskgIOE13hkdt7jHUWqVN
m1316ocoevPMxp5UZ4xAXp8NZ8I/wjPJdqck9O4a2NuzI9p7jcT9kOWC+iDEgUbEDM0Ajxxq0Ahq
34/G1blb8uahGjrqcVJWM29gRzCK4dyJ9IfCCkfUYaRvTJ0tfLuEtoQD8S06ylblBPOxk1RGQemc
lihsShqZHtLfzH0j1Kj1+0SoxpN2EW4oji2WZtpOdBqYQREpNd53g3/5ITV4GmkmUnoCZ5Buf8rM
zM5qSaOpDUJWZjHeqkwofxzjYGfWHbvvNLmQhYyFKeTpPU05fQg5BlGbNdt2YgHP9pAoTFs/FSio
cf1DEStK5Z1MEyeRZpQDRQfHEFwmb230VbcSRp/s5ZK60xK/U09cEamjbUO0hEg7xaVcdMIE9jQ7
o4eUn8pXLWWhk9Xx3jPGY5T32Sno2h9dB0tEVYwbWL9cNE/s7cnAhtW+jETREPfHGM3J07Ol1IdV
DxvHNNCyVqQMBQFuO7rBFaNVHS19dZubn1ShjHMnhF+RjQo1sbgO4Ch1HVTbqhrfkVHTDv+JOCoe
xZJ5BAuPDSPrEy/FDhBHPBoknc0U3suOJ2ktRuvEsABEPgzHUZffvW3Z26Yml6aknBquNtrSZTh8
Qo3yw3TIjFro9jofXpRPW9myGDdcXu/oYFxtw+/Izva4fXiWAT5wWzpqdhw/qsp+hhp0JTPIB3mM
KhUFGuNaWx3ShpKlb+tfdopDuCAhjcEgSGVra6UTmS9Oc0ZaUKzT2JcSfSUpgMw2BFzCns32OvF4
0MY1a1qXbDYmHNQNSNOyFh2IYPeld8O17byXyHMJjkKEPP5JeQuQ4GUO8IAlAW6saq4dI7rVKFQH
TDgA0M1fsyUfDGv+MWDRC834W1bmfezGFYTxjyhDfOFNzrONWcVz1KNZBnjW459zFHw2DTtFNlvV
qhHoArr2p5AXL+gfkiVjggQ+9l/V+HM2y3s0lx8L9kJrmF21+TloSDMb/iS11d1h9oiwGu0Dztt3
d0q8VWPA/FtizaDzjlhMV0Oftn6ERnAl7elOO+Naw5n786DrATDsxrcaVkpW9pvE5Gxx13MqoU5H
pgtJeDrLOiDjTWhylRDZg3/dZrwydu/uSETuctUYM9pz1a/6sXl22dDMqCErCYlHTPER88s+xaHF
yMhhG4Mquu67Db1Yt9YsjfaV5AIUMQRgLYmzS6BgUjOG0JDEwsVdF+yE/NCw3TWhKDiw+vKWRq+q
mXF39hjJK0KCVwpj5krzrG0J6Nmn3feF9+SUXcZSj2Vsu2QfZpr75BxVfphqyeUmsIQV1h22xNW1
CE1UOlM5cqSrDcQHsQQranb4LJoe9nVT8R3cozFrD66xiDih0Oj0qIB7PiQrfnwjZDVaymS74SEQ
4fEW0tZ1uzx+hBRzlppD3sOcRBTcvbHy3DG6d423HmLoAnVBJJxwiKFuKoP4ecIkQaTkN0ZJuqsv
D056QbYoV6ZYN601UUVEhFIGwVxvAWZ8NzrDfbgfj0ZSU5E5GkVq8mkPaAqMikSsqciImF6yL6l8
sO3saUvnpQ11T1Y0IefnKplJk94Ke+yei3Hez1F3p6Z87blpQjSm0AosauRCZns6O6KMJtX5IVMp
usKkYq4K66BBc3qRo8J3pfuSUpW7UN9DBPLQz7GccINevdP+raH49J8yNO91VK3zPCXAy+h4X4r0
auepZgd7nM0KQ0ia8rodhHIbJ0TxiP9AG1acfLjEoBlUzBLZtO+TJa9U79XZTFZa/Ltu0wNjQbyC
JrMAy3swFOQjK2etiALw5iBUkh0m6Kh0XmoYpEfXcTeTlC894FEKrKg/EpXT3lje3UZtGtfVkrfa
Fd2j5hLBYurbOJ8BvV+UxfRlUrcIsmu+1fFokJVlbpwly3U4WCapbWp+lszifIRbX94S/irql6HF
dTESCyvH7EktObEeYN2ZJzniG0iTsUXmlRa+mmGbIgPW0bvHdejnPV63rlw5JNF6BCIvk4LPXs9P
EZa/uKhvST0cnHr+8pxpZ6IYhTSWfuuE3IZYeXYtkPBa1/BBsi+re/fUsaC9OHb44C5Rub0or27d
RNcC/XZE4AhaYYcilJnRSfxgoUvtrwYigWdI+SlpvK3BGiiypMvwnBc8N3Z3VsPeSbsH8n7il2zJ
9Z3A04MN5y8n0eIYtWEWcN5QqKD+hKygBw8Jqc01XcauX5KDERy95+6Yng0mvRgfwIeCPdyDTjl7
mt4c3SWEmKyaNVMCYonZ7ZJxJemaXP1kWXQfTmU8TUucMWPEzzoipWP28k2oJDo9VM2qGy9DmD2L
MsCXB6p8lZRmRUJzPh+VrJNl+0bsVUHrycoNesHPKrXZhAEbT5ra4L5ZtnQo6ga79KOaDl2Ahz3X
KNoMopvD1uSnFPUjvM9lLNp76SNvdasvmc8VnsVD3YwPzInLZwk8wPLi5CEZHnXiAo5Om3NNTk7F
ajGzTl43l1t3CZlusnJD0mL+SlzCl05MUr4kUlso9EzXm7hLEY/UqYV/KzaDZ4rTjRs/WJBoP3Qo
K74bWfmhUvlWJWm2PJv1Y9Zk816N4a0y9fiYLHnZ8zQd5yVBG/KMtYst2rwJP+sZke/AIv7BM20y
ucQ7U4ZhH/7J5F7SuWFQDVyIxLhDBV5gqho1/ZLnjR+FmQN6C8ZDk1DfZqIf+iUCPNA5PNExnUXb
b/Ice2BvQBokNjxYlpiQQ4iNQRFAsPiSDbhx1Lwa9QY8RuSGe14weqeGykHP8no1JoN1nWSzV9DN
PmZSGmzAP03vzPjunOmsSEgFgvaFREK9VuSf1439xUxy2ntZ9hayFlqHRpwek1bcFYf1yfS0byW7
z6Jx1EUpQtbD2Xqim0eUZOTZVUX6b0fSnXRLRHs6eCbSfQIcGP5hnkCrcGoJLIw5L7DHuc+TI4yd
tKudqCPJw2SIL17uvGqDFRFaeQW6S/R1ZT/Q//GUS0qFniBLrjxs9tlYks5RkWEVLfUxmJ4ROWGO
0EwnKEUtnms9NU9z38SnPqtPfT3Im87VvnEKx9m4nYNRPCYwZmFm//lS0AOwG9fIiHZkukE/9dUg
zn+zk8zyM9bf2GstSJ247TskMJuB7KsnI2YPByS+q3tyUtrnNE+jW7x8Ydpu5PV0trlG95i4oGAH
Ac+J1MmfvY7lL5Ci2G9MysYqbVGIB0V3SVtsu6XdbdXY/IIiTi5ifLU0APSIin5HRddgumFQgy/H
xFLlZwxn+6bxG9Z1z4VctkbKPDZNOmMAmdUWrkt3JRLws+aSd4dwbUoTKTYwh75M4Xe7wUsLPDhr
cQy0JjIIppeI2noOR8/cja32Bv4oTvQfutekLNPnH8javvBZFmQMoFbRve1gtUhRqC/znuH9GHXb
NgqS1aorBnzPfZNtdIOIen32EXiJ34hklp3AiQf8ovw1p9/5YDonMw4DPhu72WZwKPDum8ONjPL2
oGOKk5HeEAni3jWzpa3qI3tHuuHCJ2xvBtqxXZ54jwEJaecpNN6WG5rRtXrtWxvZpNvuRq8MLxYZ
krtxoDrOapQ7wQ+SUe6zhy0zYyu38UQF60Fk8UVy4OX4ovtIc8+Gp6Pp0zOU9hBaIjdnogHowjOU
2KRA2s8FJh/IBvlahbjF7aS9kKXEJFYksKvZC7bwTrltT2im3JNH0FQ+6tVNlMhyoxwOrI3tyESO
yUwbUk5fhBgwNUCybCeJZEGZirPuyzLSJ48GAGD0re+IZbYEDkbK6BcVKNLNgvprqNwU4CISlM5r
NyBLyIezbbaYHaG1bO2psfthC8bBWsetaR3c9GhqezHeo/iRmmryeUeougLHOhmaTSKVyfAu/jSi
77aen0TT3CJmtJVY3jxBPQhFvS0iSFLs1oVXftgtcm0XUceLrzM06POQwHhz6g8limlnQ5UW3GSC
4A2o6a7OGaLFMSYHHTlANxnkstm/QqJeWGq+lZhYNq6+JHUL/RRKVNst4Uk8/Ek76C3CH+vgxnMz
r032SDk67g7cdGwUDHCeW8hqjBKTqzNbe8ehc4hs06dqu9XhgrKaFhjFZ9mwk+gWpXyM9jica6Td
ATe5MOqbOzKhBkEwLtmxSVlUmyByFtrMs6z4E12QUiatd5bLlByFtWHz/Z1E6MsQf/hJbWz7cqQA
U7yJIRk8znJjXVqGP9lUnDXuNM5k9gJhzBzxwSlsRDcRHCojBb7Hv0WcLMB9hGFE9T1OMxuFWrk0
eMSpPeqbXuelpDNUEObCQLPipahqXZahIf+onqa7tg73YPzxt46AT5oJkbOlAERk3ufgguBRInxv
Z3xHY8NFW9fOey5wNwZKJz0h/SpjE83nfMoyUBSD0wNEQvGXaFPLthiTKmk/T0iQNl7d/4I3xurd
hSsBisJuM1jfC7RoaoLvMnRujcie2bmgbso/6tGM0TNChOgF5bZcgOuRsx8AN6xn9kuULH7GDAuQ
X/xttCz5HWKuPWzDBYbCzm1/JhU1F7wt+LseVju7Y1Yo711APxsUrFhCnY1zzFO8cuhcKs6jpgMA
RxC3Vrv5ipEAE9LJ/tXm6skqJ5pPmuqpqVdQhzTEtuXbKDjiyJYpV2EUfVIkAn0n58pzH0JNc7Z6
hBxYGZxeOJzWwzQhsMheZ2NqtqrJd0wR062V02cUUKBWrTFA+qvpZDojf+gMLAQO2tCADQ3OP77k
U3GVXnQuQ0R14QA5MfGGbR4PrwPwW1HxybNxz6YoOXjMuez2I0xmtTOgFaBqrm7DvPyVCRqyRdWN
r5KqtesM7DW9johAbiXNTFgSnsmzdS0YGw/kJ0V9QpbCH2jxaOTf3DNnzPkAzQqILtQfl3/P4TQX
VnGZTWFZHH79538sRGGCGxhHMG42JE6whf/7D6znCP9TVUW1uxsCU20CrwXoBmhvEAD9FU5Dj80M
YiVUewsAq9Xj89i1t8K036Fb/FqUymtbIYEeG3l0qL+Rse+M6tl0jMucZ9URa/AFHQT8+PJnGY0/
eFQ+pukAHTsv73rXbaChUCQiZeDJ4lXuz0GcYHO2/wvGWJj/k+HKG3VtQ4eKbRjC/Qvod+bMdGNP
uTsq7YVhBu6wCvEhThZiHeQACPXeh4ZsatfIMZoNlY5QAwO9VlowAwau7ca6hH27Z1PExnMBIXuc
YCZzMBq64l4WrEfMgM05TDZGjIZvz9VPdBVZVQJeYWqVuMcuxGHbMM8XKQFUsSpPZmkfs46bpqmf
sgrJh1poJK2d3gcz+wFC513LxodR05bLiPEJm0C8EMHrzD+5YlF7imOsIdOIYC+NanLvNHweYmx2
6KWt+oFq4yjLnaEDV+xN63GYU755ZB4100OYXS0nDAcGCtgTCkT8nFrC3qPjvxIcQ7V3hqmrI4oJ
PS5Z1vlu/PrnxqksQIxgi47m5L5hXIA3tA2bvjxIyLcgbfxGsw+5YytC2tAvtFn3lHXmAaGnw+AT
3wooLduM3lq7uy4B8YBzvos6+ap0HIQJt6+Ztxpe0umwJGh0tbaDRQafwuZKNJLsIfOmbWsnHx0h
pk6Hh6pedp7joPYsNL0V23TmH4bx4giAANmz9HzYcXhpBoBdtYZJQQ33Mdbf4OOhoGQUwrmmf5G7
U23c3Ka6MSRhB3xHk3dM0tm/v+v+wKz/ctd5Uvfg9TNnMtkm/vNdlxet5IKUsHfdYJXP1BUVQ044
ITpTElTumP1sSBn5r7Jtgh0mVWxhPNJddNk4IuuLq/pfs5MbfuMwRV48oIGjfdAC4WvOvlvREOg2
2G94r0Gg2Bg3vHhvN2g3jKQ0/Agk0JIzyRaZf6HEI6styAOV8UdW/V3o5rTpNNIISXzd6w0bCvza
i0mqfLWTkG/Ow0FZwbuj+udgsaJUIITXrIh4TEDZBNXC22jao77A1YIKjbhT5ssHe/As4NqSeavB
O3VzmEOTLQCmUJj++0/Y+he3u2cJ0hBcvoIZXtDb/3CukZ4ZgFJsPNK036MhfhMVsXPdaSIf2E8i
Rj9C2AMil+wA2xC0rux9LQ1Z9otJp3iUP8aWJtgZCuSPRLYPA+i9KPzyLIY6JC1vVZnAcKiqV3Z6
jNHU3omHrzDmDs0+rSVLSIQXs5F7aHXHqu3eipwr1xPOm2uMe4LlgQDnIRYxsACWHqBuyc5/np0U
/RhGnMxninLg1X5lFWK3OvmIC6ojN24KnkW///2HtYRO/PUhACrHdjkYwYViF//nDys0Is0Wdu7t
lFF+TGbyJZAVAqp9/VAED64FS2PY4ESwjcG3KxVrbJDAwGY3AYkAvm4Nb//+BTn/gtPsedLQl8Na
6J74ywuqEm4OZj7ezkEIxvIm/nSzpyyFGCVHvx7HY6FrP+YBgOccuYciOPZV80ScBGWWgYgP/fyq
yrg9JtP8AnJqkMKOsAK/TG9sUsUtwIbrg4jeo1ygnNKAahq41rsJvUPXoPaD7v+V/k7ikXIsG95y
tzyW6YjPjued37dkN+OB9L0pfzYI3tmnNab+xUCXGRcYGKPvAVRcDQbpEBfVPY6h09znNriMOQBP
W2NBPppEsv8qXMxZEGff5lqFF3SCuliE32FGaUO0vGlmu5xgyuWgM2uut0HGP0JF7+cIEg6iiYcS
Pxnocx9jZT1F1fz+738O8q90fEdnt2WhOwRTCy/S/EvYArrMGQI851TJq/SJMSabArwtsUovnZOe
q/RR1tk9juMvCLCHSS9+JgEVfUYIgxyTeq0WvDJLD/KmJhBWGl1AAgE2nrjAOY7jHjw0ygVzdJG5
u5bfdnJakgw25kQnMkwvg005TeTFV57h/tTq8q4YEfhwVTfo3wi5jMOHdrk5YTbxQVTu38+R/x9N
8zxVv//zPz5/5SAo4pZq56v7x4gZYRtLLMj/O5rm9NkUn91n+vkv/tbfg2kc92+WRfSLbRgu2l1T
cgT/PZjGkX/TGbfZtu4sX8BG/HcyjXD/Ji3h6ZRqvACHv/XfyTSCZBrHEB6JfELyC8Iv/uv//FOo
SfuX3/9jKoz4Hw8Iy+W8s2DAc7xAoV/yKP7hAWG3llYh4EJQ0TIzIurIDtJv4RbbgVWwk9ob0qF9
034y5+wdSkbzvzygDFI0/nrq2i5cN4tS1LbARvz58394BWFkmTN5ov2mw0gXIm9aW7WyL4GkC0sj
0a5V5+LlSvuPKTCrg+uOYtc49kkvu/qlGkS+0RIoI3FifSa55VwcHToADo2LiqRxqSx0dk6d5j6z
FWsX4XBfW2ZY+VGTw1pwvN+lM7tYALNxWxsvEE77H17SvSWJ7dyXX8AW4ukf6z+TRHceIovpxkQW
c9hkBpxWMFvdk6zG5lzl6ujIoj/GmVjnOJqwfca/bDG842aQ1zLvKF1jkN5mHR2ZsvlICaxDbNWP
BtiYbUh5YtdheLHx8s1mIQ7mOGSnP19EV7ArxEIb1OLbbIft0Bq/QNE3OoWw+bNlrp5JdwOTkIM0
9CsbaW3vxt2m6ZPH3qLmFiO8PVq0XYEHV6Rzvq5K6xUJogP/gTz2wMP8H+YDrNcBB0MVXjsrCDed
YOjDSXM23ECuEJTMmGoBceq4zmmUk5Un0WLOWtb6+FP2ohVH3PWBYO88kq1FycAhbQQwnUPmrs7V
Arq+cjMYhJLE91U+0rLTlLEvbGfGPZmxpwZwvbT2pZZI377aHRwdCw8Ym6sH4PBrPQnOlyBPAFI5
8NRJRsssgCZSidsAO9qLm9fQBZqhPCI1dFrXqMJIminrRPDbplhIN3WfgDWoPswuvOp0W5bXTY9D
FZRIyQTKUodnSZUXnyOG19hpGQU04sZSgBFVAIELQAEwagYC/J+0PHXTXZrYvKOL4GEbjS35iDjR
zJHPWB+qbc8G9ixjSHr6YJ1Cge6hacQnBvlmlUiz970IX4FdY52y7TeR1q9R7+47I3utTOAy7bAj
vwEIyP/l6MyWI0WyIPpFmLEHvOa+Z2pX6QWrKqlZAwi2AL6+D/WSNtPTUyVlkrFcdz/OhSwfKTcc
gv+SNLpQNogrNsdVWhOhO4qmqNkEBi41jklwghSIIrg7V+4+quzfDAHOOEJ+M/RQVY8Aah/hL/Eu
GQARyINsLUouMJDxZseF/4ENAHNUhz0Xo3ZvpI/CdNH/m4MHPjMkG2533HUKxA18xtiwMNEzEroH
1hJhs4u9PfVfnO23pttkG69GqMe9sQHft8AZUhD8aFok8P8iTEAJmbL33iHbW0F2nfDK1jk4lhnV
UbnBd+ySgbLoY8+mjqapnANrZiPfwzM5in9YvC0e0MSlMVcG0R/PwfUuS1K5AWwiyXmXSswLvbak
WfbFHL4yergQrpFOUKy57xTgNfmEmSfLzCV6SqGoIqyW6WzjD+436uIZ9k99jEJY3zEulVJJmEox
4A2HCf/KaoO14Xrgk3LxPab6zU6s7DhmXAaCJWag4vUsrX438QjeyYOPd2WrQyTQu5sZ5w8n4TUY
WYwFTn0bvHKXRGBBkZ5bUeFFLdCyI0z84QdtxgByUvcUMHqoq7Z9sm2nfcpSjgO2JHkKjouheVCp
Q18goqdE9nD1dc+14vydBjdoreEOQZ3xDtX0BKl7vXP8fLy4/vgeaWs4JV7xt8ewhIUBNKqFtWEj
KnM4Eh0HBJMPPzlIJlL9GNO6wTLeGR8gMeaxN9H0bf312cSg8lbVxRxrxA3buUVpeDTlcJ2w8jya
ZvzRGOpoDKW3XrTK23j8Nxc19epnPZOqJHp3QKhisChXMkwiRvGte5LKe/HrDlchK3fgttMV6HLT
GOEzXqC6Rp2LMoJ9C4hgnySojaWvip2V2u4mjK1DlnbzeQaGtl6AdQkllYWbVPfe77GWGxjLpOvV
m3QpY3a74mmuRHPrcAmvxKj48A0WqL7Jz8boP4xoCJicGU+KfNyhGEOk+ly+dI09glP43dNnw6xA
NdeswPYHND++okq3Z1sbp5rFc5fwVSPY3RFxLbMnv2zgVXeyPvZx9hK2vXUdF1KpDdQhliDCIACX
fG0Rw2svTnc4NeqLUG198ZaXjBUf7Fr8ZDc73UbyNhggehzTw1TKHdlMpo+K+eFHQC0WloT+nbQU
lFgMBif5PPC/gG2w0ssgoujN5lFBCaDwoDa6F10PxrOnEWkFF+dKtdjtcukebV+LNU050Lm9pjrh
y40+UtpQBrCToVf98kYY530epnCXawtLoNu8en1ACFh+tbodAA3bzHzBS5OU02WU3yYJEmwy6mSb
YxW+hpSaVGZ0MZqK2FAKRefclP5ZCjRMsx7+ltMCghueG1NaH4FWLxCCP0uQUUcKs8QTDaSreXSA
rgixq0YmU4zQw834aqeotp6HWkV+S+Dph4Ma59yCK5u4btyaNUoalKamk4zaPWLCIA7fEi2n1eC7
3qpv3W432N0AdowXXHNTyuOL8aaju50SpshQSEqj/xEHpf+KygYbGNzKHFqvgGqziql2G/4C0B1D
jJoYXMX565Q1VzMTv5LBDH81FLdTqw0b0IK0a6Z2c3WNHzsEa6tSBH0cCpRnl0ejm7+tTLjbsfT8
A6V8T7FvHwnvSbiN+GKk3xIxhhG1Z5Qj3eBrKMLNzJid3Kfz4mD0fHighvIMNF2ChvQhXMzWPJVS
Tvo5YTv+Fy3sqWwpKb87j6lXH6IWBrMnJus8oJRwhXFtgv0wYKzCW+vB7IlklmpndnOwdQDtYbaj
6am/ipwKIX4z/30MDUTuCeI4PEgJaaxPj65T/c7D/my5df8aCuDjKBYM10G0nP69TNhDQorBzx7I
nWtpDfTRexjN3PY0BvkT+lz0GS9fJiXj86QKENSTOkfLy0QNtDMTCytdk7C+zaiolb8TB2+WnY72
Lq3FPrc6744Bi4pRP5PnMSEAE05+fZ2r6W9ZYe5qAv59GcTLnMZN+XWMbqO9eMHxxJwDnLS8y/hP
HaGfOoa7DaP6DlOLlJJL/LCQ09ZrsIxNRUpIJ00mDNaU6STNkn8Nehq6Ol2cQj6xFdXG/Z64srmt
7CbdJggYG6NJKUoxAo7EFiBnGdTBXS0lFHVZ/4C3zJ9sHoEbwdoZNBK0HW2A8zMNZzzS2DBT8FE9
2YPVnaMpcxYf7Z8iI9VYsO+sGoMJfx3mP30UKCLi71neyzfj2ugwJAUJ/7THy7buw4ilM5/UahTe
y5TMw6Vy55ozawlcbq6WNmpzgMhb32hI8V57E0qFykX5NozDR+lyqs10FdGD0ozMDfJnW8YJBsOl
DMQbYn5s+pBcX1zoZXubIsZSad40WF4cUudm5Dw3duRBXuaXQ8HIwCymnPohEoIajEgq+N/a+z01
qKRz0R6tRF184SYXTsVqMzO0W2pe0DwxaO2cgCmEouCcY2rxWXpghhwHNppJDqZm48SY712pJ+Jh
MDS1F7F39qfAvmnzMzJm/ZJ2xHuGKr4bWBuxDonwPZsrH20KIEvp6T8eDzf0Ptv+w5dvk6R+9cvS
+ljSAHeBVbQIXBSIDXIYCKmNtIEXqC6sNDthtvRW9Aiw4M3cTZXL/hwrJ3oKDJKvecB7RD8vCIc5
exgxvRtmNqTn0nY7ZtfqWNc5cFHjFe6oeRiZYuwDZ4STkjTptdPti1k0/aOGBFq4trcl5xGfGye7
ORRKrvrBb5/7yqLZHMSGWUHbyh2qJLwBJHPWyR7VezbfDvo7w27LCpBXZ9pl2rw0T+78g3qBAFXN
L+EQvWnFyWUxAJMUQQDwvdC4pTNmTRfqzxkG24IKieU5r4KtCDWd3+44b63GweJpYk0klZFfu9w8
u5XbHbFJbWXc8Wnz9G6lSYAhcfPmHJmCsFYCz6ftAM5FlkQM8nnOrGRqL1OufwuLRz7NQEJUAr9q
bUQ3tJDolknWkUiAbx9sccQoQ5Ghdrm1lUQtJqeiTXiYLsoem3crv8w+nXWNsgZypRNpTpw02Rxb
b3PAVVHrxOSIS64eN/kjNOyzLER+HSquA4MXcU5MImtnWgw/Qa/gGKgsvQ2q80hb+5YS5Qy97G/k
+s1L3DtcA2tXb5XM6h1FPsYaA7t1sLWfbJPWe62bxCbyYoI5JkQa9eFf57XpQQplFFQYKmawmtDl
JGhrvI/2uVavuGsAsph1cwhn4DuWHcUP+j/1dgTDtxGD9lHLk2qDLVogvbLlg9EqNyBL0qeopR3A
Rv3tm36npGMtxnKvWhWu+SRq/5FUnXOfmHito4QDu1zy1G0cQFjyAgsR2ejvrekkB10WoDuVQxGs
HOM9xzD9UjJpWaXzqE85roHVUOliP2C3mLhAYPGILh6QSRIK5bwdJfrZ5EHWYz/Guk1qUbidc+pA
seD8BOIkC1cfhbhFpMPPfP22pavLE1AxPoE6OA1uZp7KOv2UKQQpVfc76fXx0cSIsooY02yUJeKD
L8ITc73qgveDG2Rh0iwbdNYHWQT8nfAQtZfLvcmNbZ8L7FOsI83TmH7U4DGvLY/ZGHf2uwYqNEmh
vkmCvjgQRptybq/DbBMBGYpPGlyNo6HV+2TkzZFQCJzLvg9ORpBj+E7De9TH87ribLfJY/8nlNL+
MdTrNDnE1Axxj3jkXugT+kqmEN55mP6qZWGf0CG+oJMWJ8sarOUGGxDPyY2j3bk/DAfAZeHaNwHy
Mn8PsltSEN0dtXjihxNHRricnPSzO2n7WSz5g8J95pa5gkDkUwrVeHvXDLJnGxbobvacidNBt1KD
RYKojyv4pNU1SlS4D1o7OFczJWt1Sp2GQY0JqWtiBhzryr09cHfL3RFIgm2emznPb+Bc022ewvFI
PDNeVurfYzuah6XgIcQeeoZMBZS6Uz/QbD8GsgtPvTN7T6pmomlra5uCyThQsBIdidxsGWfXl9pI
XkFKG1eqDWw+VFag0hrf/ErvK1d0+0GkUPuhBG90BGBC8sfs9Fx/l1ZbPiaLEW2DMdwHJbBXtmzf
MIxRFDLuc454ewbg1nvsY+1xKoPSGRuJG+OCfJdJiZGsMh+OwT2IhTk4UKi2tErEJa5MNhk5iteu
T/KT1bj3gvjZuSNRV/W5ONs2lBWLJ9q3BbL70PKtp++iNvj+FXkiz2mVMpqCMFwvI57MNKxTYtXt
IR66jou4VR/yeN5g5vlGSa9/87cDz3Xiv22SnTKVxTe/KPh2czDaw2NnIh14a6Vn7+q39uvM6PzJ
gzU0Wrl7ipqKjA89vntqWAVBjoQiqrz8M3IYZW8aNiFOip2rg+RBDMDYuI1zKpLxxGT/HOF7WtGA
smvC0gH4ktwIjpkrUysavrgOERkdP/KWGgzoa1TdTHzf07Cl/qf7bh0T5jvQ6zjgZmvwQcYm7gg/
3hV2Xb4OjPkxks4bihC+Aqq9sS0Ryh8tQdFPPzxwXN4sWgVXKlUfGDJuFNtBXcD9XxRzSYQj3RiE
1q+gzFhI42zvKObx6Rish046Zwbv9C85c78jDeHvCjW8kaPjuIooRLfP4vlnNASBK8HmpFr1X9Uk
BLcr424Zvntnw+S3cLgrp4mdUu9YYOBFJW4I/99cZgNBXe41ALedA9CDsgGXKBR/9LYxOPfUS3xW
Je0LhZcN0Xm2J+CWO0fa+6KtX5LENK611n/TyCreYovEJBAuX2cjqLfmmA4ZGIbGLbfeYNDaMcY3
163fS6Jga0tzVZK1voHbjo9Wm31COH113eTmltG3Jiu9Ukl8nnlD953fZkCkhFjZBfyjKBo4W9gt
m2OQJAejGf8auS7vqnuw6tbsKscO26EnoL6Cu6KcCWD7zkFVXg/59DuI/HJD7u0Z2P13p0THp4Se
GIrglqRlcIlH6yfWY7ctLOu1Kwp4hYqDdM02gqEi2I24SFdtBrPbTKhAla1Nac40irVWdntWY7Ue
2oYBdTWUp3rgNgwcCnpSPmefjh9fwAISyOSB3gUhjVtjM4afRiTjjTIz4xR4doTPmdFb0SHMehIn
nsmWuamMMdq4CRx/IThal6nh7hmPsJel082KpHs3cQvAj3OCp8kTxQ5EZw36sufOXmXfNCRQmNXn
D59v8x86himNCHHiccPqGidmhpKfVNTbr8M8UUMBm02WnoHDfdo6bjtijQIkTUE3N24XU6YdrNMg
n0/aRXknHNwc+vpV9661Npui5N/OnoT1RpC6fBmifJsXnNFVzyGFIhpsy+NeQPWhDMPfT6LvSQ8m
3hU7C6yDGbhEAx5vOVal8WmghHjn6f/aANJGrMNvHBVLTS+xYbKBSP1qhyP0J05iAvAtreJm9KdI
+xkj7/DJXLfatboJl9gVHq+yTJ+skQBPltpi16qh30VBxeoYINJ33BqR+3CAM1mNAbs9qLFC6Abe
F6J+8Tv1HT+JNFcYJhb+1xAfU5sglxmCNWoQgddZ2zwaPASr0MOkVuW13MclNhBf45rKp7iFwDf3
4MyMk2VDNC6nLDvIbH6RlpecedNiahKXwJDny8u/F/K5YN1HdeysBhRTiFs3HZAxfecLvpjzCM1s
VynLOC/Gv2TOz4HFrC6xQy48uho2w5KBnSEP9YQ9LWqgaDKcjAeEm0+/ZMIhZouEGnfoHQW2ZB8M
IpPJhJEmFv1H1jev2TQ/p6Wc92pAXHGHMNwJpHi3NWx4f7yEoUj3gJL06t8/wy4ssB30bH20me7p
cNm2/UzbXzN9oIvgMXbau4oN51kT9vPUUzP6zpmjQYcdz//b8XlTOkgvUzJVJ9qzCPXYtrx5lMpw
X3YuGeawY1BbyUkJXZ7bsNGHgJjTdR6p2wpAz9yGzhXbmFXlqVSliyfRksfRE5/OlOh7NTnqVMX4
Z9TAKmkBhfSrWL8wJJ+2fnyl2MDbT2wE93opPJlz86aT/nc4d96uS8S4M91h51jECULfL+4tZuHN
OA7FtgWj+IhZtYympPQoakq+JfVXEjXhw55SEkGyavY5uTpqNsHfbZzuaEbNfMkyGXC5o6iym4jo
jxnA7zgo5nvuoW8ghOi9fSr6qvnbzDUrchFfqayAjVaCP2+qID3WOZ7B1JI2vvYBPKGp+nOICYcS
Ft5VL45+tCD7YsTMfHsM9GZPe7CsqRjgt/bQYFxxTuWUU9wAMWyMrL/Z2E4w0vqGqW3+WbqdPBKj
D9a5CrynnG+tXU4gNifn7qj8twyIm5f2HlsSSEmdvuHC4cpWLVV/0VLY56182d5KquFXdCURkFHD
vONDaqxmWM0QOhJvVtvRoRkcVPK81lRV7DAXxuj8O8cuvwrDdnZ+hgLvLfm0tKkLxGTyQz2gJcsp
ftf4/rkYlPs4Dl/mCI9sYNEclA9lcG5jlmrZhD4QhcF9zR33E06IIDjNfmBaziuUgW24VC42pSRr
lsXZKe1NMh9xXXAPkFhW+3i81XgGuGu26lSY2l6ZrChDpotD3PLwx/PSVmUCvmno6iBcS3ddORT1
0YdnXQUg/6MwMndmnHavg0U1w2gCZIyF84gC3R+1truTtIO/ZJudM2PMVePDU3Li9xi++KOcmO0W
4uwKr71x5hhfCbi12OP2M38l4pp6DoJ4Yb9aBlME1CYS9hnpfskTjY8FF5XTPBc+Pt4knz8GWgFe
ZRmdHchAspY9gS5X7YyhYoYX4cMKILZsHQ1cLzaz5mSGxGAyA2Zjxrx4A3E23LgCZrFma0NhMY46
z6odHnvjHNt5T6kJACQCDO+hIuDHA3lrdRBeapUdiWfNb2karYNiUUJbGXBBdfVrQCyLuqK1w5SZ
ckJn8W5WwS5pag6pYt5HvtpMah62tdH3z6PrHlIM1DQUFu2294z1KAtYjKTUj4Vpv8I+Ss+BWx1y
nbPp0C5z4YRJvV77XY+WuW+tR60QbfvC8j5CdvtVq7uG8U/KGRtQ2aopINyIhAI7LAq45vnVO6K9
qQlKKzP9PfNXg0O7Sjc98iSxTIiraCnFVseGOCXurhcMAQLTSs8mxzkWm+aegjDwM3u8jTzjjgbm
F3p4sAuvQzAM21vGeQCcLSjerkqveZeH5yZidG7pESJd5TUnz1RfVCCpfRtp+lFbgaaKrFNTc8nc
XN86M32O1WB8CivaylOW1tyGE78je7kKltqAaAF0uNISG+agN6VaihMyQt751Hv7uDEh/yS06/Qt
jYaZRwQ61XW3N0YCMaqFc12YC0Cma3cEDYI9T/RnKywQqKapH4nN44VTeG+ySgC/R+POYRw7Plwr
Gqmr3z5VwIOWe91AWWNKTwGYaegbk0PgK/1nXxbtK6dhircMD2E7/1PM0r0EqJzrnOw3/Hm6Yihi
L/ed9yh6q36fxxOsBeD51UwkgzNxlgNTYnNPILj3847eFzK6hdzR+wQHd5qrjbvUINde2DyHfftX
YvGVjdM9U/VrrCgHy/eEKN7apOxv5WDRY5XZ+wjgCVFzyGRBYimGCaYJu0D1X7ZXR2cWXk5nQZ7u
bZxGk2eHJx27+aEi976JUmdbDOP4IPqv7rL/InB56hOnPyPvWJexf9dchq+czJF/2W32lciM3aAG
5gRt8lUxidtFjM1Tzj9b1yXPJrgo1zQxvsvJAU/tO++OmZ10SvMSgy3gqVPINLLx/M2U9elOAi1Z
u2qi3qg0s41o0LIp8yhOc4+CLm3y1VD5isJfJ6QNV2gNuMO6eC8M6ykL4t/hZB+B5YPswAdul9YD
xfJ18LgHOhV8Y5KCT8yJGNnRolkuZ7qoqV8MVn45obVoq+aju1gxoSdNkpUs7DNy96vMzEc7nZQE
E9zE9cSFAtkPkYmbM0EshSiSBpirXIFPwm62wo1jzqn6P2ZC5L1NGuzrFCKC6OITU05304ZZD1bF
/kzqYT6bhRa8EegKsc1gN4dxG4WS5Wpcv872ghzO4/oUp/5/Xj+ORCzUnpTAFbZtdgLNkSpIAT52
OszbwOawPOYSDTHJsotdtZfen9E+0RfV4FLJXXz7hoP2LMDyiwi7/WwxaK7Tr5YPn8t6jRNgwQja
ycfs83mbE4P1QR/GObPQSe+1k/5tHeeOidRdFUOG095gxFnSfSwSlnOYGWuoAv/JcoZl23YrxjA/
9j8uaFr+cU39a3aYZSrfvnV+AGyzP7sA1iCn4yao09cJYr4zMtt2Uu4Swzx+ua13tfMIg3huQwQU
hzGiVgQ7LqBWb3rr4463t1vmcyQ/rVGfc7QMmvjWSaGJS4KypvvnWriSAMxiStUp1zOrViyxxdFS
UoGPyhwuCAZkumFBPzyZC/EqYZfKI3cdwD/YlyhZU+w/VOgd5GwS2HIERzE60vmCnoDHrEaPOWlk
fptpbK/zkYReXU17qx4+c04ULWnWVRKC/gx892r10bcwCbTFrqxWPlCLBE7VFQJVPTQcGBsuhgAH
GOJL4e0mzKFri+Cz1+HUwPRQID+vvQHixFBGO7vNIPqaMbmRvEaBclUHXo/Ss4hT9q41Of+vvJKe
Zfpgxj0EZG7MQEMXSAWLCYO73gvBT5Dh5nCnNqFLSXDkTsWTbTBoWFyJazPU+U6b5t1Psv4qPR/L
PlmgDQeUfDdwQT/XgBW5JfXWL/jpaR1cvdoXfyo4vi1vObLbcOtm+YoDxPokW7mbs7rb5SHw/AzE
0YqOrYGJXnnA23gcZCnuhZ+bgA0IC+sgnxjLd/25+xNMU7UDr0b0TsEgsd3/ZFx0GDUFx6HmNrKC
XqbAKLauRZgHvqA4Op0mh0qK1IrmYaccM790Kbm03smA+AbJndNK/lVaTA3Tot7osZeg1iFTF9Nj
qCoXxmdF6gnoykbHlQtP0Ij4Usm/haq9GxP0g6Caa8sP7uzSqkGnCUNCZRxBnIS7pV+WjPPcMbtV
sOCCIfChhFG2hfInzmp5GZVYYdc9GkOmTq0CRDhGgjYK0Ll0sxIFmJOWJwxbRoMgGujYPlv5wviZ
WHJCE7dBXofdFff7LTGcnngB3sWimbJzSpc01lQeMXSV7ifOLyIv6m8XQOcysdHPfVmSJxGBc3Sa
lgUf/w32mQ9hBfJsmrM8d7nTHtvceagpFGcdDb9M8OeQuwJjc9OihQTGMO06FnO1La8J5UvHrJyo
MnTFNQnVvKt0+x+P/d5nQyvapXndbyosrM6T59IeBerohxPoOvJHcq9FNW8DJi+5q+WGNWn6qt3f
ttn9GOVUsHVqom/JxHzZtN4xetP325rzWdmEgcqyrp9Gm7asouHANLvxvHNSWmCYSu8Jt8lPcKLP
gAR+Fa0ZqBUb2z1C/XgBErvRZvAz6qz4yCz6AlO//qoWNsScgDNzZEN02+jbkwwXu0mSvZV5mF3y
SeYXDvZv9A0563jOopszWVSYI0VeUqP0D/FEmfKUw2WIpOntyQufgbdxADXIY6V1dcJ8l64hCLAf
F3F/wUpV7XPwEhyZbNo8mX56PLLrrsrTbSnr8Prvhb6X8GpQ+XuVaoOXqD6XBgY5RNdVZ3wPmdk+
M9r2X2rh02YWrZFMKOjsXPPZ7x6uosAQ3EF7yMNXB7YbR6lR3jSeHaT4nsGDMs5jWN/BTs1Hxwbc
khm0TDZ04QJUH66RKIGRT+jkZaOCnXZdwR+VcOpb1Hpyxs0RzfcDPbI6xHENxgIYBxmr6eHZKjiK
XLwbcUUVc7iMYyJ1MyTkAsgu97gZ3mnCoeOj8CBMCjPcDnlDO3c/SBT6VdejoRdZ3mIuGP/U0DPx
JRn1Oa4Vqw/5r3zRt8Oxe6rBPHwVwqMgZKI8RowsGf8KjrL8e+ymo/SUu62rxARqZ3rrHC0E57HP
bl5oasPasn9UwlorVToblWQlXbNFcLOZC/bYea6tV22IOrjIx1goCYS7TG+qCBJZWh1DuydGX6Jd
mqMg4NLXxkFDq5G1EZ/DskrOSWs5jH55wnuf8onpwp04eaOI5RtTDqm20X3PKo/2cdpAcFYmw1M5
aaCc2XCGuZ87SfDIpr56GjSsR8z2M+JgVj0Zczoxcl06B+MjKmn3LoM5eVhd94EXjKOdC19ndGFQ
DFPzhfYud3xGoGVAq8C/JLidl/KlHyPG7dSCHE0rxNqAGnqbPUrpa/0zpZ36I9z+nGWTe3QH3e3p
2LmFqJZsKE1/sFxmEo2GiDK1Vx343nYaALc6bGJbGZKLwb2uj7WtNyBZycpHgXVgtzn4yAvgiXkp
Z8xgyDD+nik7qr4oIVFaFgh2OFs1DpPD5Ptb3aaS8wdDPcv/jEyd3PrA+akmxX4YFh8FvcvXvnBP
hJgdPF/mqe0wsTVBGLASVA3a6Cj2Rg1VX7YY3QhvQFcrxS9otSFfRU6aosYXabrzK5nWaDVE3Y+P
u5UiuFgeLOpZOdJiQm+gQIE3xpMlu/nhOxPBwKLHY9oBRDOOcu7fg4h6E/oLsTomBFK0y3lRd/7n
NJk3BtbgqogJqLhjrBNRi+fF4R8/KBkk6Gw1Yb/T+jlLTXZhvg4bZ0I4xqS7W0ZI4YZCa2udEBCp
StgkQ2QcY7PC10HoIynUrczshc6M1K0D74/JzHIjq+49ss2HVxIdhhG1Hl317hvdwwhgFBjCOPL/
gebOmCdt1FsymY+wUbwdc8+vtsz5J3PeztR0ZWGePYMFW1t292owFwSkBOIRVPuIEWDy9p3KhzVW
w100Ne9Y16x1X4UYUBsGHEl+F0wi97R9YazceHYXvTC46+70VZ7mGuZ5GX/MCZnSYjqMlfubucXL
BFMNl4Ht4AWGnWIbZAdLj/eeQObj3w8I2rfhICHCVe0+OAn8UWX67sQxoIzxFg3jJrbCX0PCwmlp
e35RRfQhXSwFSLXoTxGQcuSU5ZMMS6QWnE3QoUoCHFZY3o3iUbNr0PHBRlvXAAW54O6KuhXXtp4Z
peZgoX2nIwDd5y+ZzxNlBlx3TRU+MeU7zaL3MZeRhDdmMOq5Zu+aDPSQ5YOsKEVbiZyaVPDyU9h4
N2vxmUyVTvfuUMG656gloLQzc41qxFO84qGBRy6Ge93SNBCkrcUM4ItqSnHA3rdJc2i/cJz+ThbA
CCXf+EqdSkiW3Ag59HUpt+q2qjYODZCriFwW9ytONglvQC7DP0mNRzQhl7eC/g5iuBnXjUs4xZU8
cUi3dP1wL8VRlQZb1eQgpdQLP60+EP47ZGM4P42T8ydqm+oISeeIuRQ6ghl1a0bUI5SDqLsxCvfQ
a6EA4lQ2LljB3bWVonSIHvpN0Schg/x+E5TNx5xyJrRi6PL1tMef9GxknKT6YqLNKRIT54xxuqqi
GbdmltGLx4TyYk/wn0q2XLjiAg+65RWX3KVOKqBzaNNkPCm1pmZIRJU6xxUWHRvRjP1m3hg8MnSb
wYWEo7eMXFgUBCsvTXCca3xxcFzpnORiw0slkgmLVakSAtJBnvFxAdVyZE5Je9c/+TIN9+0oGSoO
jgIZkSRHt8rmVY+NEELyUuCBMVhVUXb/9zIGVX7vKG5KZRctsafvvq5xO2uZ7KqiU7cBwf/kArUo
hQqYYhJrrqMm2AdLOWWYX2j5MS7+0LyGthccKxJoJ6iGL4WZvVddizdQ+QYOPd6DEV2xhGL55Jp/
E7OjjaVBE+wpoh9Rlp8YzL+nydBf47beeyZsZ5mQPZbZzoSzxRRZhhSzmXPkgZKl0jmmS35TcKpv
YEeYGeQg1eycfz7PCZh90L6LetBUCHHV7cGxv8VSPKLQgQQQdzOXLhoeg8LTZ0xF1CUD8afS2R+v
HEOwxJkQIwxpvXWDiGkFR+hkSgGIpQwfiY7my2wl3rpQrDKS2lHhdO05EmRVk1jRcUX1dE5DCDBS
x16leQ2tkKTewenlF8r2AybGATJ7/G1rrl0BbSlQQVOa60pLc6/3/ysj3MGZUG+AW/m7Gj/d1m0P
+LSK5h1CU3dghlUfEdBwMnW8eblFSxlljSilAvyUMRj2kd3k5DOTXIOO29kezWmNACYoaBNIZwKQ
g0GDbcY2Z3Wk3VszAbTrsqfGAYC2Jt9r+qd3eCQ77GxzcxuissaqQu/QIOanKA8ccC5tfNZdboBF
b8ytAY3iEGLiWs8tfRleOB87NHRqB/MOKk2r+gtfxIs7ONaGArHmCO4VQadh8BAAa9wIfPR7JugU
OCZY8q25gomeygpk8RQDd2TaKZuuOw0WPUljjNkHamAJsBbmyMgge9swUQE32e/MUY8HhrmYNOrs
PibetOIEhoWL7BZpiTZ9jsCw7BejPDnBDrIaVgi1vPz7T0EbhMe62jHMaLE/c7vjpRTAK23GKbH8
4e6scMU406kXZnNDMSTZ4pqHCtwHgUafakykqJMTAXsHdDAGg38aNYeSeoI7TJ9Ef+l68z3Hv7DK
LBn/z955LEmOZEv2X2b9UAIO2GI2zml4cLaBJIWBw8CBr59jUd2vu0Tmkd73JqQiMyszI9IdZveq
6tGto+hQWgwEWCsrQlxmr0UH7TvLaGTKe5qP3XakGBQzMI3UqXNPvvxhNmlRJGrSbaLJ+14F0Q8v
xcRapfXA3mzemFOFN4QN9MoPO6j+Yv7WM080hZ9dciMtgE6VLVCSYNwUhfV9zOZPgs7mNcRmGUD3
Ki0Il2KELurPDsy3UepGHsK6nESHKlEZQjqx/po202voLsl1uR+9wn2GG51tpwSGxTSa92kmuBcl
xI4AS08QGIFcA9P0y2LbN3V98EIKXEi6UTTVJ++89QeCM5Bt+FC1jnH6+pSUyZV7TnzyBjyZkcJr
nqVwbWU0JGsgWtMm7FJaEMMhsE9fEbB/p+X+p7ScSZY8cIiQ/deBuSuy8bf82/zXwNx//o9/ZuaE
/UfgkRDwuTbbjgmd4e+ZuVD8EVoecTnYvsHffqasmk7+3/9j+3+YhAwE4mjoO4EviPe2FYcUP+X9
YZLttzhPcB5agQj+lcxc4OpQ3D/l1kmqEcxzPFNg9eI3c8O/huZo9+lCj1j/YbLFcwOveNu6+LAw
LXXP0FWpVMySZK06RUVhn529sIvv59qiLNPY8XTtbkA3eH9WzaJhUc3G6g24AYLB3A473KqGE1z7
LAmvy+B8No5p89hZGb1rXih5FWjy8zP6r3cHwM+g4jBL73CF1Du+ldOaFMoHxlfKe/M4ONHR6q9D
EHzrrOIxqLh2HIOFDGvXPY9ZGT+6ZuLdhp5oi09p/SyWV8g+OWXqkXfqvam5jRiE6Loy8a5I+zn0
2RaR+gLUQnPcG1BsQsJdB3g1qe8Ybp6EabNratt5xx+drcE4H2pvYoQzQh4lznRzCULyLGJLGZdg
NxdfvmJKbs/JZGT7roIObi63BTB0H3hY1bAsQJsZN7jjaW/PbMbhdGj2xZJQsqc/VcjVeylK6Hre
nDxxL0FynuJ7i3vBY4pYFRXjJuxBJhpWK+5d6fzgQgiLzf1R9ehjM1XzGDhYgjach6abFPeoIxQz
jEiR+WT+dqvorufiybYWnB2XY5hLyEpmelQ99/XFcb+btf+dLcjPubku3HuY2DCTiIzKX2Gt3XB6
T8ucphcbxLs0fyRzdpsDStBmW92puomPbQr2M5vsg6UpUqoMH8dl4kjM3kTHniTdpNTZBgMo0dk2
DuzQQF0ESYeDGlFsWbDHum37KvMwvcV4aeecgomCRrclTfwHftFLQvjvVOnbmNf1zipuAci5cD4z
mFr4zwRAAATWiK3+Cu8zmkwtkWWtHH+WSVjL5KW0i9rH9yadgtcM9pGHf3XFLYjDjHyKJ6GAYqn4
HSBSjJPY0rOQ60jOGz0cJLx9Ks4r+yVs+Inwx8yyk0CHbHbBDDSHGPlLWhvlMXI46Fh9Gqe57i5d
qiO7btkeCQxQaU9nhYGHTJsLuGXkVBzpc9akO74ZuDQYrBk7bnvrjuzWYE1n0+tXDVQ5bEP3Vspu
gemHWOI32yZhKgT7TbI0a0D7ztGbIY4G/RLdq7ziA/LfVWuvHXHSe6qQk6J4bIYKdHaHNzexl5P7
nx/+8WlrUSJGgcFa+AHrrjmv4OUomnxq5dQH24rNR87u107SHdhGFMAOvxdpuB8qj82DO4H2MtUD
dyfvYRgq6qBk6NxGnAu7pDXti8MNgNUqyb9FlQ9x6HyzkjH+xZt6R1OU+QnsFy8SawsuUguAz4k6
PRzqYmVGHgWxuW++ZA2L1iToPguWgXfK47FV98b0PA6evWqWoP02mcVlKjqMvlHx1Dq+tTHq0bzI
WuZ3los/SNe3Z333FuR0MEyO4DoMGODIJnQ8NnnzmVdW8Gko94eI7ObWt/M68L32Mc3xDXiWaZ2c
ReMAPAjGqgkf5CCU9rv90NymgxfYv33HJ+u66KtSZGCOafEaPo9wz7kb7XCP2MehdoZTjKp9Kt4R
a+lR7vLBO6FTBdupTn998Y2hYfHy68bT12de5OHnr2ZAyBQjkQ0N1KXv8+aSFntfOfZ9beEFyMtI
PI/C+ugHQQlo7bw5FH/uSaPNaKMdmFDT+1n5FoNS3eNSlmo8VPrSPfVK17eg1p2+Pv/Hh68fGxm0
GZNxHM+io7Ot41PTbiR99U67Ndogfu4lEQ/awwOIg4zEold3S+nxoUUOctO4O/Zt6dH/VvEqtltu
/uKHrVx/15fipU8mHlmo+U1s2c+RD66jCvAslxMJTHCTB0rlaFEv5/6MkEopQ2Jtu7kYdQy6v5vL
XlB4RH03AWPocjJrdgg/hIbUAGWcJOtc1N+Uw72aanaJDYpKsl7495AwTfZrCQnTprqwxVAvvD+K
I53aPwfwf84S4uct2aVNNkuQcp4uDZ0hF66pVfPQyiHA5tT/MjBPn0qa1RlFAqqlhAdhOIjnt2HI
vjWGXoL3c7cjl2MZXgyWvcdIxntrW3zYQWK/RF3inGQX7+I8eJq7EYm9cF7aLl7PGhhdZMRDUMsT
LIwTuBKWQWFVO8eI3kSjYUNTFdZR2YiZoWhjvRMl6hQiY1najcrpJl3X3c1uT7Oh+8Oda2jhikO3
rKn5yLMqOpXI/6upusyYeXZZCom0aKMN6WQQ3jzSV/0SPvc4z7dlzLo29NGKbR/2poc9bcMggVmV
E37v8MDMzBRsMW1eO1ewXlNhVFx5qb0bQaBuwTJaj0m+4L0q1brlqb41MLzk2c1kuvvzwzx683Zp
gyd8hk9pzWTaVuN0nUsgZTOYeQC0un3dlw65E5PuhxEwpm6DCnRoZO4we0ZULnQmsYwymi9zzd17
kSOA6RCXHNt+wQgYRAT3gmtuGfOlJ8oh9WhtYPPczLP6jXt7k7dEYk1HNDu/wqsy+maFjSR9N5Cl
j1nC6QenCWUw2YkOG565UI7dhLexCoeb063B4J/D3HY2xuzpq1X9jXzoc9bC9xGLHp+H9pPtG5Sz
qdmCv+1hO5b4xPp6q2ZsPi5tNaD18FbOM6riLWjNV1mh+jcpNRSeI8o7yybrkzkMNDVzelv67TZO
hH+kxgcVs3WxGiMB7S0nYBrJur1MeZikEU0LaTa2rKT8+CTkdLCU2vmTuth2/iDgb8+0EyBAwzS0
sbpJi9U+uNtVOYXpXnlFCn0fICbUS8tgWhIIt3PftFeif+11JjsyJqSd4kwXE4BOxKoFIO3LRDkP
+TdDCEwimURAjobLQPj1WuOOWZoFRjt5JQynxS/XXL4VPcUb4Gpg4U2hv2pV0O4Wmuj5y3fWcSYt
cXZRNFeclWuPdTarVYrePTImm3GIT50Z8sJvYg5ousuLzK4x8Qz1uqVmrphtlEHK1oa2emsp0DzM
C1awShrNqQQl15fh3exJetG7GnTeUm9KLNuxTOSudNxrWM3VnigIlS3Lp2dV42pCzoZZPsHOrvhn
r4d5PVpIL4uLQG3Jh47YMRPuubED6ml0X4fR1biIcmtrK3mc6B1aUcG8SSW/a46TZW+WDbQxlRxz
KerNRLJ7Habxq+OotT1h6cSZfqukHgWr4K3xkv5holZNNK/22N5RUoPcn4w4yw0Y5Qb0SAd1/szb
76OObbEdFewBidvUyL1409bKoktN4yeo2/ZagPSTYWIuWGJxxcBySNywO4Tx2HClpgNzaaIXo6V2
rCaicTDYRyjHP9guQyzuqnbNrl/w1N4ug6mN7lC69IbBU1TU1ZoW4+XuL6io/dHsCYQpvbtOC3zm
4sPPh9tIDd+OrvbP2tIdjfcQEA6o6LqgZ3it+xJidzY8ccWlQtLWHe/48yBOQ/2ypNy6rfWJs5Ei
jtlhqVDlxUGGXP4dw+O+jTGFhTyWOWMPtyS6+JXGMAenenSDWyubg/Tpj6nRaA59SQ13nfhb4VB0
hQGlHxkH6up9qEgc5G24auzmQ0nIqBVAWWrP3Yta8teGBGQI4GzFFedVupjkLJCvVTo/Jbb/XmGZ
xIvPP/W/p/WS5fj8P03rvivAyvzXo/r5V8Ok/lewzdf/8jewTfCHI2xUbOyc7I5gjP19SAdsw5Yy
ZEwm3uS4TsAk/rch3WKyN0MmcDfQvDfhgbxq/xzSwz8gLyLYQYgJLBHYvv+vDOkWoLK/TulM5oIF
AnsEMDq+4/j8/f4ZbSP61BizjJ5QJ+oorpHy4rwVzhhdiyyJ15HVp6gPkXHlTgdDcEHjyyxcilDH
iu3QPS+SXV0iKV6oqrWbGO0mnHwMHGBgMbW2ROG1E4OOA+p0fOeNTCHhg2o6hQmer7EtuOwW+d4B
Lk5bMUx4sUD6xpN2ss32TDdgWmM/izP8feYEFt4IQm9vzHiN56J7KJrZZSzn/UBcTbhq2abgp9qQ
Z7Lj+UjaJVGH2B3uu5oIILAHFbDnS3jyjGoxznXKDSbOqgtJyhgG1ZW6R/fQLF3ONUslL364JarS
P8/x/GOik+jm7Iwgu8HbbnkiSnPdOuD2K/aQSnrZc1qjHkrYbIviaKXnKTyUJgoOCbgFIVY84kv3
diS/3H2t0XeiqOVja8DtKmP1gDPExmW5NCiQWf2wOM1rNVV44pcJMXUwDl9u9KpBi8vNakOxV34v
Eg7Dwsnqw0CMCbvfWB4GiypSgUmA63PpUEVgmicbgMtXqtZwTfpz3tzIbd5kU977Jqa2sSb8VFUK
HghS4a71GhafsSJTHUY7I8MgpUK3v3MwN67l5E3bgEjtWMvsAzvPLo9zmzGZEvVBcJUUVeqwlVQX
9A/5XtggE4Zhcu4GbiovPREs4XTx+zR7DZgXnAiLxabEbCdSqxgPhWlc6Lykutt2X+yx174sG+//
RMRG2CUXB+PsWTI6DxENGhTunVPXxUcuTJxugn4qyeuMLhif+F3ew9MOX02CBjeco5yqsZlhkxmu
hcmtxw0g1Xf+WBPBSz5EKPdR5hWPsaOPHjntcGfdJtPdZo/uNJYfclkI/sIP3MLKQC2kiCecqQgv
veDqNco/dCb1BqUiMYuVF88DXbDsvI6Vg3Os73uwiPJ7BkdinZfgFuIpY4AniNyr5W9JfscLr2G6
NIdBJQshW5eCzYy3hsFubDH4CmksTLdXvLDT8zCM7WNrA0MDonKZbMdZM46DrHPiNxeCPSI/8089
NbBYPEoqc5qpaZT48OKeiXDiXRE5833FdQ3lC52+Vfzrs8gY3hy0PGoVwgu5svGudMnkyDp6CutI
3aC/cp2sJPnFTPxsHc3/gzfg5VPurLy+C3ZzA2A81WY0N7d/BVb9Zrolwt3EukLYvE7zMvd3XZeG
UDwQ2iLPv0/QFGnIMZ0nK2/9rUfJTaA41v0pOEPrIIcYIoPHDabdkjD4UQCMOFeuWeKU7qqtVdrk
TJqsPJV5QOgl4feHR3GEeuFc7KKcdn37GRrZdJsqVAC4BSQQ5q4TqyAwsXBgBRkzrkKt+azCtNy3
bIvOQ5ciLQ4lnQ9WM68xbOAE9REeKp8AtucM18DqeAbxJgQqDZVimsRLuQytri27m5dxeAjhgK0K
hcIgiQYyv+JfQKvam/VMPVA6P5KzXI+OHx7jjnCf0/FdG0QynbqMi0tcUQ/tx+khpBeos4NrFIU3
lqbdsTWpIGg7eWcwVd8yN/3m0sp7M3rBRFHS5xfMvKVq29dlBAv1zzNkE9yCM43kcbRxLG65bTNc
E2sSrP3a7+hFYjPgwVotur6wsRSr0yAF0pMMTyMLkqx2SUF6cFrMort1UXKgP4qUjx3MO8/znIfe
0GbYkvVLK0zcH3G9D/PxicTYhH994rDo6I8C7G+tF7a/D5GO0ebZRZLsRInWz3bm0tWclgr370R9
DZG/ZVW54Q0XTEw8cKp5R5XFuZC1syFZRvXjTHq8yFk/Wf24zbz0HST7M5oR3BApwfsRGm1pr32O
MsylMB2hnUbRfEdSbnuBAGRcOzn8tPppuW+b7DFMcImwcdvVQ2RfDEznU2lgU4ZIsstoB1rZg0tR
bZOZ+KRSlqdsrvDdLcmeVBkL3Gx89+vK+fBAkkcp4BIr661LnS/dOqdX8rlr8Q7RRkhdGY2YAbs+
nBhVpplMJcEEcqGZ3R1VHe2SJWPAKf2j6QzRLaJ7fAnM/CVh7TD8HhhlX1jTpRshpuxWZD7KOHis
uVA8OFnUch8fqpMVCkTmVON3YkgsBE0B6/Zrr63paCdo3LnXincYuMxVMg72cwVl1+siIvHKWHAR
k+vrEkK86I72ahFQZaekZYgEuhADpDGihbjt6F6jcD5Y2lCFuXMmdkoq1JoLyOvAt2AI9Iehd+pr
wCimaPjCHXCAl2lCgpRU21o2h5XkGzEqB68+DvI1Voo0zq2f1ruqgC2EVBg+xWn94PLVHhG1aUjF
rXMrKzhpXXvt+M5cJ9S1EpUt0XJbr4W3QktwrRbjBlS5AnUu0DJdpAU7S0t3MxpercU8X8t6Nfqe
gc4nteC3aOnPRgPstBgYalnQ0wIhbQh41bVoWGr50A1eOdnCi6mFxXRo661hxPEWPRg0WjaDvQgh
aKVweYXTBttZy5Rk3lwtW5qUhZNrAUdfpSzwWBAdUi1zDlrwnHNCw1POj6ds6RDMYzpjEUhZbbNb
+VJNOZjbaBFHdOLylOgPX//Vm34HQTxCQkCAVVqKrbQo6yvk2VkLtZ2WbAO0W4zVJAC1nAsNkwJ2
BF5bS722Fn0xIvhrmE/tqddq8NzJkJwjgdyxj0qs4xRzDLrbINdycqiFZaEl5kKLzUrLzkTdm6On
pWgDTZp9RH9xv3TqXkvWcCiOHPf5HWaifB3PCNtSS9xTh9gtE2RvQwvgwOjxySGJj1ocH7RM7mjB
fNLSeYCGbmsxvdCyeq8FdjbCLIbghGrpPfFsqG5JvZxLYTxgRfWOLUkj1VA+BCbmFI+I+HGo5Xwt
7MPGB0muxX68h7DfzFId1TR0+JUwBShtDzC1UWDQlgFjrl4Wsg8nX7q/2b2OO2BYERsabTXQpgMa
weKfAh9Cih8hNapPERT9YaZuj5IMTAugNeTK1UYGunzwTOJtCLXJocTtUGjbg6kNEFZWmReY8PfU
WMWrTNskem2YiEvrpdQWChrc7a2vbRWLNlhU2mohtOmCK0qyarQRw9CWDMwv9xHleS8mi9MViwOM
Gzg47ACGzOJQLG6nXJa1zaP4cnxIbf4w9a7K0oaQUltDwoI+dICD0zpzkup5CebhIlr/t6EsFtBy
LqjD8CmphcPEN3SteBDctUvV30XsXE3Tow6Blje2XLZ4gJWOhSYgapY/YKmxn9uxEM+V8s+ZXeZ3
RMLpDbdxOXU+x/2jqNofUtb9TZrhPqrh93mps486vzoXggS85LhaZXHbncHyFM/EE5OdaSlqKLug
O1hweXg22+bNKJtd7CrqBbzEqTc2542GU0aPi1OzZ+XwG9QUPX79UJ6Z2ZYXJmKK/hUxr1TcY6O/
s2abm10qfHxuuGydJQ7J1ppHKRrwH6SxATZQcrCQymKNkn+nW+5eo8g2PuDTY72wsejDkm6Qdpzu
Y9fhCQAy/8XwuEF0EVY8Oxuq+4V0SrpQSwX84mgNccT6jMqIAMXQXwp7zdnMbWtK4X42Xkjgobde
Am9hlSUx6+HaVbCV/A/IeU9Obn+0RTTvv/4IJpILQZ1iYxiQ4MfQPi1jwC+WJgZ5d7zULYtCqMPb
Rpkbij0OVL37rnrrcrjIbkyOqzfflCh3MV6MpHqtUh528ckZPyxTPWU19huHrEconwbZbGqXVBOJ
cmnFFijk9pQv/PaVz9GaNs4Po8HbMvQkg7t9Y/cYDsS6mOQx9UDkk1hI1wp7G0U7D8PUSl47VaeT
hc0j1w71qFj0s1HluvaPHzMYSFtj6bEeJmIXNvJ3bKtf2GTfRGEesUW/jGrGsqahLJ3Mnr2Zp0Da
AayInfA5DhK4fFLSq1B44BGKEyeEenGliB5NxSqZyP5LUvHH4vrncQ8ehaf5BhMk7j4JjXT6Nfcx
VwGL41hOar6h+xSPOaAn6C/Fy/j1kyFWYS9B+3QTsmQWzT9r1+xNVoz98Ar90g4prMFpe00b3vtL
yArMDRV76AGcDK1PSLL6Wm5JHHF1bZ/zucvvscsldN8asY4z5vcmPRUYO7U7XaX2nSpwQ7eq9vdF
11t3eA+tu8ky1AFdMl/Ffd6u+YoxzbYpeSVcaJzCaIlL1x6lO4KG7xwLHR0GeUIDwOnrU4Qsawtz
POe5x88yoje0U/RUu+lPMeCkd36rXlXkRU9Q/L2wsW+ulXxOBe/RvGEhGDr13cwlbImb5unrQx3y
L9Gw0Dt9fcrzrzj5BLlXqE5wEjCm0uBhp/d+UHGK1Y/RFKf3MN2XU5YML0k9uffGxA6i6ax26/vF
3g2j9g5j3vcytGrweMtHbEcP2OTGU4Sp5tbldXJj+Dk3cpKbjhcLxBt5MorUv3LIv1OiSQFB4L9a
5DB3XmedYIBvGcfF2grScIMK0kOk9517CpG34RsKeHzfYHsFvuOeXH1pn3EtbaI6ABLS8otThuyd
4ml1DQn5n/E6ce0f/MufH8gNrGATeFu7Z1UupFUeyhGaheLfb2RfsHP1j0MV6w556N+FjEXXrw9S
0u8Z+ckFP6o4KRs134gXk52x+lyyxT3OjtXeO2w9eF6nd6BZSQmbOIQ6k6bGAR5358j0+euDEiSE
TOmu0WnSvZ8WzbOhsNB6ysLXrT9NoKbs6gUc05gbNLF4I3hEkSAiqjJYKZ1z7jxAS5l0bn5hO89f
HyjyHtKAIdHPT/RXZs9JTlsaJlR/7Zn4HnqVdnu2EQiMQ7zc5jyPTmSIb5M3gtIJhzfB1/Q4lfKa
jJxD8ejEbBng9bRZt7UDTN/F6DDYr7h+znco4dE2Lh5YqldnOVjBvQWYgcx0uXyfyM4XMMxe7Z5F
TKAnspinrUV7xlOuURWhl/s/poRX31Q17x6wmJiBT++x8gtbpexqVOACGUxLFkP2vo+c62BO06/B
6/FPYuNiGx7z6lpoCga9dJchqZ8gBfV6tx08MwTQCNRHyS+7YTjw3OUytXW78RZAFTR3sRLC+70X
BTfBwG9cMMY87xdf3aCY3gkPniqLtPzSlV6+tu1uNZDTaOww3kyznkRrVr+FtL6NRrKD7of+PMm3
rjIcHh3efLY45u9y4sWboR7jvTPR5iKhCJMdyW4J/Iq18CTdv1Ux3BlyFJv/wEYeZJnZEpNXqCHC
jX/QXXMwdF9j3cp+9R9eLWazr3u1JWbxQ9Isnqt+2nmQhUkUdgH1pgP4R42O7ZyPf++l/zd7aR7T
OJp8Og8cn/9gw/PfEtgv335+y+Q/b6n/v7/Bnzvr0PyDxAUmAsvH/P2XnbX9h+cwF/qhcPkP+x8r
ayf4wwxCWOthGP59z/23lbVj/8HfLqSjzIFK6Hnuv+Qrs/ji/rKyNjTR3XW0Qe2vq2qXdQ+L6k4e
8jEodqh3zFBJmTvUP7bkYBXzZ7la2nq8D4wy3M/86hs57/lENUnyoxZy2OF1nDsgm7XAB1+ywaNF
oWgvZkt9Sp0W1Nws7lSyLJ4GqgjT0fllZiJ4K+q0fQgy8pfrAGgGTS9M74la1XFssLBlx0xhJjrh
ygJ4CUal4QJdbYhn9mzpPOdEPUW0myiEPCxN3v8M/FEQHyi6+Jxlo/lrZvA50MU9uHcjtiSai+nV
OBvJknbQMigeXpegscROTnUWA0wuW3/d18CtT5xE/mNQCm4oEOKz41RExWHJJwIqknIKnbhWNtsz
15onnEuwGWmlAJDrxdnPJl14lAtcFfXGcZs02RQcMxTCZV3AozbRBcmpM/xIPWM6CQQ0uJiyf6nj
3l2rMLGfCicyn123UXify/h+EQs8JzJ+63YMxNrN62XPk7Hc+lizxSFgcfJ7rjyI3DKqd5xvsUJW
b2h6je1e/jAhIsR7ogW5vcttf+ixJYzLuYbt+7tk+timUL82HuIYGI6xoIM4NAz1w6Zt8R3IHqdL
NRYuvVk59jzUvvilbizdVEzX4QNffvLQjIP64LloUegGwgGJl9ODKO0wko/pkl3LXHzkBMQjBMTX
fAl7rtQr4as5Q9C0u/c5kv5jao1qX1NkvgnNAZrGoqbzBB/3nkrDhEiQR6ZqIx3LeE2drLukpeRG
3jXADHzWkdsCYB67qNYk9ALnldUz1t0PCJEsrJj5oSzjaULUdCIaO3GReANpDAigXWStws4ISXr3
4bWqG1D4gRpYrnhlBrkX1ozw7nwlgA+yP4jWHfu0iYhHQwVm4rdQbMYlwMJVkE53t9ybDWdXuEvw
y22m3gdWyBCxHorUq/e+ssHzG0SsiZt6Tf25IH+eQSq0B0wiLOPtcWLuam2beJ8/5sVIU5NXQ+l2
6JRamWbs+quehrKQzHYo0nUe2oSTJ76fKct66pqwfzjR7ySF8nWiIwBODIfg3cJGjeRR6sT+VTXM
fuu65+Q81OBvXoywI/A4zqSg2qzuf+UGrczArJPhrRc6AG3lU097UB2X40GXMRoHoP7xnWUkVbYd
+l58Dn4E+iCtpumbSA3x5E6RdxwIScPTSrh0l4u4LBk13MqmiRSZK4JTUxOsizPaYujLDvaDtzCi
OwHpBsp5N2GjFV/N6ksH90dicuco1L2c6N0kVeRvKzFVd0mo5muIt20bjvM3vhjS7fiF4p9GZE3E
vdlbqDoxyQzRLu+aSDdlyd8pt/J7p7QhJ6J8GwzNw7VyBvkZB3a3rwrvY+wxWWTNyL25GGsCa2TL
yTHRVwX8ZN21vWKHTd6oSIJmZRHjIn2RTbvccE+1YfDYdAHKZZKcofKgcblWdWNFlG1VMX5kTgOC
XdburkpqXC82dE+7ds/UkF+7HPKRzCrACiTpBn8Ap+xN2a8YmNgFa9Re6vdo0KIfjozM6x7mkoB9
thrDqaW5yCK50NCElC3+veOkOvuH2TdpF2rFWCYhWWD/CeFygznBGt9aGRqQjUdQdtBiC19Ne9rV
SZM3Hn1s3BDPkxNZm2axnGNlFy5chRlRMC683327vDSM+JtsnC5D695YjTLnuafFgaTlQx4i+HQ/
Jj3WQWgj5fBrSutohZ1i1c9Y8OfwIZiDs9XRFUwk+b0R8qeEPeX7WNHCCXuaZx0YUE9DJJ8HYfB0
cEENp++AWHeRB72izAIWaIl4t6V9HcJSbUG/3rpwerDAWWO3O1jdeULHq+kPamxnC6dA4Ogzxb7E
7p+aeM4UD9cQTEAfPCol3lkzEViNPjNgI5K3IxpO88rcfXXFtCWoq9/uGANPwUgvZHYOy4z8LuW0
1mPkv9ZAj3qa7RLNKwkca7fE/k8ruyZQbjwPaFLdd6eWb+yIoFACZfcCSMPtyIt0YNnIq+TsVQsr
3hIOkswOJMNIeUvxuV1cceQrhwAHF9AAZlEgzLLyk/U59bMH2d4VMwGtGOKwve7HfR6rWybCd4V1
aOVWn3aEE9JWBsLZVLePHNEPVVM+NqM6sE6hk1HASCpGwMB50JwrfMUsn+S5t5gkokWXI5X97yJl
945rafKIDVN2VzfJtGZ3j+PWxn+IN9ViB8rB6Nd8fRg2FtqTgoH7dhVomo+WXyNu0K6FzcZrcKZ1
o7FxlG6C9Fiaj0gAW+JwbM7R0K6JmPMfvjRBamdgE0MaytaRAqzguSw1ojGPN4kfV8fANH7y3MHQ
pgklxoBdmH+972UxznsbY83EZZlF1ljX720KYWfVu9AdwDq3/Te7M+cr0otx7QMZX0XrYW5CO0w/
W+J830kcyUc3HIM9oxjb4zaatKql3gZh4+gznGhATurL96qSwTZwanvHI7vXHvCSnWE3LCeH9LqE
iG7FZ9+io41LUJh+polrnnPQQAnlrF3+VrJwQddYUr6A0KMoM8sqB0y33eoWWgJ2xcZt6OQgtMUC
CHt7M+HykhnAKlrFf/S18nQZVT++p2zNyqNjWo2vj4wFvD1qVMXLiGD+OhyH8Rco6+p77jn+c+f2
kJZ77n7sL4emfbMqt3731DgK/GNz9nOM+DpZRQfNo8ql26yacTbeF4HVDaYZx5mF+xr3OOD0x8V2
uuRB4iqEFl5PtbuW6WyOm1LAeVtVeVU9xpYM55e0MOdg15hz69xq7OfXPCu9DydPc3fD/plwDPze
q6yy9mOSsfwNFbW+hpGoHnsGuVPqs0aNbYvHeJBn4T5VEX0qVIsH22i2MArEZZAc3NLs8TSkIugh
VtsN3XsoOXDRA9pd2PkDOJ1EAh4Cc/Syafh7NSu3q62EMp2+3ieg8umWa/gz0fZebcDDB7N2JEtA
IzuWXeD/Qm4Kf4PXtOA+L1R6pKGDoCYq1iadmY4vBYu9eF2BvQPUZGdi1fSDN+57qogufmza2Agx
aYR4/ybuOlHtYdc2p5BwMnmD5Lh0nUPYc4zNB/xf9luYjhFXCbb3bDvwQtzj9M4/Wcq67WZwvWVf
+wr8vQp5c5RLb/4WLKPx2mbY/OrROsLflgdVymif9f38OWOwfxRxY48rXkv+0QH99Z7EQwqorYzn
Wx37y3FelLdoFTG7R7H1ECu66JusjPLRSRLKtMck5dGP9k/BjzMkj3MwQnZ2jcj4ZU1xxQYutAyY
L1NoiVWCoH1rNFGic4f6gxUAnjLAYvUVqrB77mWP19bNh/JWJq390M4W+Gjbjocn35vjJ7fISSWE
M8vU2rf4R7WS9p4+kelg5CG7VgMX6D5e8NxsZq5w5wpy9oNZmsmeBeBy+X/UnVeP5Fi2nf/KhZ7F
Ae05JCC9BBkuw2SkNy9EWnrv+ev1saelW1U9qr4D6EXAoGd6ykQkzTn77L3WtwqnCp+1lqcQQrDe
vYJLNziydOERToX40KIW7deIPugLN0u8xX3t3FR603yAfS0vomUagH2Ds0Ay1w37S6JtR23qT4Gw
ojunECFmirl+mC1dvmazEU9u0aVQgM2It8YasuALYnF4nfmKcYy7UmZulmo2I8ah4BlsNRakoute
enNiIekr+04xDdSMleoHL1k5mbywJdA0RYTKq5JVUb8qlK44l04stqFdooCzqsIjphmolW0RABSB
mjzLoJneaWMT+2RbRgbFgazQpa9ht/fONNBsjhuqas8IIltfcZ2nGxQ+Nr4Ia3icTSE2ssqzN1RY
DmXOmI63XTEPj5aRy1tsRHnNpmIsgG19gAcVLIldkV/fRLUhAOY0OuU5xAvQm3oxtilqf7DwV8Cw
umLbteQn7PvJCSYPQ8uorNvJl/cJILg74ML4UWBxU+EwbsGUKCUFWNj3NZAFx2/vokCytBXmyGCx
x44RuvAGiIDu9IqgGn8a6pehjUj/aXsH3Y9q+uNVJHSj8KxWhPtGI0YX6nXUvmHJRCQ9oLm+RUNS
AYG1OxPpD2LU6yXJ6WSaYXU7aI75avvacKsbUcPTZIVHZsuF6UaMEOgCW02ugx4acmgTdmCTOEX1
d5clnR68WSU6ME9DYGVesG0BgMTxQAM01WkoJWS827TmctvwQHi1/YlyjTopniItpgycUbLnTTNv
Z2dJkg8TO/oeOlua3hTAvUf/or/XTIW/ev4Yg7V6SUSpzRRgeFJNdG3TOC7XkRKmp7Yvw2PTOtOD
UonaOvoVw5IcEG2D77xRT0aB6BkQqqavKfL1jkCoxn9zOJ/dqoSOhmsOGTBIa05DKVYHQZnXAEVb
O3bUz0xL+IFWc88QlTZDjtCrSpxgU8Vq8WY4Valf4p7YikQPoVGlGWHuRIJ0CNlJAV+pZY2MlkdC
d/2sCi8IO5N1Thnje5NgQICk2eSj02aygPsEeMQRbM7LLDcy+RrgU8rHBYxTr2u7Gs9FGum3CSNe
wLqRlqJ4T8G1gRkdrhmkphles6R8m2DjeeyA/pWT1A7BkYESUfc48y4t8Ee4HIvMxx5YEb1YPwsv
jeWbiucrmRxPGizq+17pVU7yoWHmHnJroZPMwN9W8OR9TKnTtez2WnDLLgjj06BSPcSc0NY4WexP
cx4qhtwNktiqLt7oHXZHNWHIyhHMmJ5y4no3RKfT7jZ09bksURZZkdVta82YAOYgH8K1W0/jyelR
RsWSKnTEGnMrrCQ4+EUwnWpDZ1iLaCHaFqkJb4R4DIhe2L3ZOGN5YODZrYPGZvTMSXKrRvwySslm
PTYJlITM8d9QjbcGkpHI3DidOjwETSFvgllrxhVGg4Dwc1MCJRv9y8R8/iXCw3TxtTYDewNgwyVv
vb7Q8rD3QpTJYZx0A41co0OUk5G1LRJVf6ow/lSrQJRjs6qyjjq3UsAe95HCvRsW3ozW29PGTrC8
WLzqO4SQyAGQ1zenRKMLy+JKY38O8h27DeoLHlIvnZibuAGZgftomOMn0SbdVxEwb6f2ERcBPuaO
7cjYzHj27ovG4sQjClAnARC++0opgYqxIup73NPkYFEW+C+CPPtnBlflq+0EJBc3Hb15TDtqds7Z
TTFOh+LSc5iqMU7YU7QyhJqcLFhTnCRC44xja2E15nF8TWQIq56lZguRrJN7QNFT4/ld3ELwz4PH
EOHotQML9UOoU3tpu0j7rpqw2dROzDFC9hMuCpkiLFMGU3sqCXhCWKCqgC6s0uz2ZiZr1whkeWOJ
GBc1WQsemWc+DCJlRGtha54xm/NBUYmN8SOUL1QvhXWyM2c8I+PqjRWDSl7IPNcd8JhteufrqX2P
dQxjwNSV5IITNSeYuMQgMAx9PBWFokEFSgeCtLiDCXxks48vhal/S1nTupcNinRPWtW8m8zFxNeZ
NeiixM5v09EcHgXbY+vZRoV1KNJy6xW+wuT+9xmSdmDhbtjR5wgx1i0sw6Rb6DL5qHPujfLmoaqJ
toCVOUvd/fd74Kfooy6a4rv9H4sB+6MopzrCNvpHyOV//tv2qzi/ZV/Nr7/ppz9DMuafJm6P0M6f
/gV1C5Lpm+6rnm6/mi7959+PgW75nf/VX/yPr/9Kg5v2LqGdvxFeH9+SJnz7HL6+yh/72n/+uT/V
1+Y/NF13TFUV1IaCLsb/UV/r/1BVOtlYlC3bcOwlcPR/q6811NcWDmmDNrMNf5av8Z/qa6FpOr+C
fkw3ab//O+pr4+fkYoGw35EEl6qaEMSeas7y6z+EenKe9MPagBQthoyQo2bL7pkeg6x+bZsIrLVU
vUQMOQPzbuszYHUtiUfHF+qxaPpnY4hfurI+i3qetnDFaZg2UeUu/qSY44WrC20Jp5teNDboVZeF
jATZa1chgRGqkzwPwK+cfroiz5c8uG5BjBF9qA/x9Q+35fJPx/eP6ak/K8z/+Cltw0BibtgGuDnz
l58SEEbYzlNhLiYTT7O6TeJ/53V5UYX854vwU27r7z6J+6yh69Ycjf+YJgb2n64nEhdjNrLM9LR2
Qt72NFo6SSyF19Zy/fufyfxLIiyRS6aGhVsYFv+1TEJ+vHWEqAyZMlSKFyOARiDa1rTa532mpF47
ocIktHDvk4XkpgJq+lAz/GL1zzeDYdzLALwVZVq7mznFAfp54TfdIwDCzg5yDHX7rZidK3yAUILk
G0mORAw6UJfwSBHFY3h1E3+gNT5OZgCjZRQdQTVLZKTRNXuDJdht+2RcY1ofvNCf3kQ/v1RV9Mqy
RTQMgu6/ueza4hH4wem/XAXbsVQLNwLoAHJqf74YviXDfjIU8Ef2Mk1kCBNUB6FAPAaQUhb+1ime
y0y8KTbefbrrY+Qj8uizz1QJv35/Y/RfU6iFKTXN0A12ElNnFvXLd0GSOwbAD8N1yo60so0UtUdZ
05pmVUaimH6k6KlFUmwb2IKggoqN1dMGoM2brjJHvzG6+i4eqVOsamsG8o3gltcMsSkkgdt/86tK
5miYQthtCZCwWFR+vmx5bKNLbrEohqb/kgToP6Q6kIUnSLok0aRso/umK/YIjnbzKLZRpT4qiOXo
DVHuoFmo8bz32gyLVjNcRtpuKMT9UMLD/f0X/cv95YsyWGYkyCkaM8qvgzcrqKSIIoynfZTeRQJO
vWHU7xTm1wND78ZvODvR8Ovi+VvowWdSz699Nd9N0KW6Jvibb7NclR8ftl++jL08AD8smqooNYhy
qe/51BcjgQEJyFPCJ1DK6Nvmbz/OXN7kXz9PqDxNJvdK6uovD5Q0IPLMqYTZBvWUuJWSY2pbe102
8FyYdxr+h409ZYXXF3gHa/DFV0lWZKc49rFLDhlRd07+7FNyBIiJs7i5n6M0OeihANToOyNt4ugG
ItmrPQdfbezQsYPZhuXCAx+/MLCsu5JWsVv3OsRQlJY8zuBLu4PtMFlRcitb47CFJYYRFs/z+IBX
s9m1Nmozhm3Qs33lNiot0MMKxwVAWJffPx3/8vrozITZxjQJ6eDn+zEZatoULfdjxqAKrHMTmi9m
Gm9+/yl/rCE/3wbJJs5mySCZfXmxRP142xG4VXru814by6nAHsH3V/2jaZeNOztorpJiuipRecfj
cIcTaN92060x6S++zbSpb/zXmgT43Go+OZSvcjUhAqM+jGn7NBbp9vff1fp1DZLi5+/6i6dK9Ylp
0kvmLf4sjhPoqSaRgJXj7Nln8+Yt73svLJkchUrIl5vgcI5plHkB/C23GGblLJj4rMexMnbJXDhb
UgvyXawPyQ79j7/Vepz46E3QGsKTeuwGs3DLqkV0lR7zyrqmO0jt2/Y0auPwlTnr7Am1Zyo5o1pH
Dq6vlGFaGKNJRkvCYMvSkPcxsn4a2/iNqQ/1QBwo6zILgv1kdY/6bAtvHsP+O1uCionIYbrRVcEh
F8W8Aarw+Psr+HPJICnVqIsshvz43PjnHxf4h3c8LHA8p2bueP4kjk7VuiW32a7zA5jQv9u8/rqe
/FGUSGNx4WlY4X5+sBBSVl1jQDTs9Rnr0rgQsfq232VCGV/CAb6uSRenalXYabObdBFC+B4ubmuT
qmIZxjEqeCudWQN4HIcXhER/8+j/9QWTiDB4mx0EDZS3vzz5k0Bq0DiJTyKUjlit3TnVpY4/fn/F
/9X7ZRMAq6uSz8Bc+MtlqAGTdz3ejXVMzzqI/dK1c+xBE3JFj0HWdl7y8KYGQYOEIUg/pj+llfUQ
D9ONxSyOBgoJ8iS7r6s5w4ZAh4fzNaHpAUc0JHGkDZDpaf7dzaN+/2VxBmMEXgheES0GbJE/37yk
VtlawYJ7beIfqPb3TM+YhXfhmrralQ66I0rqamURRm/mg0cLazUl1d9sScun/LQ2Md3WhS2EtNjK
sbz8/C16smHnIoAbm5WSmOil2Hi2m9fMAcuY67fk17gRbczf3zHtX32q4HizOFTZnKxf7piTTapJ
9rDjOZW/zXSFWFpU7Pu8tAavFQ4dAv+5xprgl86uCs03MDdvAkqjAfhiFypFcQak7taxhdkhOHJ7
GevUf/Mlzb8shTY0KdRCy9ItbN60ny/NiEa8UMnpQPLZYf+ut2hCN35MU2weMJLVTCUOdlc+5KFF
M3YWr01Rj/jy/JcaKP4qFuatPvTfcRhuslHdBD0aNyWJLoNItnggn6qciVhZfNQTuENLSeZrLFrb
1jH2zLqnbWQP932nXSbEkJvEar6mTL3vJvNFa1ChTvmmr5NNwYQWCQ2pZwZzvd/fJfkvLoDg3CEp
kHmznF9rY0idLSeWUHpNL+/1zLohyMMTDBLcgFNZmKAwSZ22XjdWCBZJ9TeG2hAzETS3bT3cFnWJ
OAEX2zoiuHYkL9FuCQ+xM/VZViIA3djA8zPqIxJ4QsImFvlqCDb1gJJSQrWWgTl4papmi2HnTQT2
XW84L5oenbTA8JJU3ytO+SWVNnWzGIEoUpS5mz/DuC892tTnuou8HsiSRnI9Y4zjSBJBkibWipzO
tx6klWIYwSrOh23bilMBnKqy9HkNblJZqmdgO7mhr0cDaaAF+iIwFM6lE2uqlgh8XQLiFbwb3So/
sE1cF+mznJ111H79zU349f3EWIF4lLGZhggNt9DPD2Ench/IpkEJR77tDEJn1xforcgH+rM4/X8N
tfv/qQ9DG4Yt8/9ugD+9fYbT239c6rfPr+YniaH2zz/6p6hQ/wedFk7NCPoWr4lNHT18Ne3//G8Y
4THHLxW2zRnjR1EhsDpbSBzqku0P7/rSQPmzE6Nr6A2Fzp4Ize6PDs6/04lBhLgsRD+u4WKRNdL9
ZrmiiEXI+/MzEmmKM6KWbjYC+9XV5NfBmmDGxDMZm93KJb+LjPAkCQ8MXS6aaQ03AvngVahTVQlt
b/gkg/SlupWWPl05osSLkBtnmcDhZO9ysReZXttJWGFTXh5RDJWboEW9pSFVOQx1SvgnPoIN+Rwl
mSadg6zLTL28bWJ8Agqk7MV5JYGLCBnJC1k9pEsX3btjC0QnOCv16DFNn2c6PLcJ6RA0r9Nmm8x5
AUYrs46cHNJjaOkJr18Kmmjc+z5BZauREB8k7ebOqHAH0kjGEwAom7AVCyowKhtXYwi7jnxbv2Na
xAheqzchwayv1ofqYNKxwy5+OkFkyl8cJTtUJvJ55rnmDgWF10j90Q93TTPihbfkhz6/JYoJ3EU4
gwv3A60CBL6xQTi5D9C5HromfcvhWq8mP/memwJrpe2ZHbXFkE+PshxPlRmx6oy4yjpBlBK5D0NE
Pt+kPyosYHghdqpDzkaQI69DSHYp2iNaqWmXFDOuoEG9qhmmrWYfF45FSlweH+nAEz/vD71raHHu
+kEGBfhkNehlxsWpmPRj5/oWlkysH48N2rCN6dgMeEKY2RoDfHMME2RJQnq0i6urOvfPYeP4yFQG
Fd6UhVoj6i5h1AUbBBwXUS9EcDP5HkcDdnDn41HKp8KbS7BMRlJskPM8G1n5TCgtMO5iFTXFO4mp
FKNlsPZT0G3N1DaeNsbmSUoG8E1dkn057xjA1O9clms2HPNBa4NPWvz+LqLRzcynOEAW6jZpC+LL
SM3onCl6vYragIn88hDqcn7K6bAd8rhs7jWRAysdS7BT8snQhH0nKvK27fBGFoM8KJ2i7UeBIaqL
/Py6T1FgkMC7ylCCekVoSHZUrKZNfgeg27gyy7zadUHlxYsnkdRz+xxUWuYxObjCm6wdJr27KkXk
EKxSTevKDLJ1BIj0nPTdHRA7XOCG9lKZdngJSKmqfd3BPizSdeQwoB80w2a+ETypnqPaydVE9g1k
H0SoOrvpNuxhUJLM/jBJeSyWFEOrQW1ozxK7f2QcFROVUtxnBiGopOPWC0kxSUrV5cBZX5dWTz8V
TUwzlkelW9sAEq5qVdFxZs7dTsCeY5ybndpck/t4ICF9ISx2NryfztK2lTRUYEazdsK77NoRmuQq
and1Pr5ZqvB31sgEPSrU6GhySSHVw9LW62SvGQhXdH+GR6EM63pExUljy1jnxFEYWk6MqT4xEGJK
4Q5ARLy6NrsVvkPnYBep6qLaAwfJew634VgTOY5wWcs3Fs7cM3BmDKhltcE1M2zhhiI3KpJ8P6pq
f7akpV4Nsjg0wGx2GN915FNdxEgshRQVNPuezPOdkvUbHOTaRdCkIDLIULw2xXJuMl4/4zcpdqGW
uAJfNzLG/JTM3QfTJNIM/IEQjKZ+0oFHo6K85mHI8+SoptUuYXG+Sqr3VCeDr4yPcTgay6he33X1
zJx3kP5KaEQ7msQcZOgi030tcnGccejxWjgXi1HsKq+tGjEf2aq4h665pEezgGcWEnmkMTpG+esT
UDW168Jelp1OgO9BiCfqGk0YmUFKMd74vnkuTBqCdoqEU9NvenYDbPhuPxTnOdShn8vwpC2BWDCJ
37Uw2M+WD5wtgpFiROwEDrCGXTww4C1wjtaFoR/hlo1uPEi5RQ8RnpD4wKOUr0YUm5eBE+AlTEEg
GF20b6E076Qx3Nrt0JxUoorpFmQTPPUJHBxO17KcrGuSMVi2NM9MkOSpaqUf/vhff/yjKTE7rlK7
+SZOnnBG8nfoGsXXDZ2GoDbsUy2QMFm6Njz61W1E6u42sMrCpVvKyL+PT3oQOneUTDAgGUOk1lOF
CGbdUs3SrKTNxaxQ87pl19JmYCejLyATk2dzxCfoAsUD8FTG7bmgn+rIaB9HobrJVGzDkx8MG4Tj
7VUAM5bQ0ekIKx7JJKJgT/KguSOxixujm87GqK/1uviK5gYVap/wKRGJYpwhapNY3Div240qQQZY
aXWYkpxcvzpg8WRtNov8qqAcYR9A5eCr6n7U5gm4XHaHzwwViL2f2mAvc/PQYrdjiO6Q98o48LbR
iIjp73mFFObp6ei1C266xJfrVLnlqU5K7JqueIi8ONRFklUkeAScsB18P/QabRo24aQfg6B5Vgrs
fU5lDK5iPSlTcky04txrItgRPXBdMNNhJincykreTZTgbhybEPynj5SOA4q5I0l7T8AgHtTgDVBs
xth4zqdr3Gok4WTaucOmxLhjpdayx46UXIj1MQDPCdzADaFr5vjdh9FKZAtC20cxh/eUkJlmAXSM
0bYtTVRo8VitjBDZOnnNSt+9Jjx7K3oeJcVPSReanTgh/pc2QIUwsfW0hk0uh7cIMOtY1skpUDig
hOqhHxhUFFaCGFpj7JyrzkYvrSsWPTqTLTNoX2UOQPLDOxEJ08bHScyDtfBJbFl7MrceIYKR6F6i
ggRByIperapZEGhry4tijSrpVTNKtQyrri+ddKPG9ZLMnN3OZh66jVmeVa0kPW7Cbop8F21Lrd9H
nJpdqLcIZnrrXVqhs4lM/aDU2kPQm9sRM8lqBJkPPfdzNP17YCLAOOFBkhlhHWyjOBslo1zHsvI1
mUUQSFoyCtVgAScQ2VUEKbLQOg5QK3MMsioe36xGxxSoL61C8FMQbyYOdecihJ2IIozew7CCBNQv
5BHVuc9n4zUaIPb9cXxX/TtTR2GAJG/e2J1zM4bVnRneL/OVld+kj6FRTiugBhdI4Puw8SWYAzQt
Jvy8zizBaOAK35Zp84QY4ioZMuRJiCSnSkf4O0TAUscn4r8gBMOxyx2DqIyoRysfX7oMImM81P6J
iSjkSBJNa/1Bp1144l0lT8QGEagG6mliqu4KOd/32TCuGUW6KCd2ue7hvi1WpaxcORku/hzU/jEi
Sas9KmW26yUx170lvYR3eBXmGraO0BuwH7mzGmFv44Vd9SxZJSlHwVy+WCOavy5D9u73QQ3dfVpj
nnA7AXIx9QEP5I/DOxgNntG2CdealRyqdH43DP3ZptMyhJUHTfvTKTAg+4Lg9xgow3JBQMGOV432
RjS92KrUl3lqIXjwtWfDBF7ASfHOCttPWyMeI8jyx6g179Xhwvf/zNA1pzgj1hpivI2idQec+lSG
CVKkYPqeYqdzS9VWyc1DzIMdjie1S6565jmuIObLjc1w4wSVjbDHU0J843SfrWSMt/MYIzuddrU9
rvNxQGPiwNDCt3DJ6uwozQlH8qA7W4UuGxW7ZpF4ZjzGVnoNN48wOFjZY4IiHX8SN3ZACq1gFjfD
JyqkGzi3uVO+ycw+QDtJKSj7jLkv9VPWo/aWgK0BhTI59up8fpYd2bR6Jm4Qvr3IWvCm06xdK1p+
FjyVpR2SYaFmi9EctZ7EszKmH8S+zyu/1F/JC9lbaulfJWl2GE0KDo1+PuJdEnMbGDB1WDtHpR/L
FZ2QBR4Y2FvVeY6IHj8ZQClo94r91GjbiC6R04NcEqiz10mefI3whrZp8Rz2vn1KR0ajUZqv2wyY
UoVKlzwXrfMEmywv3fTEVGKJJAshVHegZTTrO1HJ4DF14tpsHxNP1sdrC+QlcXIV+Kq+poMI5nKm
/mcot3KeS4d00YD8un2HUxq/g22SLGpAthnjzQCDaNOq1sSFbPckslDCZSwIqXJNVuPgIhBca4hy
GdwCbwzj6jQ0/XCjtwEwcDwBFZ9ezcVHQ+G0LSpquLbrb3DHgJzRYUX5GS4M1XgXqXoH/IolIddq
z3m3BpDMlkL2qxfnOT9F+uCQfrBqNOeZmThP1mSZLp7Lu6TvM5RoY3yFfn41q5RxNiFfXeD3Hrjb
3EuBK6/62V6PU/XuQPAo0qE/hUoGJpvE7tqUuTujE/LKjZHKtzYUvdssp6qhsUnvMS5k8abQktIH
Lcn1g2NMa6PI7U3pllRrm0Cgu++chfDFyoTsvH4E6/AKRvMUBs6w8oN7Y8HdhDYDEFt+4uCTD+NI
sFU8mQY5KtMhlBmN5kkhQ73TjbuTpY6kyrfDgzmy59BKWg3DOB4BLzxZooCiFanziqCyD2mKqyrJ
rCfgZs3QItos8Vd0QY9WCPmfZwadfsoxmghf+yYBhTkwy7I6cWouW8ImjQkcPK3uAFm+3Or+5GzA
3n6UM5E0Tm/5yDOt3itmK7ztzH4VYcRHww48BjU4OAQkiDO7G9YTjl6Dzssaat0qSqHZTVFRbUHc
gFpnOBPzUtO8JfB2xnO8Rrw+kegdP00FGNGxH/fDRJJhFaeM/Wtr15E5tOKNJvWNa9IibGHY9WTp
cXeXa19Rtg2RPxyUio2tyc3mVlcyZ4d8XZub3RTg2M9Ir3d9eWLLtvd9oOxh3MZrNps1drsvPI7K
jg47G1QB1tu22ZYGg0C/PiXNdbTgqZW5TvM2sT7zro+PmdAOvoINrELtP9M5qbV+3NQFzF87Gbpj
ZirbLFeNHSYeHGz1ULum4KwuF7Br/I6IzSKpovsyzYjhUjWsqsXjVo924ymAOkIm2txhQshxMMar
3msHlpI/XrPl2e/DxhudmBK4HqHLZg2geQQlCNctzy5hyAX0Kt1gHL7rrhjoofSrdEZO7UTFd+Bk
GfEh9hsFAblwgAXdMUWbZycJsVPRSXeIS6oeeAQikgNhec5Hc1ENAoR5jG3/KfTb+Q5Jv7ZuQvWr
jttvYUEyVhybECXMzms1CLQ175rjlanU91TMmFAqsJ4dEVBNSahVTtBKLIE3VBJekxTvBGge9Cku
CKHKtvY4ahuCoB4gKs6nuhtuTVHBqC75iab91JdHCw+2x2TjqMXOErSIRC6YuqvWRyeMo7bcY6UT
6760HoEQWE+h06852z50hZG+BOcOywSOAPnYiMHeNuT1XmG7XKt9OR3m2PzOcxxjU2NqpFamj71d
Jxc/ja4lsiPKgKJYk87yrdsmlgaVBFajH+yrrE9uRGopJ3LDRrveRnE4rxs7i9aqQ5k6H1Ni1a+q
UkM1QH4O4GP8Lj0g+am6UxNjQ8RivfMVVHv5zOmg7nDIGr22HjNj9EqTus+sJmNX5kq6TZdDfNPy
1uoInB7GGut8YqCjJl4g64KL70vlWvr2t6qOSKgT6swYv862ChKL+JVBAeEAS4baLwkfY7V7VFFH
upnRM3EsjE+sJPHdXKonTHP8MHAntg1NiKux6R4qBNFniWR+Bef5toxjzvLtoD1PRrmjo7DxM7Yv
yJ2dq4EGO6kqJLORlr8SEaUwaDGTl2obCOLsFJMTBzlZgRsVQNwJH/TdZuRHLCpHxRVibsQ8sVA3
IydphaC6cYknsk2mrkp1dhSOuJldJTd5bz2myI+9UnesLVfq3I3ZeNNpxMdXsTyO1mQfaGNuYBvq
W7i6fD9otyapqacoUo8Sat9JS40bJDxnM5pVQpm7derk69R4bEzTPnDKAlHbjxwdwLocq4iMWSOa
iFb3wNgEN3DpPUaoPFIxMeozKErTlPdYWhWIEEpmHsgI2Sa6rR9JJ9o10tR35BXq64JjAFe9oGic
NOwyVbSZbHu8TsBrRx1od6l1eFLrxtih16X6t9Nyl5dorYQPsXlEJryadTXe1MZXhjd6NciIVCac
UYNSP1EjPdjomV2OcUT1wDagJqziNYmKiDqXvxQW9mcwlNY6qZBxqo6aX9kWTigU+8Ae8dxsM4ei
T++QLFldzo5FkyIhHqq13ih4XWMQ4twXnQ8kLDdcKo4iTG8aSbWlZm8FhJJNYk+fzNqRJgfNh7Qk
YdKOoj8NtPh8aJbnZvGXGuU95x1QtVl7lH7i7DlmNXTRZmeDaQHU8cyxCP/UeLZwYUDkpkJRwOYf
NCO7dabm1SiviqxcIIzWdhrmzy7W8MGo+6CbSCxV7pN2eA7KrxiFRkEVAB/rWIxETxf5i5GZpD84
pA/1xo3NgVZI5V5HdJjk0c4gbzciLiXI/c8shinnQFD0jRvkSJSk8VFTPnT5sgSyU4ufkege1V5s
x17BFgqAplBaCuHU8iw2pqEyb+wefYtDuRnl+k5PcIkGIf8PW+936owHTKEfOfXdqs/NGzS0ES2b
6jlUoncOXLbN6G8c2AracaJXu4i6ZRTRX3bTNPrGrDJLHxdwaZ4zZN15An408BF+2/a9M0ZvUPxt
jmSSS6R0+k2KfHKlWriJteV7yBw2aVcQ9jk1yXc+KjmPFxAiNi0f59GgJd8s56QjGdaN3Yi9mUcA
6ub4PRjLnmr2kNXxO/kFZ6DXNkuG84nadxPG0Vfjm7gMOAY7Kj0v/Ivvmcw43Buc3hPmZyimg7Dj
AfXV6A1AilsQWAOKpwJbvlOkdu6zKHsYTfTm3RRcW4VDykzJoaVeIB5Qulxhqj2FUvBtVsC16Md6
iioWMTNXKBia5zDgrfFxyKj0uAYurUmEnWtxsaBcXY1hcbEDfmuZceXRffBTlz7A1paVmN5dV/g7
BJT5QpXfdE66tCxrEtNGNT7ISNXWNi1OmghxcY1ZGwdJiJmg0pWbKSgJgY5C2hm4kq+zoXDITsfm
nvMor/ykJFOgoIqzrNoHkefPB9ywrJogRR3Bah52aXFkMlkczXJ+43GXV/itAN9DI3cJk1ted6pn
04iuIpLLvMWqcSg0J11Felp4lMqhF+MY29n9pOKwtnIqvwS6cAEr3aqc8G4goXGdhUnlKUNxEiIZ
j0mGXAd4I3DiziZ90Rn1h75rNHeQWr+fkvSuqgHvQzWJQUTKb5+S4Yyp42J0SGScGAmX3vlbqS+B
zl3cr9NmYMyd4wwqnbsYnz+kCJigfdyuzZ5Ai25Kp309yXubSenrGLa8NjPtrUoKGn1qr574LHIR
JpzDipYO68rXy+1EYmpNxO6lDXGwTaTCYvxVvtn5z/Qfkv0cy4qgNQx9qAhB32G7BV9kZRyTAgYM
czkx7JjlwUlNlx3K2IZFpG0cUokP8CG412F5iXFmXNW05PuqbY9jFL2WYHkBSFgVd6lblWbvnO38
jktxGmd12NWWth9Sc96k03c36MkV7Lxm1aFVWycB8A0gBNdpIfqjZr7WCW23CBo/aJ1qiLuzGMzq
xjawsZtO7zn20K41kZ6MSokO2G58puAJ0A8n5gyPCH9dcQypYMdfpXgyIY1la5nE3E053ekDBL26
EFAOGHtd4W4iem2Sx0rUF/gSEz1uBCElI+BK6Ou4tQzwQfpNNYlpDya7PDgZiQ5UBO+qbu2T8v5/
EXVmvW0jaRf+RQTI4n4rUdRm2Za3JL4hnDjhWtyLRfLXz8P+Lr4BeoBuzHRsiax6l3Oeg1i8PvQm
oVKza1yzbPbu2igOfrCxVAvJ8n1gmbwFXfNLScxmD2ybMPB7JsOUAt5PgnQhlPlPRuZXmCFIwLLs
yw0a6BK+dYYuJagnBEO6gCdsB+052GG5OKy9+oV5n/uBKWwXPFeVXe7NYVri6aqIsTiEOWagvEjd
U997T25vWRxMzXNbvgFEqHdEJPRH7BM/s7onXlTS9UwM0RZ339QrrmYQSLvcSd4JDwDC4ZK/440Q
CPhPTGM1lM20Q3gR6RYr44yrZc0SNpcrR1Vhxvj3CDf1SPDSxFs0zg8zwA3j9NTwg6y+zPpHmSNO
DWa6MtNlCVg8m1i1zxtSnGCjsqL1KbsDkcTl0ZfYXKqlcw/aAltUmdltrpxPEW4BYdL817kQdaVY
x122rOLDHtWlL9W1LsfwVBAzFGG2umUDk04/GF1My8WJibTez4p9XOskJfimGaBdCM7WHkHQmbnh
XEOGXhwvv5ZAmG/Slh92w2pR1O2Xan9mhelcy8Sithjryzy375iJEMt74Rk2t4hN5TLnY9B0blp9
kKy1nxKGuwfw+/lU6Qdn+KzC36r3MbctbOW00b4G4m5Vd92g+1jb9CQxWkZNI2fGBIzNy6SFjWq2
v7mPugPnNH2vbLiw4S8MjfnuKJeEZjGcea3jYeCEq9i5UWiZmKvAnIweslHrCqDLORIbCGm0TcYX
dzupKpdpIjFhtGEVvhpMoGVs9mBdTACtOKDklrJeHsOaGQ3q9edx4YNH3mWyarJ/DY3bn9wAOZ63
tMnziLxyn5E2lJGMAGgRQ10P8m03MQd4yK3kaKIzOw06eRZUsqclcaMcsdwLXtBp11HUgDgkg7XW
j8p3mhfaP+AlOn+q6OYewgL3GJ3jxZ0NHHl1jWYm2BP4obfYTTiAffVUEV0xAiCIi17wu6kVHKjp
KIYGGXdyk5MBKgobjEQFkdEulzjP8YLVLb/TtJLhPmYdxfI4NIdZaQlXD8pctmDwm4vZOvQUoxfS
eg6NmKfj4OEf8Powf+IT59eOi7lQf2Gg7Wx7WxDNtfc8NuRZTfC0ALq487Feu62E7K1LIgPytpBV
HwpBBY0qhh2VEg/Oc0m25nOo/expxLoVOHPxmKXy2etYMueLx3IaOIribk1pBXKdODu3ojZcXYO6
zJx2oVbwb+0u27f2JI4upo8zlnnGh0WzPrFlIqVnEqSEQxvohlXiL1Z3xR7oNvreB6NxwROk1Q52
fRvY2VdKaHaUy7dOlPMRvQyLVRsOSRcOx7TgrQgmJ4ktxmleXqw/rCTjKX4YJst+lMxAkQohGSX3
xYg8/G2nvrAfeitZLxO8/cPS6PY0cOyvhvGTLnj4Sa0a7lb1OHKDYCEj/cSEYK4Imrx0apRkTg7y
7HJFbzPnI5fVBAQB4ic7yMiow/CMl1ac8yJEBIyu5CnXdHk1C6GnxKMD80h6Nm+O75C8HvhvDqTH
nahxhpULNBhim5SCZhFUrIbwpbBNzl68rvguGybWZYC8ylN/wJvl51ZaI0lBDJRn+N1AMLppp7zi
W7fzfTteSHbWtEX8MyCtAeKRPV7R1W9AZAaM40vfe0gq96cUINA1DHoighFKLp9AeN+FNbkQNbPP
hsGgM6gzxcI/SDEqrj0CiRqk2ggp487CTSzMhCuO63QL4mRZk7PpOgwk/+n+hK/oQeaNC1maNWeQ
lgcfxBWlAh55qGzEkNgL4rspLsL21vn1h+ARZGRM+ZqJ/JsusDr+Vy5mlLxNK56s9NklJ1mZ7fqY
sTCtzPXdE/WvAKUYFa/17iCMSAgOiNhn/Uh9D3KEYZ5VN98hYKo9yEU7ghPhudSkJmnCTnDOgSMv
JR5PI/V2RYduQvuaVesfMIm8Fx7CVr1a6gcG2Xrp/J9pmAfnTpdm9N/fjsJ4h9tenf3CdzaMCzWS
XSPQgQ21mwRJ6EWfXbq59aM6RxTfN6xMg6BCzKMu8JgZEpLPDIdEWghXoHP+qytd70cUCxHySn0f
xgpOtuRY6pnFZmuZfoyj/4IlK3wmovDd7FCwGS1GHpuuaBhAk4aUKCdKTnzWRuJfa0qoUIxMDChc
SldAOVmqfwl18LNh46FdWN0XYYIiu8l++DkEJVwLHfDFgyP0u0cJYxDhwEUwHjZKEVbior0YxY2Q
Z/86e+RK8UhNbFsM94WlD5/ZQAUmxyKmxwLpzD3MlN/57Dp9yGk1g5ngLK91/ulCxCkK0dNq0OZU
nM3c8pn6lafXrl3vhciJRMfK+IoowObl3XAxztHtgFaQHn2T+djtW42K0LCc7tRYgMrynJjIhR2h
k6syztOw3PGvEs/lgutKF9+2W/mXdNuq130PNlJNLEZSdz23VjacS6zTey2R9Ni1Zb+jzCNiqVS3
AIL8pgGw70ZwwpCfo5ntexSQy4cy1NeEgONE+yHBdI2kDa1vHT3DBXUvJtWFvLyK/bUB+uxaFHjn
sym9FY1v7HrDTGNCk0gVkN6DDG9pJtNYu1VxSMZERmv4likPr4S5/rTx4JyGku/Mza27KcPHjPXD
BX8d3qChuLd4BV5rKSLE83RMU9S62ybVIglA5wn51ZRRmiLjOA7jU5p1xtWCmczc5Mi3MIEayqI1
r02UY8ENqEAVU2LLuBtbYiDzirkLqDZP5dXRY9SzbyY6oSYtUF0zpekNZiul/4ffIoXqxQRb1eW1
BKobSXhP7KOM8qSxqrBiJ/eRyIfn0XpBlPtXA4K+Yjf46/Ywdk3E6na6PqbCtaFSAJ1Ypvzoz526
dmpTei4P5Tz+taSCqtrRgdakBjRzmTyWA+C0ZY7/+yB7ol1EV7mHyq2X577c+LJdU0VxbovhLrIx
jLIwHE9eOXY7fzXrY6Co0Xvd2u///W3fEKNZzIGMeiOwb4h83RumJvzQWXZamQt5wZCQV10dycc+
S7vz7xUxydwlR7Oa/KvNUOrc15W6uGGLhDj/kaybeM0P9HXi0IuWag0egjC/60XTKlAadI1E9lVK
Py6d9bOTiYm4B4VKilKKvdL6O2yJtVpzj4HSyomOtEUhMjbUVWD4qcv3VCn/W6TGtAMRYbwEzBGO
iray7org7I+dPhIDZh/SBgaXBnBxptpJDm3NmpPBaLiHLQz+iekiGzZmeSI0bkkJwqDoreE6dEHz
MDUVz751qgv+JPCsxyAx4iQdj6ow/UexNEDgErYsBGOEXN7aulmWQ08Q8qiBdI29enC5SOGZ8AeU
cUYg584KhL6EDrh2GjT0Eb44WCTqAUfALap1++wrst5qP/2dF5K+cDBXrg9lH5Th6D0xVf4109O8
rybC4eDKj3u6PfOC4vnetK062LWBzVIkgJV2oyCwcvKYM7RplsZjI/5WyywfPde5+v7gHCel2luJ
qw2015f6qcyxPUt6EJb6D2qyv/NEqRiOEcVRB3S3Kn8nXXrXImevx1LoovP2HmhLniFnW/xIDH5M
z71IPYIoH2nna3c0d8lYzI8hD04c8iJw35fBD1gIjxZJ3zakFIj9aG5I9EE5Dz8nYC3suweJh/aK
vzF7KR3/dbsc8qRMPp2WPDPllg8S5h2mNxQgeoMc+gZAWAnIwnKT+ciq9DkvZf34//+VlOnvnmjj
U7VwgDD6WHidVf7gS34wxwIJIRO4+lBo6D0tdE0GzGxtpW9Ol+nHGYnEnu5eMFUsKKEHYwDH7SKN
XLPvuoYeXqfD9Axa9RCsmbxLXb9VunzvcmhUtr8U99WhvWJvsLOHZHpuW3YloUBsKlhxBJmV3fLC
Pk1je3UkO7A6CezH0LSWR5JezEmdp358qYlA3i8VG26xhWI4ykHHxGkJFegn0u7uBKrAjGZBM5Vd
Akk6cpLV/2wxPknURUcr8WN3lVukZPJCdSqmPotqVlyMOT7TpbnDz/kweOLO2mXAn9M+j3ZQRdAc
h91QpMGDjDQCuViU6tXq5l9aV+Vr6rTDw1JXTyCjG179mQUvKZdsTCOE+LcMrcNDhmxksgzYKom1
nzfdrBuaCdtb8n4EeAKHrJR9wYY9aL17zUxILQerRiM04R6uYGeQT/pTMoHUDWmgKKAY16TW72p2
2xsvNdItBhEyrWk42rDee0lIYh6IvO14zTLBGevcbWTN59r0Tm7fThhSRgDPUJQGM39ePGiJugA6
kzvjeWl+bTipA5IN+hkdPKM1u842lUZCfnE7lKC2sGdD2931xSIgg4j8ayqB02WT/VqQ2Nt7hBE2
5DKzWvAFv1T3z0dpe6Wh+dO5hQN1z57j3O1LqKStfen7ZYmA4A+HxO37A4F/xqm0GQcYKi1eU8B2
o4chAeSAvDjSfh51PrzPCWsznhLvnmYbQbLc7D0wOTVUyYpV8q13QYoXJuZr2Yu/dqDGfaqaae+5
s3PMIWVGE0KUXc76opvm6yrqV3KObKJuiYnyRRoZnky+GkHHNRjWyRyI3J0dNqgp+G/U1+JlGCjq
AO89jF7GM1k+zHb5HlKNsnybTmsSfm2SqhVRGjMX5T+O/bMv+k+W99e+RQXXzgd6bJKO96FtsAPk
wiaWOUFuuO8JAD2MjffJlf8bCtZ6LXRzSIENCmS8L/jIQ0azDzC0+bIKIkAJAcOEHs2++xf9NuK5
0vnDyXYZG3JvTb6u7nXx1L9ZM42gk921k2dEdVAvtyGozvhdhntGumidO7+nDF51WXdPsl8+0ew6
ewBH/snyGqYaOXNaI2UHjcPPJZaX67RJ7yEhiqW7ONe1RVpSFcqIm9Hsz2gQ26u7VB8CuB3jkMl/
nwCn7kdtNj+6LTYgEaTYkOeELqMYOdIq3+SDSdziQpkHRtomZoOi0zC7Pspck+WqzRZGe9DPvYoc
3KAUG2Y9roIKzvuoX4y5ro99A+CxInplN+Y8YKslPgH21pfKRGWeQs0qg7Kmfi6+8j79DLwfJBtC
xkjt6SyWdkC7BAXQ8Bzi2vlzE/xlEY/Upl56TI0Gz53z19jmpeCB/tYUpWwOWC0iZ+BiEPcyH5BT
gi6aSjhu0xx88CQFe5BDb8FqJLs6YXXmdtWhpzvZCQJZrrmzfE1UHmNHDJtPUO9use0vn+wolDdd
c3LCDGj9+rPr1TcfEt/gnsUDw7OkgpFtvzdGcQ95rtEi0nvzOTraJF6dgLFdaBj77XGnl0c4PI01
b8XQE35Ml4jcPstek8Qen8p8eZ8N4wEq2F6UxbR3W4KCbalRqZLv3PswIGxs8nFlIz9bXxvRmicr
G18ZDf+21PATTw/fCTsoJ+SXRVCJmrBi0yDXp8RMIw8ID7MF0JUjUTmcu7n5Orgares2yRdecSKr
df1l6BTiCxIuncV6EPoxyW6i9wpULDI5ApiM/TV4Fz0JVvPYP2WrdZ5mkoE14Q9T65t71D1cDRs7
naVev9etSaVagodiw4X/btyUwAoVPKlwMrWKY7V6e6cb9f2nU7Fg6tahjJQ/W0dMbrFLYUe0Q/pn
RW4Rr7X9NxfTa4spGj1W84d6MlokneJSoLooWP60dX8ZvOymc7+/wG39h1CT6I96mC4d0LW4Vv6x
Gb31wbVGsMlp4KH1bnJire0FDY9lHBanwRRUu6RhW8X6VG+Jw8tz2cr2AQf2c2MpUH0yFeega6Oy
xkMwGJqtXQaUuKK8iVfSO+I51V9BnqOLyJY/3YiWU2xaTDESJguC7pxnrcHa3iRVbjTv6oM0ob8s
Wmf+FYSRkX92Yvze4J9y2DbbIIdbSl67mYODZoznWO14ZlBlX3mPi4PKYfcsvceNxnUJEqqjRrfs
00ArvzPtoYvybXEoFu+mLXONxDbew4gJXxeuSF4RsSuT9okJ6APJxWdQW+6FedFDIgve1JQykCej
p5K9DovB/TAVsawJcVV1cUZY/8pIBlDPyHmoGNe0gAqXDPmBw1qK5Ztxc+auZfLVjWi/Wn1rkJCm
5fSjA6y96/MJMKzZg7wntaQJA+ZknX9u8YJEJlD5OcgOnl8R5ti4cZ5xunH5KNpr3izP9n/lTE3i
aQJAasPaYQ0YpTUIx37bplczoTyliFspflAxvawlWy+uTdvIPnqnYR0ycae0lh9no0Zyi8xoaahq
feckybvZSYMhzpwmIICDsYqJQ1us9igr9VaseEMylxajoXYknPj1c7XcyBrr99VfzsRxIPZdsNyU
1HS2OaqoGIx5byT90aj6v4adG5HhhMeltUgcGO9bcgWd3753svvyKcxmiqRtYNbrsutYtFWcYQHZ
ob2bH9IEqNCqZ3lqFPSBznWfrF75F1n4nwVhJCojBWSZg0vvVMsh9+z8CLO6iN0G+K8VNMAGndUC
+0WQMaEk1cVs5FV4q3/hswn3/qTsPQq+/OhK9WzL0r24krBFmbVnz1+uTY98Ys7UtQI/DWV4PKBU
+A0Qwrw3tmaxbR9dO3ho5/nScmYxIkT3spBzE+IGdp35u8h4EjvjDdrpyyIgNOQy/azM4oVD+70w
pzfYgeVeGttqGGZb7niEJM7DOayyX/4araL6KNP2bTBxU1jOK+0caXP0Lyup9sbyo+m9h5ZgS+TP
/ADJj6FWbyv8bS57ngQuhW+zI4nXFR8+lshDOxCQmc9ELee+vKwh4vOBV+QEZtLCA5+OLwps9Els
se66GBiDON3ZbQUhFS0j444FplnNpDY11qEZOxVNhQEx3qvfZuaLc8a/vZBWEwmo07ZcXwIkrQCr
Xx1/uVcBs+5k0pEolhdX9D9aD+vmlLV7NQXMF12Gchl5g9OYnBFUO01ZXMrM/e0pS1OWEqXIyFSQ
Ot6BmcP5cyPDS5KyziIC23POZmrnON2n8rtXv1BUuQJ1CJPH0NLfpl+/Dkili8A9+kyedoNB3Bdw
m72Yg/tQdgiCLrWwSagx0O8TJ+lDOqacC/DF9GQKlqqFQFTpJ4pXYnjyT8dhk8VzcGx9/7oOC6s0
EkD92XmZswLKnkLkSIoeX/dC+CsAwllYsZrDA4rcH4AwO1qa02Cyn5DrWTF+RUpGREVGvhQoVhPo
q5nmoHPpg/qJIMQ+6Jn1oHBCiLg0sTNgWM2f8wpRQpkaZbQkZnHDiFEQ5Fr/CZJzUQnGOUCLG0ip
vNuImOv2Yx79M5RmJMhqXyWzQ6QzBdBQo7uHrLIXtMx55sVtTe65y2atLp+EwlReqvuEqGKnZ/sk
2VGBI7vQzh4nx2B4b36xgblaqr5o+1Vq1Lh5xrh2rsIYeWkVOTK5ARcQj2YzkPY3RzKojLjv9dfs
+C+9j8gPrA+T2WquqVAxdS1AvMn3qc7pkjx0m+031YSKLBmH7FI81vzfJx8Ht9BoTJmJpAi/HpoV
ePHSkMKV8wwiBPoY8uay/ZVkTro3/xNgYJPeiU3ZN+TvyAm4nsElz5P11ycbnWVO+4sGmnsawaRD
ZRv/B13vCr55hKt7NOoehoAUzW3SHgJHhscqQ1DBjplJcDgSrjvQHsR6VtAmre6SzmlwanT6okpJ
vZSwmhKqJ2DY+Qu/BVHmYp8VIif82Nlx7spfiKM5m5dvUIy/lZMh1B4yQILFo4lUfaRcWTrjnEow
fnVJ6lzpvnUwm9ME/yAKrKpGWlY7HWpx77PpeKw0CoW9nxW/CrdO48kD5ty6NpZlTtOqat9RGTLQ
kwxhBxhVOy+sv9Tcd4wUs+nA4rM9lhNie/Z6CP6Id0gQUVHucRrqApLnmFkRUeTwxNOSh5bN5M4d
2WHnTdR01XjWK+TpjDi6NQE+qoy/DpKhfUOikK51ckoNFI/gA370E8why6Q1SeNW+Tj3g9CmJvGu
opFG7Ji4FUJyKfe86wZVDuhLF3dkmHw0AzqWUeOWIhpSFZ4VSS87DHMjd4J50VHeyXCQV1t6l6Br
HkWaeyfdeR7SEYON7ibIZCgco8MA67iJaImTcRAFkunzT9myODGjONukykWDZgLVkBLBzB60t6zy
yGjCszPD5nbd5lasCL/m5ENv1opGIC+AyPQkSDbAoercTT+/mMl2+JSo/kDq7vPwCasbEjA61B0R
SmHc8QwyJkH0LDH11BIx2LwaqJFzxq4kjH47WX4fl/pXafvfZCUEDdmrDauSYGLstiE67bXZhwPv
PT7I9BoYzmfj8g1jfPL2I7O5rup/e0Rl7FqRx23HY57k2fcg1n/ESrzIJ5QjDZU3YY0jH2qrieFS
SXdDvv3dunJf0DBsEyDZE8RcN4gbLXz9DKX4WpbwNo+IPV1L3yYbXRTdT5iiD+egjUYXNhYjcQTZ
2X4hTIyKwOd4nJDn8PjQHBF+6/FbLNvGTM6ss4EP8j+ql7gz+XHSjuxJMBq7UnGqlwxf4pKhXEel
2NU5w/CsjgrT9SIbdSp9EVt/hgyEUlQvjVVPJ6THtzoFuYyCTbM/No+ehTi7Q8JUeXxFwaaWWWGT
6/UfE8j3YkKI61gTN4gRwiLSk7/3nelEgiaBI9PUMExBhkicnmJ/sTne2nmPKE3t+Ed4ZNTPsndk
JNpf3E8eOkdk6KLvKVEtdSt7HkA3QZ6OU4ouzlj1wdyIaYvb79fVGHmSV97ih7Sax8gMEDNZkAdw
FWCurlccB654NsX0ISf3lz/2K3eD66C2t3ZoyMvD0N68rrvlvvXb2TJO/JbxBSvTZ8/U1bWX6bu9
fqa83LokWXSpuMUXwpKIVjTea3FBeav3XWpqrmSyElnvRknJz6988ReHNcBkQ51XH2QnLqzjwtXj
UQ4Rr0E5WbOpKYObOYVtFHTRkPf1JXlLJfoAeipivxZ5kTiJEegG/6wkvNuVFOzm13M+Cs5lGxYl
vDTP7ME4lyo26orQXU54iUUDIA8qL7soY5EUz8441KjKLHnQ03UY+xdgFMGp7acr/SiHYoZK3zeI
rU3d4lAapRWVb8bQ0zZRAXX++Nq3KdpqnwlMnm8ZxEFPlTERF5Dd2t6A4mpta0xJLxoQqVpoc7rM
Iyo8Xeox6lHmRzZDycb0v7wl9J4sKVlH03jm2FBSy/0la44jlVp4bcO/lp1T3JFz4zvjvfqtDeu7
G0NMUpyZXmD8QTX4ONsu2Tst2hDDHr/NYKmorqo3P3e6I1rza5rzVOTuhEGH+2S3uv6vAhrmzrNU
AuzEGeOaOdDauD+XEVWmEIAPG665fZkrFsE2xI2GEdQxl86nmVATJG76y6RLTo15PnXmcyPFmXid
9T45ZaxKnrSiYgFbtHREPWZv3DzI9fsO+LprTpG1gZBb6Z5UYv0hxhmRPuAcIeGdBEhtFk2MA82T
T5oww/htKYi/VWjeB3N0vV3mT8aho789Q/DnsN+lFYUJZLAPkRJgEQ4ybvRj1rcfQ4pfKZ9wuKe8
EIlPieVjxVMpU5t2bd7DLgwJPm/JrUSS2mX+T9/JyEXasF+U/kOxPvujzTsQzuZjKHSP0to9DE5F
NJkUh0XPWEXX8Mj4ZDw3nJ3XxhfPVc4tqRIYt2xU0gMEZyIOLAaNydJg9xbI6/yvXsuQjXRwMld6
vnWs0H97uMFahX1kCdvY8NavvprOJmTpSFjbGxzwUIpFnZu3YkGPmMPmfqhSYi5ccpIpW6G/rC5r
VK+9uUsNTF3g4hDW+DpkTEWdgh+B5gFZJfUdXIZ1Vc6BXRLtHbJuPlZszZWLfcqWr11uz+zTSRjc
hrVFNvJH4sriS0AW5VPlsne51yHh8WndXbEjfQJ1Jo9ZNHwdLZ/KrhhZCE1dZezRGiB4JhnSBMog
Z7VrsvkyN8NziN0lKiWuhQxPOtlN67nMmZ4tAo9emuqD4ZXJXvjWodbT8riW1KgGzeD8rdYwYTJR
U7WF7oSE3Cr5anl/dK2wzGbTU0XlEuMXz6Jlu5X4ts+EETF0K++J+acvGNRA4csPqix+BsqDf73Y
+tSx+r6RN79sSScc+gyZYruprFcPhsJcddVjT9nVot09t1WCdKGm32gRJM/1JM5DZS08GGOJvW5j
6daipMxMY6tT3dlqkn+uMAMyRvfCWF+rQZqv8gfbm/mZcW5x8NqVw6dYY1fUzqvy+02rkWR/fYwI
Tf42ehUmsLH0TmFvPGnJFHyAHhKhOE6jcEwx0Yi8jSnMmJENBwsJwJvCCALufH62rNR8yetSXUq3
/Csau4yHDGXB4FoIkkrW+GidcC0CEHnZRBiW3ZOl6D/puh9imGbTwc3kF7ACgU8LAj4wZOGNGE91
fy2LmS8J4/y+CxL/KQiBJXSwIZJsyJ5dxf2gsLgcVc7+myExc31fdScA8d9GMZQbN34/kDv+2lbe
DpvJ0fIQZ/cERewKgUrFVnD5BmLsCTVcSXcA/sBKipwXVUDNdKxTkrOVm5QrYj3QDWfeYsZLrx6S
BRuPpTChIw+dr04fVAc9yJvVMDKx59BAcWORyg5g/siyvd73c9Du0A7bf2ZzOUmFQajJhDhmqL5h
kYbilVjfDEQdxmtEPMximZmdGs/DQOL0491fZlSWXUecN25aF8Uc+/tAH1ZEszvuaO9WDC+4hClG
0nF6cBls7GajRFppIzTocrjRuu+igK70OReyYHPwpEZlRn1O/Wphw8V5RkLMsnxlKuSKRtYKJNwb
Frkn4AwKdtW8qpF6uF/dP4NBMS0JemEpHjdCfzBRJBfK2RzWUDJaOdcRUW/ttsQhRexsMPu4dHlw
YmGDtVRvh4ElGZBxd1h1I+MlF8VpFsAYtYPZGY2IWJv5QWsSvaeZvpPFzC6zupwoH9pkJ+kjw8+n
15kjjyRPM7iueiDR0IHYamDaMNaUc60CCFH59zyFuNQLHJ2h9URD6e/adWHFgFmk67i42lbw9I0W
2SFlDTCxfVeF3V17f14vTAYG23KvDVEYqTtvW6bguaeHPIrBek+mH8JAW5wIjflE9qdMf1vcp+NJ
k9yyI9wOA8tVhsq+SJrwSCEICInhPLoBikHGV+gnpPdnamtqfjzZDOmQd7H2eEfgnJ0wuuMKJMQI
oYJ9DieT4aacgMUb8sBB4w0t89pgeC364I+FemCnwquT2N1FaSaa2NYYxNO6JcxykrJB7RKXNcEn
g55IOkekS8Q3q3IDtR7CjCJmPg9eHnez7ErSlthH7KHZ/mPPdGMaU14My3pjej4fhiG/44grY09p
sCSDPBgsAamtOjJ32umSk6mWcz6h4a1/DDqtTk4vfpol62eLuXSHdhK3ibyWRkad5VZTBHECrT5x
q6nPbIM3fAB+j6esTPwvu06Ity2GoyDQk7m5aR4RsfVnEnQT5htslDPDmcjIq57H8aVbneKPHou3
QXCvt7aJiBincJ1OG0Cl22VGG5Ox0JC5YI1H9l3WhfqI7gBD6wigHhPcWBL2ZPTEEznL1cG6f9Sd
waJrlinEFOaSZqedW6ZyY68cxazM1V8O42cgHZnGFO8nzIQMPBzEABw66b4n4bC8MSNU59oa8Pkv
aFRt/KoMcO3lYgj6Hrr0fjd47nA12pQjpHXye5gFUdgs6Eq2TNSwmZwPusNXEhXOheWZL6FC8dmy
CKCEcW8K5hx9Fk9MzjeOe6IqD6Ky5pcySP+E3WMOsv9xcli2ibCvDyrJQKW4JjsJXtRja6AOs3Hk
nHMGOcX2cU0BzVmgl4Et24zerl1w00zwOssiw9tKo7Y3mHq09Vwx3ERvbyEmfu0LwAtI90azNt+D
CQF9v22PIYU8jq56rMk0BtiTkFflN58c8f2NIe+mtD6lurPZ5vaM3xRLfmIR5fA6ZzR06+RXMe3Y
pktwGUGu3nJEaNAAEGRAPgRGw7a1qF4nPx/YllkvduVW7NJLVk3QWq8jyOsTbYMX2PMbFexTkPx1
YUqct5SMx4WgmiO3Zvt/T4m72DcbDePZyugfwmV9kpBWorqGKKHXtGVRKiEZ5/2rtrEkTyQ2u5NJ
DII/XRdE14diiwRnYahjd0ifphGdkQwGg7SL1ri0ScYUXo9vs00G+zx0e5MIrdkL35NuhQSKGGgf
EkBJTLX7VrbNg5+X/jPjCubg2H2zpgL5EMLkGPj1lYVMDIX7fJBwUfY+u/uHoprIjYFWiijEnJ3w
QgQR9VWW3CzdUM30E0zbKn0wyhnHUka/lxp9jv3NeJ9G3d1o9+ooC0fBErl904WTXNgoRoLN00Xg
DLY3XkkB35qRLDvyYWVMXwTqYnQs9hkjtllPM1ZhM2sCRPcdqX1GawlUFzVAqNomhLAs7sqc/fOc
jII+JOupErxkT1kZEa9D7lzzqxOh/jL6mFIfzzLAiUvY0eqMk2tEfREChK7NdG8hb3pcGerOM2iQ
2bHPTqvJMJHuBbPeM29cdRyX8T0JZvVkDtR6rdbDLhtVH9cLQ6wcy94eJ+9djUEZTxk2EKKWSc6y
IFTmpIMdUjP7H3fn0SO3kmbR/zJ7NuiCZjGb9D6zvNkQVSqJNsggGbS/fk6qezHoxQADzGo2BeHh
SSplkWHud++586lMn6PKjE7glAxahwlp0n72M43CvXUOfsEg5mjWc2ZASsqI6dDbmzNaNEzxXCpc
y9ikVlWT/eAJZO8WscaeCvBOTL9rxNikGRGRKjw1kc+ugP9yz/XZRWZxtxBMtlk0csNk2AdLC8Ri
OAQLkbeftLJwATJ95EvGX3//VN2Ma7osmY+qCBDv7H25uv9EB85X+d0OaXbCJAPEa93VbsEy9kN+
cXxvrOAx5eo81QQ4BBO0Ms+LHfG+XdobLQILVJ6+YqcDal8Rbm6DjNlQgEYCpZCRYkqIHtsXQTGA
njwpBsNB7kZNU/XryZn2NQ78NWvOotXZPrWSYmO1FEeZ6d5mIHGtOYBI232LqjWmQxtX5VRfPTV8
OQJRqkbLiSLN78cd4E8etveobPAja+jpuHa/ybvts64y91XfhnRlBUdFP9ZbUkoWwbZ75i9Wl9Zz
5DZU6XQcpg8m+uNhKO5rWkO/kZDpk3GnRJEJrxZ95+4zVgP2afCrjm1QIk8UgmG63PZFm24Sc6WS
0lrnaYTqIpuL2cBDMM1v/HmE8hvvMw9nCD8WWwauy24bNz8Cd7GHTUp1YfOq/BFQgXf0MP0tBrsp
1vKhzvvqOQ7H51lBiGBS3BzhhB1ULrzDbMSvRlfnx4RfLaRqSQV3mXxpfOfouZoZl28d28YIH4dI
8orADGHc2J18H9C6VqJauoYNpLlrn0oWeU0rzq1LuNAyrMq9pD9RyYHoj9YfyxGAbs3klqneF8BU
uQngNy7bliSfCUQi8+/LjB7IMmf1JehtjqOYG1fCy84OVY/nvkt+Z0nc7/2W0tOyrb8HzTeA2VWe
p4SOQ+MO3NQEdw4EaGmfukd3PelkGw53BRjMlOgUxSJLUPHx3sUNzVw4PuNlN0409KyURVq4EK11
yYD7b4W8l6NHQm5j7tOncuB7zR33YTJHeXPyZIuxmUOh3/9oKwPV3tblE2wjsWXiYOzmAaje2JMB
lyijlIYU6wz+02nAGNxnabQPZO4vG4lLKsXFu69MtQbZk3y7QRMR1NJ/4AzDVWi9aB8ZFp7EMDt5
4Y8R28UJjL0+d3X3ry+kF5ZiHOVB9LZ/bJByd3Ztn1henYM2gJjzYkGragQgLaN+S5l2Q4Um86/K
+G7TOzfp2iaU/Iu/EeIUqf48F+ktDznid/xD6YIqMXih1CtMV/5UmcfcUVgbGy5hfkS5uY869Ey6
u+xRMlWBkyaYQgfJsAFXH6h8a/1KLbfdAGA23zVtkb4qchYnsCEk9dtd3mgBU4s+OxxdGAxKepaA
ui6NWvl7VoRXwmAfDKImBP6SJqlgxLALa3fqKO8x5lk/2CMHzcxi+oz/US0nWX7fazS6biivtfCz
tQ33dW0r2HdMy8kCqJ0FO6lIixZxaSKiP1pPZVqZrJY26rQFxjBEfePz95GJcv7SWHMZNGfuxwFn
N8Mw9ZaaLL00vbvVE+3PmitsRZk+gHLNsIYUKWZO7ECkc+gF7DtMu63aOuXECy5Xab7GkAhpvx8J
Yd3D0E6ab4vvDlvhLrczLA7xzHJq3utthpZh4JCwLmnLgUtDj/SyrIdp3zMUPJjJZSbatxltp1/4
cM02whJLVwd3Wo8CIEV98z+/xKVrbSKdkJlhWVjKHISEWTKDMoI7LSgg8tTMP9qmjnjU0z7kR3Sh
Sqy6cLTL6sI7RIr3IAe/tvIw0m34OGjyVI8TdJlTDMbtwU3lCBUzXpd05eBGmIkLxXfeT6i+Z4XK
yQJHJ88bdULEghrye2ZqTUezs58qFpQlCZxo2cfpT0VSBa5zZOxngoVLRCbzDGSDFGPXvDi+/TZ0
rkUsFuKNIGE+1dZ8hOCPvazNymvH04ss3vcXtMIM4pqsN36rh6Xbqfz297/9/RXa7CEt+/I06Ras
TkZFmJzVnSNTF3AayXRloDBw1oG2BdrHaHB4sDzhLyPdTNznYGORsyQ+pqrjBJNIOLU+6lQfI5NB
TqxjC+mVKQb3nWksuoeZYZPd0fkAt5SARBkXVxLx+TV3o7fBouOg0n17ArV0q8qp3xHzHLbOPKLr
xJxu5lS9JI71kvC4PPRF/NKUYiSHSvdosOvTXl3uuPePsfUvU/6p0yg+hf144yaK07Uq1jEEeox0
00AsUYiTnSXmqeiilwbi2SOHGPeRRaKngxy93tT3uZMEcFSbLW512fwKupKgm0y/qglGSFKRxy1t
i+bUpkneWvNH1DI5RzHhD18o1mRJyNjqX4sweIsczJl8Eo8z8TJgz5wSm96o1hwe391uyMAWZHIN
/mVqaN8ab00qwmul6H8Ej7BHNHePf7+Mne6XLtfcY+u1IWYrooPziis16KmYu44Yq47apqnYdAFE
BxlyYhy4mV4hN+i9Iia+KhrnKTB98eKL/kSMn0SXZ2BwEuTfAKZs2njAy++jGQDA26hpXZCf3VE7
9c6YjQtdngOPUsssj+1VDVKJFhb6wNttmbx3WW8cPbjtufbWQGkfiE1n6J0XqrGfsTbjb2RbKB2A
jWyQmd2ebCe3j5jtPj3pBlhJi3OfeRg89VlaeOaUx8DKO+TQvb7oQ98U43KuYRtPcyyZdZs/YGa+
RYNd2ohQQzRjn1O7l9mEkBaAa9V3yYupq2Q54oycpHlyxVNG5R/K9gI7NgQCuwT43zgru8b5Uc2R
WtFV9MFdO721mtsktJ3vIB/co+gntjk9HACm0pTXscf2Y8dj1O2dzitesxChOXPD4bPQ1QeqMV3R
0jr4kQTDPHqPSeFOPwky22x0ekeGN1qOqU6I2tYOfqAQP25nfaLm+rcsVRdCqeQRKre78nMAKm8X
5UoEIxfgJhhXVliNSxfbwHq0qHihS+Kb+xIaJ3vjtZFRfdI2CCitKYon0yaoxtxGl7Gbmw8ZEJoL
kZVZEZhCJnnzPcfTfB4TOvSoDEMomKvHyKHfOW3jdoXA2gBqStTVaAFB+lNQnm2DEFWd5vWmxYa5
Gqx2qwLohCIe95hzuaH0WHR1OXpLaPZixfZirtyhDfA6Ymb0GuNA3Ahgdhudpnied3nvzQdSOcBP
Ml/tJiNIaf1xroGsNpoDz0+X+99aACbABipWfoirs0eOW3s/ePQSmqHFUraOccMd9yTz0VlziSJW
N6SHGiUBgxjZtC5HN4tqLs1ZrWf62NWX7QJCxW9Iatc6dlVZPBnZUxPp9NJatAFGVj6tbZ3dddnm
uWCLliMQkdS5//N/DXPekpaq20UleBsl6jzEclof9dcQ1m8T/BLA35zV/7juvUl3qlDbYG8wfAsZ
VUr38b5iM/skNQYXalqy/f+9CQd7AFqT9h5CYzCP5oB9KuyZx6dVaN8cvfJhjT60KjxMJepoz170
QR3DEiBafJoiR3Hkw7yp/Kw6VqQwFnObPPMBe1f2hpG4UZvsKORMV2BEyPvUatOHtXweJZ9JmaWg
1yHB6jBn4jHLXTDMhKW8tejAylm5tp7mHKlxmrF4W6F+I5a6rxG846HU/zyoyQkiu2hvQQG1Lw3E
iPNT3Tuu3dUUiOE5TfjRNDyz67CEkchIkMNA5UXHSYL61CXDOJmN4ybB2bxBqKyJrcdYr8PBXtNH
xSinLNOtpS9tbkCAnWXHjuilh1gmv/LhYNuiXbJm46j2eKa0dxiJ8lOj03hYIE11qJEJs5rfagFR
52Q4U1fngcV34LxYTUKYIK2hpzjDpWxC7jYxCdfcCxd2g2VmbuP51IDik486w1uhSmKhZYRJuccN
PzaEKO2whaDIBQyljyZIx024J7MkjnljcMYno8cP4z3Hu+06PpCLNPEPqMcveRvUTzjCODhMkd7K
buCC3nsH+i/h9XjXaXRwhmXGAwDYZBsTS+asVdKlOtg7+q+srboXqHGqQJuexug4G8XRDiEi1NjJ
ljryyp01hNmhzky5xYMDYaIx9r1Ptq0su40o83gvnPglKQp4gcjnK4Vbb+YofhK2mIHdcGVLhRtv
rXpi0eC+r7z6VDTyYCg8jJPBNNoLu0czSNfT7IRUhvjUklolNZu62dvZPO4pfME+REfYRtOssqC3
Oj81MaCnMr+Bx5MPVGjeKXO5v+mK4Uv0nXdL4ilAm+Gla2qDigAeiWdLUCvg1tjk67SISSfE/oL8
KCmylOZFR+fWDo803hYvvqvw9KqQXOEozgR4LUXbMG+uQVfE+FoGowaRUjTml+rPsZSXJHvVCc6r
1jEfmnvtuul3wwaOqGjW5J2CwyR/uxJffRCEE4S6oWUgNXyOnA1yTK1mzhGvat+4qKq9k1M21wfd
VvXAMlviYiVkNamaaVEzEwBjMvirIe+mvSfCnaT0aW/67wgtbKFDuCGyxFxUyr1pp79yfC2taqi2
00n2JPnkAHFklxw/n2r9MxScW393NDq9tvcmgA9lWw6iNsi/KbGjw1hHl06iddbMXohL2DgXOHSZ
bKNnkcArL9pfXYYJPjhmjO0oysDByJSP4aYc8uYEhNlleh/amwr28S1slAVhoV5WXC53UdI5KxfL
iyDJvleY/XDOkyWgO7khD9EE69Cvo02ZNCwjJnn40CR20Pg4YwHPpIT//VJj1Wxgtc1kAheGhPCA
U+FD6WjJmDpYZ1ZkLGORT7fW95cB7UM3e5RqlTD1Rf9ON3Y9Dc9RDI2yDOxfzgQng2g+tE2P9gtB
qRKIGboC2wlUZt6K96ocysNcu38wqVkboKz4CgPTfA8JRq28om33TjAee+1lj8hbT35Bsn1KKAom
nqp3qVXsIjMyb3OrvzxDR1tPN2JPsmfa+CNCYynzZ7N94m23dn6NDxX89HJMov596ix8dbFFANbp
u/WQifTNNbcYTuf90KbvMMh3rWXAm1P1lmgaDrsgmVfF3TyY48MjN57UTNYtfl5LR8aPWTtxsmDK
6Ok1XUUkoIwaa8XfFiY0Vo2/H0hVlXN0YeCDH3CQwOHB4yE4N01oLNqO+UVmWE9mEKXHkEoX/tUI
qvSH8l4VR3eCwJk4IcGaFGycHjkDqvziDPJlwALVsLIu6Hl8b8W9cKPN1+b9fTEYNwgn++zN0li4
IiXq0fyqbTtYmymKYF0nmy7DOpRHuBB9AFYr1Ex69Vy+e0AjL0SAsfnNKYWjKeeRsNI3R0SvZkKF
dFDL5tYLew3MfY3+Y2xwfahNYIlNAYMXm2IDLD1rIAi7T1XUkLCMDf8w3r+4TabQ00ho16x2l5AR
3dbrmj9GOelj0LB55619mjwa1uuMGPfc1TS6uG+U3EKbKmhnt9ryPBjMJO0kMtadRFcK7YkiEa/Z
sC09TaUm9VjxrA/JdCgabvjkIE5jK18NlRa0YcXbuGCwBbEFrScxXlo/0kh2ZFigHsFdTE13SYBf
3Srf4VUsok08OuZaFrZPsXLuX2NTCJpVcMKjVXCRVzpgNvOddYG+6RaBQPMH5hbmjQWBqLXRR9DU
ilPY1HpbRwFu07mWh6BzPwqHMmogZE++cvC8Z/0TodJfNIetzdFpzjxXaVPjmzZxktyz0wPTFJRB
AmMNWDcs1u5lroGJ//3VmB7/9mz8X5eN/L+rhnVJrFLP8T9VkiRfzVeb6Obrv1fD/uv3/auPxPwH
lSI0jHGecsxAhJS0Db//9pHY//DQGIXwKTu0LP9evFRWjU7+8z9s+x8gf0wR+K7nOAgflJj8q5DE
Ev/wLAEJyHOoZKIq0P3fFJIQjPj3eicPZzpdlg7jDc+0XP/fCknsjpgbrodx7d1lnWZOYX7evww2
G+3fL22WIRV77nauvHyfK/0QB1KeMHe8pGNcHehNzubAXRRREjxaWWGtWpu3m4Hn2RbVOsiG4OJl
HGdS0TpcVkDEUlV14wOgTgTS+QI7WQ7V1IQXVCXmpRC1ux4QgGSW/0Qqn84IyxSpD268TmyslUBC
P8niP7T1LACUEipNVH0sA0Mda5OTzRTM3wIe+VHBNlnU3qJPXCz4AQYpyzfDtS4E1ZcJxwaCy68Y
stsrzRbrWLQXCrsZjZvjcHL68NXKZ+q6B2u6CU4xFc50KtLLaudn8m12G45UXVdyME7A2/Ih73w5
QqZ1KTLpEGjuds3+7ABmL8krbDLchzs2j5lMsboyCjCOfet2h/EOv7iHl93W4rofPmPBbHfcSsut
r29x5+JBidjq8IvUPvFMg5K8pyEz28fO+CksOFUGopdyCNiWNaBE0Z2R0cLznX7yzy9se+nai+Z+
iUhdwKBJ7Q1zRFiGooLjHXenLEvRuqEMLHXPT1QWVEgkkPW8NDhGXisAJbv0+k3wLkghsM0VqSDR
4/VLLJkcaijeWdaqeMnuVw95V4ux5r/QSNNxKu3agy2batn7RnyOHbC0s6rqT2ZGuFaG4g107m/b
Yb5i6fRpdPtrEsqQqoSg/Iiy7hElqHzvYnfbFDj0HXbjzciMZlsQ0NiQEFcPHLPQWciTHwNRBEue
q/v5Md51/lDh3Z6Kg2Xq35X7NTAn+cxcCFqBRYKookY9ijkelRBGU/SB3yFxoqEUD6ZjVefR7seV
NziLQppbNYDKCet5g+h+pm0txuEbxPvqjFutWgtD+OeKOqLdZ0AQcc1TrU6unj68AB52kImbYNC+
52+VIDyK8hh1+VsEuqRJnfra8Qju75YmwkfBQJUDcyMMPOpn0CdRg66VCm9cWnU2QAA/g8Yw1MS5
jG47VuICMrQ7j8wPNuOEY8PGqXsKh9g+tjyblTOVezNpyVwSAq0nSK5T5I8LXdcoDUNWH/w24bqL
1d8b/aN5/9LM8yqHMVgtS59O4Ds0SJRluPW9mLMtrRoHCk4eEhBJHLMHB1hSG61hae3yWomL9uQv
ukCjEw8S70xkAc5WVbntEFPwek1Uecgbyo18TQq1woLWLum9zT/9AEiRkxmwhDhKTUXEHXby+g2/
uDaoLKtg9P39IHNvhXrEjQaJ8+SALeyjbNEZCI/B4P8hpHwkY1mtoStxgfiWtu6OhDqmY2c2zlro
yrxnm/1rZI97katdPBfDu8PSwYG0Z+nIlN7kTUEYFdgqRKPnvI8JyXuSrAjBA0zBwTdlN7B7Lz0s
8A/EcE6Indkf67uNs0wYFBbCs5YiybpzDzVoDgf+ez5AmTTIk4YubgM2C0YvyPaNhecKYYVm2xm/
tg7vEwWfviekLYaGxYTaNzkLbbrjfcRUDnAjqIctyDWCD4SGlJrcqpwWJNJQRpuiU8lWDDRZGpUw
Tq3Q16laz7rvl1r6YoNpaViEDeOXum8mcJNXrDHu2aNyYAh5xsq8HZZKJr851Zwtw6aEIMCxVlRi
Yav+HTLClmh6A2IEKXGOzJ9JtCcKUvk/jOQALXWhp2BpU1J3ZNq2m2PvxmwJeH6XbqmWxIZfP5qT
VW5LTz7Y3nDyHDylqiKbbeKxSU25H40GCCC0X4GH8y/ADGskpQsIiJaJS3oMQGcXYhdY43B0MNBb
c/usY8T1VEwvXpPidmjvyYRsnzWE9myaWCATYCOZx087hZpiw1eGez2sUpU+w4DYOk7WQl9F1AVe
oTybZhnR4xkZPpy0/LYMhg4Yy+71dQs7dsSi7+c/Ex4Z4AYGxjPtY/nHLNPjjgiBVywCU1yLtvhV
pyCIKYSJadva9RjyyGm/4rd6mzGteyGpgyailYBV6bNPxl1fkMSTwAKWdEDi/yt+mt7lwyNIjfnW
2mDBY82lGY8J4euAd1NHxI1IavPy3ue+1qVOk+xQBPnZx8PsdvdHJvH+WKTaDpNdposn8BphKJtl
mmNhiHHGBlPNcCkxfb5zskpDI95JbnRLP6UY2AC2YLEzEAMamDbiBGW8Nv/p6apGIbC5jNffNaNE
XBEpzHc+xETBsOX+ealjNZGOtOgT5vSdmbch7J9H33usQvSgEe9D1px6iw6yiatmBD5siBpFoCni
fkWzNCYuPIbeg1+3KT7fhkUitp67ar5xBdo4IeljkRF4DWJuftbDrGPciFRoxLrEYFkQwPXl3pG2
OE5dT2lvXxy8JqAPqxQZsq4wNl2VOnSgm3AAIfWv1KDcxzjKyV25fbvLiuIu7rivkj61Cob4q4f4
6rhxSHlTYK7pst/jjXQ3/KGffm0NVCTVjFx8IHFMAkq4pkV+xqwGA9w6MfLqoBvrA1J74VT1Ne9H
0CMpNUsW+hUjqnzn2dDWmeusKr9JtynT85Us5ujIJvbJDSvZAiLB8yxDog8Go4pVltnbiscNzlzZ
XaJgeDFmM9+6jIoAIjlANUgogA9gfBQ2jwLX2Z1qiK/u7ujOazopCYQvSmnNm4mnbpfnTLEL3BPA
Q/WFqqBsY44H2VnqtRO3cVIlNTp1vzWj2GKKbfDOAmw6KUd+233AgPRuwrHG9rkL3ivcTWgekIQz
LLeLvuEeOQw4FdJ7HYVbfc1+C0QOWeeQOf6X2UnvHOZMr7v7OVIYw82UXrPkvPjOnAZXim43OWRO
2BSazXOEEZIMSnMsySruP2g0eAVoFDCdhrssxeFxCh/LEzy2aVBdCIX4GM4CffD1CA7IXXiJpx/S
VJkPPBgWNjzVG+8QMx5Nf7hUBjFIPY4BEwIK2FChObUiBHhm/QkCjdnogEvbkUawzl0dHpM4v+tW
EDWLKViXbncRrZteR2/IGXVN2YGhM1FQjGKeiFe1dJprgGmW/rv0aPMjP4bcLcMyOGhyfGufnk7W
GU2Rt0M+og+0QROz720nQ705Y4zx2WbSYTTqFiDysKWKdd8yNSxt8lKtT9Udn8+IjSn1QOhFCEwx
U0NOTML/8bSyjjFW9BPp7X4fuhUQpCw9StN+NrqAPjA6gCkBQgLOm3adtnZzJVOzA6rYPY41PuTQ
q1dTTsy3JxACNoBOU8xhS3+Y1FPEhf5OELEJSD9PQtO6UWGxmhiqukZsvoTO/f4goxOOlosYMPbb
yWTyjnXLISP1WRFNPsam4rAfxofKx2NXlRnSITLhyphrbwVdEYYD1uCDez+IZLVJV0Lk4BeKOnCn
Xdfxfho187e228xNsKPJ+TjLsoJZY71BKMdGrDAUxzndDin5/3PakzWf/TFbNHwuKz+IIcWa9eNk
ynrXGB7B3PRAm+PwPGDevJSjOM4IMIM1MCX1Xv6OwEO+KWVr51jYwa9BGvpAurnbg427DSaltB1D
280cp/o5BCKyKQORL0U3vvkzWCKvqqpbqSB7FPyVGxWG8EtS+6RB2Ts8eb4xXTuTAw8Zm52ZkGud
iSUGuTXcSiGQumiQWPp1fA7xRT2Oeud1mbo6CkRCW/1utNNeEekQ7l65LjkX8t0HXef+eYo5iTu4
2wFQYVawG0w+4Bc5vKp4eo7Lp6aGiDNNDSbXezMseSDjNNKRcPSjTK64SmwywVM1xg1Z0IbLXFZx
10o6nCtYuV4cmwxbWKCqDqTHF2nMGzT61E72Jx86+LU37gAoENREYoYp2SaJM+zlH8a9xoJOXv7h
fo9VMbOXzA/+GO6fmbqDE+bc6doG1U+cvJtm/qrJKO9FMk1Q1kd/HdvOG1P5Z9vQ9jbj83mMgPIi
RxH952gu5m3a4WHKjPxJG8NbLqlHiyK4pkMG7zrz9U5ZEnauHrdhgYECT6vMrYfRqn9nHgFpVxKN
SP0P5bD68vxgcsvtHXpRsQ6t+pSE+FnvmnBql/1lAqGErZr6ACZrctfRi0G/pnAvjg4msnlwWux6
oM1gDl7L6GN+I/yR3Sw9eatekL9UGcSPoHBpZjDPIe71W9nH5cLg57jiNefbldR3yfxF6EGecfof
6GosdkgM+caAZbw1E+LDKghfgS07D3WUbScumuu+AzhkJTWHrVEEy8TyvoAtJVdPc7x0x+hEDpRw
AEPxhxgK31K4a5xRzslua4swQEUMuchP5DqgIdyfyU6H+4bSlp1HPDnVc7GvmFAcMJ2s4tEPznbG
LMIoJRNZwyCDWHLNDYYeemxHcN5NzzomD5I7xRHfFTpgQnq+8usb6butMSq6fvAayruoKD0oJXla
XbyZ2CVbeLF1QhpWBvnEPMJ5LOirWLDU0Bc11OF1FJjgnQBQtvKVcaGv7Mh8G5hlVNXHpGEEQx35
fR7hF0ez9zk5pC30A8u41K6qD0VoYrYFvLMoTFaS+JnHUl64MPessNwLcTszM8TnZE1M8mz4/Vhr
OtZ8GyNz6ND+3DfWubSS7qbksGZPjveDCI6VSsJTkHjvwi/nA7sd9tH3LlcH33aGrzDogyUmmAJp
snrjXzuehAmhxlT6VsaQ/UUCUSyNeoItiitL687NtoT1cxolDbFxpnNSKOU26+hgi1K3fBpilnqH
CTZmrCQ7W0EtdrWlfxMU4ZbKZcMTRFWiAS+An9b70ki2PWW5h94rT4lqrUXn4+gJtbH3+H6rQJ0s
kcqV0yQnh1a0rYQxuLCmeykzCOQkdvZ9Kk+K1tgoeMLoejL54Bad5f/OldOhxgwPMzfLuYBJ2w5Y
dCoYbnRgenCrdhPdqiu4AbcCItvS8KyXgtnstnC9i+fodEEQ9ikflH/rdvkQcDmvA7GoJkobEzPj
uh7MGz8OzrRkmxvDqixA2Ye66Ns1F12FvPHBzIghiTPvyv4pvhtqOb8XBKdOQxl8THaRLlQS/9z9
UzonuwswC7N47+1HDtlwx+OjttqVIc1wjx1hm9ijvxiwpC9TwB3Cnn5bAZo+djISrTlqRJCjDnk5
bm7bybY0SeJIHNJLyulyNbv3ZlZqafzM/PRjK8D4O75SIrY1PQb1nVobnXPvIGqeIlmSDG/c72BU
D71e9bN6ry2nW2Hxe+37/oUUCPqevcobQr+IA0fsa38AyGziDMh9O2t7xSnybJmJ3Eal88dI9FWM
9JcGpEj7Lg53iB9/SLHNVBGZxkIS0F37cc0MU7hbvGO4Fo32POZ9sIuk+V3pEXq/4QNstKKAzh4K
KMkKMB+Z2ml1XxOWbi+oa51YbLrO12eMrXt0wuKjLGAyGlib6M2pOxhpc3ugcIquDe6QRX51dHWh
Zao9Z8K8YpJwlwFE+7UHIW9lYYe7wCxosOUAJwgAES8m/IPHvCsQ+xnYHn1zFBu356I2EHvhvln/
9kxXLow8Gq4wOty18eHQU7bgaT9Zw/hUt1VwJG9DL26As9QZOAIpXfAORzVxTkwc+BN6zVzAdjfS
oI4UXEkcG9015+LeEUpAZ9PzUluxXst8cplOh3rlthUrYZc+oo5+OXlRnnRkkqbKWpwlYIy49zfZ
quHVqM0ofE679MYZ9+jLrP8YA/oRgsHwlmxOCpdahXnpTrKSvtLPbCQr/oB6HVgEBjo0ooM7QgLo
iK93KR8/dIfnVDsb1br+e6yTR7sxHhObq7jOombXQP9cWbBk+8j6yO4YOu4CC9tjBZwDPhjmRrjN
8109NyAq1bBx0shclmqct4CoGQ0ZLLMT9x8OgMS6Gl1PPEISH+oB8PtHa2GC7E0SimHC5M+oaFIx
InQ9W4mVLfR3nKobfn3/7GW8RPNPMLLRuixyywLbkNUmv3rhDzSoOR85ow4VBzSE2nG4KJLiWFKX
tA5GV+34eagVfpKQwxQD5nJy4ydY5++SjCG29+wdd/JjDVmUsrqM2iXnKgZXXppWz4uyM9CWakJs
fiuXFfv240DlYIw1midp05ux2jRl9SCV8K5p0I4raFKVObj4u7wHQpkGtHmBMSRowSB6wbFvON8H
Sb3n8EwlmqbKtU+KZ5zn4J/NLtsZ7bftMUO/N1k2sk+f8XDTEpTXWK1S9+pPvnmD5bFrpE7ol+Rn
rYd9wa2INBEtgYDaN7kH5Y4Vd97WgXcMrgT2vDfGgewJIw7MOcoLZuRt8mEIsfEd52QxVOfVK4nf
odogOYeU9ngLd04Xhp6za5KQFMGOQSfFOndaLPGVHaya6R6adDzCJ1xfGRBTlOfFKJ/Vc5JiWi7z
lJLgcjj1QP4WhL3KHY83iyqnwEVSGGKpG2vcDF2I/z0gf2AJ74+D7LbRuvgcYxXs86m8BBH+2aoK
wl01X7B0X5q4mdZ5BY65jiN1UAbZEnyc8RkkwwR2BQBvpS9SESEQof+um95ZeG7+xukdU35hwDMg
35+av/ws7tbaRRd0+FxjzsGw+0saGnFO8MhUccBPbyASUAJnyjvcjiQsTKTKJSGog6/mU4/RZtPX
4bQxpDyMkjMceP1jAZJ5G8Ob4OC8iYSCq1bDYJtS8gNDAKWm759oDhSb+k7ECVcVkh0Ed0HossPh
olK8nSUulEF7e8i3dLaZ/pocGYtgjkuaW/FitmLE7KSmpBRVBqXilT2BTLAFkBvD6uME+iv2ZpTp
kGrlQgzLrIOWV+CjJWQD7gG+RST1dxNlztEQ3QsX8GoVMaocO3Bz2cYFs7Im9Hr7L5LOYzdyJIui
X0QgSAbdNr1VpkzJbQiV1BX03n/9nNDMQujGoLtLmWTEM/ee20AKBDuzblnKb9lJ9HtyUwHC8IwU
SpxmA2tp3vnj7srBNm1523zuPQ6CQHOXU/Of6+E0MdRCfEPYkqBgIShxYwOc3zy80R8ZO7RvUEhm
9EBJ8JOjdzlTF7opk6JKZgwLl9ZdD3leb0xcOOj57qi3Hej5eEyGCptbv+Dw71xO3YDBVeLvUJIs
iAvxrPXup3TLdOe5RKo6h3mpXhtJyIViHZX31ZnoLpIjB4a/6uAJLPGohMWqX4hNdcnCXeVTx1gB
fEVOvCBBCqBodIyN+GoCnPsRsFa3m0vEKdlLOobmxiXrMl789hBTVxEHtYI8T9R5QSylSZWfVa9L
r5OeUxDokhwKskL3JHE6T1EkWMQvfDnx3Qt22VLEZMGru9cD4rUoZXgkyn91vBRbmTKn4D55FwQq
uuSD7+qGLMVO3WxAZqupNaFZlLBfjDjFypR8RiizD4PNyq00eRIan1Fh2vB1GoN5qb0qBkeTdSfR
ZVdY5zbj13qgdYip7xL2Ru7TmA8zSLS/00yuKoeP57PxEjGEv5S85RklI7As1zo3UftAF7cpGXm1
d2W03jaescigvL7WZsnoXjbUXEl5wPwA8MQxV17oHBtgtGCqaGuDZgQPZrP6D6xr2KBWxaK0saPU
3mvGrCl8c+Mp47VQhK6YU7ZaMlEfWst5C6vsoyurf2ZsqJ0h0fg77BIx7sMJGQmpWL7ZPjVML7Du
2gpLWWmE9+DZbrt/eh7wEpNrOYKrvMSKeegCNt21unMyqOfKDlAMmG1DbZtySVhA5sTAjBsMFjZN
L9jbzlLQWIG2Mdy62Nh59lHboAXBzmV7WGbveBvyEx6ip5aK8DAymk9UHhx545/GuBuuPuoSsw7V
ffGzbFc4mrYDbG9ttlN6oQ071Que+nLAPlsGvVzXMmlfU8kSqyS3ROWvY9WGJy79ZkOsWrqNisVH
kcGWrSOxj3876VohfWRnRsQeYsTcVq4zb5s82lKmEp4ek1k3mMUTtBF5rr3hasRIFRvAgkCDcAW5
RgsnhEyoA1DmO0MPQoUEiG9MsmeG88ufuhOcZhlhgcakdnYXNm8GUra1Cg10yVXibSIvhHfMQNmX
KeZVt13OPEawkfQesIXG2U/2eMPuUl2TGD/wJMdgY6XEw6L4/K8s7Bj9rdte26z76gJ63xyA868H
Lfcj72Y3zeMSTANXpedRunTmtSZ15RB2xp9ZXAvtW8nwBUbYovDV1C8Tvg+w+u9uA9qe4of5e8pZ
T9jpmTdCHFvDYY27TDt/Uu4mJZcNOFuCjy8bkEViEGPtw5ZQLzIaEubrANbDDHpSwdndGjXfXnDM
ZJJ9Yoe5KiYdKa3ZLgnY2ubo8SR1DbgS6FEiHvcCvzZrUwzZfXscevRgvz9Qj74trjkcnNiJbxXZ
pmsuEGKcrSS52bTGDWtYmUDXTFMoV1RZJ6RoWmibVI8yiLY4fskrTonNyUcy2x2fj6AzWHERCuAz
oDOYlcGHwAVPCkGKtRvYW70bUyzkiUz8o5kp80AsZbxmy7MfF8u+Zf34NMBSXDMKzw9xasP/ZqzH
20jJ0OH+piEyHv2l7I7orE8wjHDMklu+JwtLgc/rzEtZqzfUBPF/80RbzVQXwpIFP51Z/b3yST1Z
+unEUY0xVJjTPl8W5tgVYXpVnV8904yvVQJxLwDhyRkACYdUQoQ1fnKJyUOzHBLjO/c/qwPND2KZ
IF5lgQqO3OUq0+qpWnpm7Ujwl0KQSp/FD1NhMYF2jUtX0BtIuIBZt0cVOq4a3RBZFdhzp+69a9BQ
G5hJ+7iUVnzqrOovp6h99i0LdWQSkDfA+BunOePzwv4jc6CEDXMHwJ/73CO6sDUysR5wXwPLMvwL
Uvf+2QUa04fNLfBd2muys9Y2T93190coS2PFHmU9GGiKMpzct4KoY9sV/XW0UgPz67BRFbMFVSd8
BP1EZpFHu15603udusYhsgksLmXLlYmkzs7KKzgpaEIMqMKwpamxWZjp0W4nY3CQSj4EVS541HhN
KlHKjSwU4aAGU1te7H3OfvjQMyThWelf3MY5SVoL+lrAAmDZQTQ3f0Vr75y56Z7zriLfWBIJ2qCI
juPM4mVjul/GptjRkljviCPWxWLtEV0Mb9iG423WmEzJ8VOcE5RQW7yfFiJsH8dDlPkHeNDW2ubJ
PEvT09Bd+TUT8mwQ9myz9SG+HfllaOtWmyGGwaNogePziIpWVvEAfMODdsI7N3jeB/ixR+wHGYCM
5b0DWQqbfRtI7wYBS5MdmL2UHD6DTqmm2zk3Q/tFw+sRYg0M5U3FQOSAopiSlGvKcKTFDa2yTsBO
neyGn/51bsnGVilYg1znZQ9Gz37UTC8qKe9Yz7haJy6Qwh1JS2Ovh//FTcnfjgnipjw9etRjinzu
lKBuTyd2j4HLUgfZJMgTAEA617tG4rBZkqBfR/M/hHVQqEnAWSvWlJbOBc91QjjxInwa8Q+j4KST
L3KoXgOTXsElWtwjYlzqrHGD0PFSp4+bqB+LiDzyzvyqum462fSSq6ETr4He3E6tsfVb52ci1DxA
Ru1V4r2exr8WoeehTj/3dQ769Nd3/xC+3u4GQtLh0iMqmCk3SE/n3DZW5MGSRE20eg2Pkp0YkA8y
14VOX8cLzgVHIHtMMHumE9pHoto9tCR6HnvonI5gT5LtRx4Af0ZQAthn4SPlnt9kHZcNMfBjTh68
RzD8gjGNbF1xZWw9MQn02CLCnLmmifhTWtiOGcIMNeZwamEDcMAdqMZ4KAMbizIKx7ZDdu+Z/Rtr
jhh8pHha0KSKFMkl7dTJdKo3Px+Xfa9AP01Jx1Qcr5k5472KTHhcVnuP7WpeGW32ivYjYij3wr7r
Ge/Uo4QuuVNtDxxgfraUD3y9Y/iZxOan2Xovo4jOMgAZSxKxazJs4uZcFimQPe96A22Gyj9CKGGr
rqxxLXR0d8uomJFbqtany04YVHlLvcTrZeg6YCi6cqxYfoogf8h7Ti0x080XlF6zDF9a+xtsd0cw
DjrRiFNcteafBC6KTyzxDuP537BwsS/aDpEOjfWC1aPn81fmyjQrXD2S7Ts9J9yDHHVXk8A3IFIE
EBVZAykxbximgH3DwW8WTjzowLi0J3c31zxDuM1fisB6TSyLVHRVKZbD2M9GG/taLLEb5kypFU/S
KrDK1day7RMvW7BL1MweWZOAlkB+xeIc6a65btIrRFzm0Cygq84lW6ndMLx5F0pnoyoG+5EJMdHB
Z5JOisHZ2H968gbIr1lFiWZksFxaGwVaSsTa8TYglJK+snr3UIutxyheoXb5V2HNZPKCDBbU60oN
6d0XCughcpYhc7+NHFdihFTKTsWt791r6uzS4atqkcvWy5sjUvfyi+j7ThPozI4LqaRx0r8SnuW6
0lEfRnNbYFwdfDd/WAK6AfctrJGJgYCaGZ9iIZ9Z/+CQ300hbAbSQ/fBol7n3IHGyaqmVpOxEfim
HTdyNrJiyNkHJfIL9LsV9Acg5y+kxay9J6A7PCn+qZ9hWvgFFaDi5pjcI2KMS6ny59kkiyDUQLgF
C2vlO6S2ltDUY0Leg6xRO3Toa1RVNQiQag98stshUxDEVFb7jGRqYpgSXvdW7sym/C8hR9lbxoeu
HFkvk7O7dkadnz2AoXHGEUWUxX0ZWR2WCKQ9ND8ju2EXUZW/xEdZP2ahZMWmg99YBa4JTwLVhURo
ay10I0OTiXMS2eYmJukaxAipRnGJqA/BgHyLkPmN+NsQYT6j57ouVSYPCojKOkqcYB/UT9Iyx9fa
xQqkaGuvLTvSyVS63CLMJgvNw0StJJyOB1gFPWtS/QMkKBZz/Vf2sAFhTqfdFWTwdQOpWrP3EFdU
X8T9aprU2F59e3xCyW0fLLvHbZTZzxNzmLvEfX13WlZQ7JvqIImuKeutPXDiieGEbV0qpqfDYplP
04goqVlyElFKyq7BdWKE0uoYxO5fy0ODgPriKvgI1+OIMRblzIIbpjKtR/q0LbHJOuFJPiT18hh7
48VryEiJceujb4HF6YGxX4jtwgPuQg7WysOA6wdr7BpX48VT6rbQHa0RPDSXLGRJnefe3Q7tmcS3
0Lk4e8JST+imth7ck703MnYfmqVfD/ANDgiWyVR1zg4O5F3rfaUUfydwHoeyKJAFrqU3kpxGoLIf
1m8mwWa56tUxW/rv3CyuniAjxyRWa0bafGAtlD44wKk5injaQSxx+PW5eV8iFrtszQ9NK5tjQJ3p
FXnMriK39JiUy7sszoxMxCkr6+EhTP2cJwuvCcCrce+3Sb3zF/sUDHbwYIteP6fE2jYIRaJlQimQ
jJvUUmIdZbZ/NgLRrybb9zYT5gsYf7O9lWbBJBAR5KwI22onA3r+7Ixbx7eWwwSrshBJevS560rH
M1euW8eXIGAyxhsdHgzRf7lWc2hRC97M3mJJsJhXiAdiNzjmHiwig2rNbEhHJEuF6R0bN6A2TrS8
vu0PhWtZJ56y5gReTLRTdUlh/9fOcIcm1NyytBLrlskBQS5Y62iyyAmCRruO7Ni+BIv35LZt9VDp
YPPF8y4zv/WfmDmQbQs4RMIL1gvR04zyEMDgjQriN0XW2YPLO8xJ72ZbcmFZ5iEKqqQf3Qfb/CiK
1tyx7HuOkm5+qKRiVx3SN3R2HqzcAkcYn8PZnLtTVJv5ppSB/5Ba0HkHjNxgs2peU5+skKl6hheG
wyfwdrlseaPshOS7LN4NcViAg7ZiTmPDPPrlSKSsH6EOCh8l0gbM296bT/z2yXKLa5lU7UspBK+s
t7zJuefUQOG47c2FEZo2F0Y5yzMVVf2up7o819hU/cUNDpMdfAtH2H/yYLkFROD9jVuWhYnY+J6t
AdaJvIJdYf2TjaT2jJXalqr4mLnJbIDtAVPxxcnfWTi/p3Za7kSV76JiBinWA2DDPxbp+uef1zCn
9CN170iXQ9DX32HiMEPyCABBfhFuQBAANCJTFPqNt8GvmGIn6umxPBxVEjx3u7CaT6f8leLGIYWs
62HrQITsRkM84ZDMGT55PQ4pXKnDuvQZEMZzdJHJPO/hQg1Z4K4qYkbToiPxrZvmg6TFylqyhdoY
5ZUtd5VB0An+obGgPhxje1Mb+8E172qu+0sjIfsV03Atg+F1lIlcj9ZmKFMONzKyOXzEamizr8i1
xdk6RjMcTzZQCBJQkRKyil0MGAvprU3ifDft5B+CCKOjeLXNbBOlizxUMnGJasvPiM6Kj20rVfLG
q0v0xxcho+mnT2wTuezwVK3RenYST26tBgpnPgtrTXhTeDcEe7vG4jQtTFMeOl7fPrQjKpB+PFJB
vCjHSpGt9NmlCXPnkixFSYuVtfskUUShTHP5lGbvZvxqMPKM2K08WaL5qxoIzZjrXB59uRoXf9hO
rnS3FBDJXhZSI0OwPBU5OKx2jsAi6FsL/iQ1TEedmDAppIkqqkvfe/TtZUu0CyKztY0IKB0D6wG8
8daO+vnUqGUPwWlcd+VsHpEkEUeiTk4JBIAQibtIoVGyETPS/qaWPnqCKoU7qMrJQAx8FH8xewmc
IXrj9fD7V752i9CjJiThtGdTO0lYjH0itoz39szYo2uuHtLiHPMJYP/h2ceO4mNLybU/hfHUB1i7
/NRo70qoXSwhdhY1hg/AjrdYAnA7Vd5wQ0FJqzsV/b2z/kbaFRNqf0ysnTKR9sy02j1TaB8NzAZ0
9znBONpjw8qoujOhoUvQDpxGe3E67crJI+MPO3ZnA0mhOYxYd5YSUzYxu1qfN10iPkRHooEMTeod
7fzJsAC12gsUYgoatDvI1j4hRbgii6u4uErLe8daD8HPoXYYi3rfkYxIKq3/FWv1DS6dN1XiRvKw
JYXan9Rop5KtPUuyAAOepZZ3SvSPMUihuSjrecHn+lBqy1MEc6MdJPJ0vHvmaBGag0lqxCyF07e5
m9o/JTFSJdpRFWhvVaFdVh0yOadM/9iMYVa5dmL5v54s7c6C20IPoB1bJtatuB/9rYWZy8HUNWp3
FzkCn672e7Wk0pPAviUvncDi2H9vtTdsovj3+FenmMZ6zGONdpHF2k/maGeZFaXnPNdgIe06C7Gf
sdqM2R8sz512pg2Nw7wCt6DAtDZFYAdjRFtEAvXMEgG1LBx6+NzCzBarQvCnj4eZfWm75bkyUk5b
gk2egLpHX+bEIo1NcIaNDrIJqBLtrBu0x06gEBIGEE3O9cOEDQ/FO348coK0P6/VTr1Ue/YY8xBP
pn18HDlrv8bZN2qPn9k+02ilLz7mv/7XBaj9gMh2UcJgETS0VzDBSdEbuAcX7SNkajbc6dWfWcgk
TxKzIQdAewy1/xBtk3jH/wfMX7sTh9H8V4qiOKWh9W4gOvBXECzijUqgWwaxSHcEa+KrnuptifnR
0C5IW/shqV/jXYxF0tZeSXQVnPvYJyPto2R1jipfeytrTJa1dlsqgrWF9l86wou3dpNiTtYMlpFx
esmOSMZDubUwcJYRTs6Qjwp0IrLDxPCJaNSOT3gbJPRZuEAd7KBGhC+00g5RblpeWzyjuDrNO/tt
C2AFjtJCe0tj7TJVCX7T9Nd6GpwH7UStvO/MDiewFHN9ZazAM0Opt3IXLRDCyjpjaV20t5WBAoe/
9ruaOBGkdsCO2gvLQXYvK9yxGWJUrYwqsM3CXUieO+2kzTQqPlLfo0yP+RDlu64iRBEY79bv3vu8
y45u61O3El5vjbCN5xoMBGYREs3nhYUgSIPAmIjv6DgSUoP4cLs6QiR9awMD2YDOpTU+raX7HKq6
pVjDxaKUl69j+0caBHwE7OOJdShKdtxaxZJa82Ovvcdx8hphRa6Hq6mdyez5oJhpt3KVFiyPmqh5
rEw6k8x1IYK6ZG7kzXhMbfZC3RdhoKDJjRCam3bOaw6L0yNmnBTy2pG6AX7lwDCWbBICjnxLdC/O
AuZBKTmceS478HTQaB1p1Tsof6MMeu2Y/3RsFiN26jUngdNCE4Kc1qXxCMhhJJCJpNOBFEAX7ABB
OrATNyNDd+A0k73J4mlgskC3BheeRaWLThotOf7F7BMWF6/vuKzsYYw2mXuHK3XMZwNBQbMOiZ1q
qK2t4sRi89WR00s9DWiqe4asxIYU0IRgND2wtn1pwgyBxfCTZsEpzRP0uQoolkX6FSNE/nOh8RnH
3XkiETNtsCPkOfKxFm/cmvCVl7FnwcfePt8uSw01ufLdW1NAU2BptRUIOhmRIU3X27hDHaKBCYlO
ornJsa0R7M121B6O5zmL3w3P2Y/FVYSViyRbnHB+WlheAGlPdocsk+ExqB3s6fzKVrD1+jH6gwWm
nuP75A07vMKnJCsfs2RAKm/YbPRm7xnk46lEPA0BbNwYg2NfWp8AJCmWeUP37DxUeMRi6VdPtWyZ
yxFM+ddq8dAlUu7hA9j7JSUwA1uTXDtaPGvJpr8F6K1yqvipL6ZjOoA3yerowUO4ozNGl51vm+ph
wlxfwhgiINPj1yINB/T1cvStmdZiEi/2yDnJtQeGRsbxyiSAfex7Y9u40QHpZ4ugNRMn15bHHMf9
g0vyHdy48MPvzFWUb+AsOohgjPLFHqrNQrjA2gMiAwfGbK9L37TXImDhks7mXyRGlJotKPHeHj6C
OOpXtafik29Wn2EbtJuup9bLkLtiRhkzOCM1DMfhRdBCnkuGHMfSzb8ULnjmFuMH+icm6lXZEBfI
1cUS8yNGuXUBtgs5Rg7s5JR6/P3B988fK3V+Av63biW4es6jI8wF96EILjlOvO2UKWOTEBJ8IIhs
3aP02tI0zG/JUn5wDeymvJxeHcc5BVRl5zGLaAWFJCmifK4stCDRZN5CVogpwtYHNPHWCgOjfQ0s
BuT+MrI+Jid9Z4zJqc9UfjMYQey4mw9zN+gxA/inJYp12oIC0ls7JVUEVmtn6zmQT6WsmCkprBlI
IE2Gr+gkF7+Z9lOrXoJeyA1LWePZcnoiq6ah2Y+4G+4eoSZMbkOU/45VHpw2xdKmV/XWUm/HlAMC
Sd+H2TojSg4dHFqKWRu1vctEbPVl6pjcpQuBL8bY9Rd3wQk0TDEpf+MpwrRHjG13yzL7Z5gt95oJ
IKtM94qNAdpcsORigG+Agu7Tj7xu2seWvtu1l/xuZWxn8qHDOx+kt/nNjtwjnjPvy3TYUklY5i6F
25HAl/gpL66ZI6ZbSsZYOCfhMUvJ2iDjRl2K1mMM62g3h5F5nCFMB4JQC+7GqN8OszOdyZNAjIJY
kxXz8tAtxnIisvLZ74tq75pBvhNuRjRoXAWrQbawq0lBRZpo75s43pWYVI+KSGR9Apux+WKFpQcS
lbWXX0Tdzsqi/9jz3P1CucfM9MgmqZa/nJw88tAP+agYqQ42lzEGbsuC1sHYFq1+AuCuOAxY0l7g
c3h8G+3G0cqytuJjDDwXhY7XiIsvAkIJXOdo4jy7//5AW/fhkt7FkRdNmwZbCZNk/jZ2RvdQGylz
9GQ5FU4ckTff3pAHzWd6dkZUwbe1VEgh7Jbqi6TvcyJRC5WgEOdMPk4VS+YFzFQ2+N953xmAWJrX
zsNTSoN2k3bu4esfJlRJMtvHSfBJ3pv1lfV/I/JbYZJlbx3uN9T8vD4WgKP3CXlNJO3508ywLgrw
MakTsQyW1LXtkF3SFqCLE2DJZNHtFAzdzYiSJXLz6SHza3nSrqSlSbIHQ9nlNs5pf0XWEUwLKDOV
fNXGROWbNHJf+VREnhNfZ6rmtdE0gB1MZnX93elh9mNuORbeR261OANVT4Cz+In6Ba1oEdMTFMdO
ZtC8KRnxn3ksmIkyj29Fi+oCKG5IEijpEWnU7Y2YkZb0CMib3W6PEy1fT+k/gnX2VjGnG2qmdltx
Bpao2W2aapK4ki179y9Ze9DMc/GPRLq9Mb5Eo7qHIxomV3toBsz+RpWoe99I4zYaKrpOToiQkNx0
hz/wijxLJqAOEKdEHBzD/WyENLAkkvUnEND2fvX5O6VB6DVco7S+ozKYDyQ6uBSU5i2IVAx38c0Q
LTLVACxo6XQfITVlE3F+8xYUxHLUWNwiHAlpAjmBrC03ND78nJHygtUc+7PPbW1aEp1fixsGfD3k
4SaBouC+2GGjTqzkKH0zh5m3HfoPEqQUIyx4XB3bLZnsSkLFN4g4mYmyrW/CRmxyfGK7UsniqkrY
i7GVH+scg3fXNNM9Hjl7UJcRtYX+hAgjEgWICD2aE5HKjPYgN4ZFdqxqVlJ1KtQ2q0YyS8Frugaq
V1Ro96oCg1yTHlLlQ7026vB9CZGc1coBl0+iPB/OdjBY1FsF/pewffXS+AfMNarNSBJcR6uLkEB3
H9DPota9AJ3RgFMw8b1nPzEYaLcJDD/IGf8Ge3zvm6Nh+s+E3HGV2/MzDF8wRVH47aDd9SYmLEwy
q41I+f/JcbiO7XLMsuFsorlWt86QoA11+sLoz0hDiNK8odof9wGp61qdwU2gKMN6W3yoil+xItaB
UQpQzpBItZI0Qz4Xkz8ymtDYHYHEwGtdz0HybI4sPEhh6oaALPRkQpikHYD5yKSyadvHMdkN/fQU
B83frHf/y5PxTXnoEKIYPX0H2LVEiKZpJH5+i4XLdMC3zHVBYmgPII7IE84jc/kh3mBPKOC/MCHS
B/HDm0DnRgLpg2iHSyA8k9MnfhrCJd3WYzHuR0hn4Od4YUrCsEKI9cSTY0ahsJTYpvb6MxADv1bp
jaiJXY+owRBee9LoXyP6Z1YamMdOpBmH8awKEJRE0LJ5CB9GAtK3XUedNJaJv/Jmw8NlshKKf9xD
eQ+mn2wioFfl0ZjrbWLVWy/uDWgsLOvKyfsZU4f+olpOxpJ5CLJTdwvD9lzI5E8gx4IJNlsh38iK
UwfAFjA+o2xCVje2R1PaeCo/ptbosEOv3xtQUgKidZfUajuFCURoEltLZhGAFunpkqjacEbCgbN2
Hgk11fRMbOgUYJey52igAUgRJqYG5RflU+4TG5JW/bU1/8kCjy1qI7Ex8wZOZaJueap+XB06l0XO
d1d66Fd8bKBuznc0SAbxAaq7MZqfhUocHjf7uWsKBMrcglZJ7gGdhI7Ncjkqg/JW+i95k706MU+Z
pd+C3o1/RjNEdWYhJGZUMvH+MGVkGtUxZOB8BOfzI+f4BRkt9pcJu20/Fchi6xsbub/Am8Smrfuc
iFo2Pz0JU618RhGcH8Nfun6RfeK1evKbQBzS9oPpBzRxRM3g7NIJfRzkl1iYZMEmAjB/cbNgn0Yg
Ww42edBrGysFclzzDUAGDuiFhkoV7d1gqLvBnou51zeTlaWYwPiOcYvE+FBpYrhHdbSdDcbLFkvt
gE5kzXcLT4gLdRLi0EHfn9X7jN93HYR6fjNMbK8ij+ishazjvNv3keK7TFHzsVq5MBjcVoEDJiqG
Z+hwcawZb7GgWjmh/OMnyfdUF7xkRX3yR2pe3slbaHTfRli8ePrrK8kZbae+vXXuP2J4ifqc/Hzr
o3OMnKVeFyaWoRxMYR01DK1CTjJJbkplO9clZF0pPGhZbSE2Xv2oprZ6kaN7XeBFLkFOHmcAOCz8
MCxXXOqa4TPqgGA/NtHVyF3vbDIdy23iusr8NORlQtGGLTBPk1tWqRNKQGcjzBIqqJlVWxojzCnV
LrR5PBwhxQGl3Fp47G9xQ7RbOumtkUSI9ymKPFRbZmCs897Z102pto7XIUiEPFGkuH2x3YPWCOWy
Idvih0kaS5x/PVkfOYKlXdf7SEIq96nAXbD2GIisZOftWpQoWyl4Oqom386KvRfvSbHDvrOqKXtX
7ByQwDQmeWRuu5rGCmm6Fb8j343gz9HnC+U+jrNHTCspg+lU6eEEKN8JdlAeJyhWK+YERcNuLOYN
7wNEYWHbnVXFtmRufeKOXT5pamvanw7UvB0dohlWEZaRjb1wzzIyXPeWcA6YE5u1sIjRCol+Rl6J
mKPoNGWakLTJJ6rD7ozXvuasZ+2Y7h3fMXdchPXJLZ5i9kS7uEnQd4nkD7tvLRLB2gMmaVrVZtDC
qIslIkf3aQiKA/IexvgeN59NdhXOO2zo0U/kGJJRmbqPU/TNRyE2KQcglGfkrSoBoFqHTFArF+WH
fmmavP9rluOerM2gQEhsJrOW7YcL47zosVZckUsNHtKGlzJZfrpfxn5C1G1DhWDq2pnNNgrOso/c
R7hy3FKk26Zlj+TcNWZqLlK0/S5x2H1vo7z+7NzevlOu7ubScaiEHXRX+Iort0LVjTV975ft3gsM
0gqwfCBFvWSD9WEwGt8PFKWrNJg2Pm6veSiP6EmeR5cd8W9A20ygFcCJinLH9k+pkK/keHwaVbPD
qzPw6NRffhT+ASNjH23T/uqd4D4RA7X29ev++zjr5xrycLSWTjPselfXt2pesdtuwSHvE1op3dwy
7sSoRoyc80YJ+hHF8Xcjkp9l4mbPQR5vkj9L0F/1JJNiysVaBNpyHS3coQ6Ji9AzljrAtdgiZWTW
RH0NDbLlU/fIjCiInpvq8X0yfSRdAGjDcZRMZhSRc7Z4ph8lZtUsNkh51Tbo+fIJ7zgxm/owCu5f
GbG5C6bJR2O0FLsCxUEwdB9lOL1PEY6Lugr/s8Iew4XNtkFV/JFr9m+rvq73PCbBBj1ENUeEqGK1
9xbAifOIJQkuBPQASdXbA0dQRLevnZjHuqvR8Gdpzqoc7yGcH2x3pJrfR+y5NfdQN6EqbvqY541/
BAKfvxa1ePmtCdjSEomiW9cm4Fqhp6Zoc/hXZQ7vn9fhyUV1YfpE7yjGNyrjPUwN42kyKXsDJOBd
4U57hvdk3jfoRheXGBVfuFwLGZ+WYjG3sjOsB9vhP6IGxL7tpUKmMe9/b+UymgmDaSBjzEg5liLc
YzhN1mZpvxh+eUUPRGnpkJ9D5Vux1Pm9HVU+MON2KfYZcjtb02o+Wz/ie+V4yCn0AHGc5onAG4FA
J47znziMuAYpFYeYw8hsxSdEhL2J7iLobUx+rEJ+Pww7DH9oSn/vZSNpPF7yTQAYZqt8i8U2JVrp
Q8BgW3hMST2LUi1DnpZmbTjTu2WMV9ETZpCIbNM7g3FNJefR0mLv1bWuwfER1TMyKs6lJhHv7sQl
30cWuwc69OowufhjQlcZu9+O3Bq68NJl5u3375ASwQOg0AXVjhNkanegj50VdHVYmTvb0ulKXbfu
5/oU1qTCGCb/zdAZX2ZSHf5f581wFwNnqY6MbFFleigSnXLn1xVfCsmLa7Pqn9KluJO69YPqGthK
bhz7iIkKTCAuHVbS2OKJpiTkDgoIOUOY4FbNSHQpFWYyL+9LI1gmNOV5pIjcOIppR1wcax/Xd2zz
SrQkm+5655hwM7OB4JRHbkbjH7XMOvl4pK7q8J4TAytT7pASIaHwjBtg6h/D5HAicYVpqMmy2cA9
hp0TF5BXe2gvOePWvyVeKsQRaibWf8TeQJTRidgpS8AGvZ5dgHIrBGmi6ZrSF10dDgcYAQR3gmCs
/T1sXUcNPSmA03ta4TfBbb8dJG9qJx/9YALmg1iUftXYtILuoaMjKBpF1lLR7RGE/Ein9tbBH1ct
7yqiDMlDDqpZBU/YXW8R7JG+L8lTR5E3WdTZva3L/pC9KtRyqLuvCcim1GdaQDSd4xvPdk3dbjiU
Lk7EZ+Ok/tnEJtmN1Lgwn6I1Om3GiPYTb8dDB9Jla2FG4mY+zhXDfBR3mxZwBHIrxP4UhTtR+uXG
SHIWfIH3VDuZ1M3vxMGYBHeyEvzCzY55mn4qsz+xdH4vK2p5NYLxKZ1op4wYiOtENBOno+/wIHTN
PR0h5g5M4DeN/UHqXsRGazXMA9PThoLc8JMfgxSmxuMtCClqf98v8ipXTDrOgG2xIeDwYcK21a+E
Q90IrG/60yboyqVPSFl3wcvGcxL0fMkdn9tgcZnGxFAiJ2Qm0QyHPHK/25TKehm7uxj1OCnioc2q
+Of3hq0NPgU271AlHF1XTzWclGH59iqyFzhDERVSHmKRg8z8HOTD/9g7jy27sSvb/koNtR/4AJxz
YN4oqXG9jRvedTDCwnuPr38TzCwpqVJpSP3KBjOZZDCCcXGBs9deay7O6QXfXnyEjHsZN0W4W58I
NSAEiMIXHY/LrGZd3eUYYkbJ48zhalgOOXeaDiLjgpy7xlJryXOX7x9dplQ7mRsr7Ei0pQ7PiHnS
rGKAAjBb8XYbgkOmjddC0O43H4qbOLzKS3pL+ib9TtFZMXyCGgfSzQPNJQniAKBbsMNI5fhcuPbR
k/KqNDmeV7ZNCwCbI1DyHDz45W6S1Vo44X2oMkIK7TMYipMHkHFGuH1lLuV/FCWieLM8TP3hEHG1
MTd0+E05XIFqqdcyTTdaAIgGsxXgOGTkdQ4pSVIds+gttgN6nyHMk6gbu+lhoB+ZttVznKZvqtFR
zDNWmTjzhntXXYWdou+RG+G694M32+VqhBOKmZQA1U7F8ZqL6COjZmRRxfQbZOTMspF3k9urY9sk
d5PksupCeFB0uli/jawxoyQ6jIM/u4+vymF6SCHLLaaSh3PhjaSKYU4seVYAKgEw6hEdE3EHv570
43podSDegzAvRLF5ajIR82Z9SlWOuNtTeR9I1e20oNOv/JKWrXh6dJTpriq2XMQhGaf1Ijjyrvrt
/GE7fN/xP9JA9F2JI3e/GOst9v9oMSj+sqJIOEiYe1ozNoFVTfuhIAVEOQTpsDrQVole8VPdrrdj
yIvQe84jHoOBB8B4p6p5/zvam2mKOpoD7vWe6TZ1Mr6HdQPHqIM3VYrv0vFjSBTcm0LzHUAfby5i
fKhn+zCEd24W7T0BFPfW44BFrfbHz4cUwgEvaTtmiK42i2JkKYkNoAKPZvcftWPruyHXOevr9hdG
rzNv53YDbGQRixYpLNRod+qrFfY+ThGSkQk6OmsaWiy2RIIfilAzuI+Y5rpm6FqGtjPsw6rmmisK
fJ+GNO5oOWDgNKDa+kSFQr1k6cpzqWpTZ6tpaXtsqfSBBF9dfIM7GS6t7VBV4dn2Ru72Jg9925Zy
jezm0tVA4YPT85hPKKllMZX6m6ZC6ulVxUo8Ilg5DDb8NdMx1qx74yuTiZCupe3/sjmzJmzG+7H4
+vOf3j5TNEUurir8aP7I2DR0rlHT/ed4znDKq7f0H3/Yb3ROV/yQwgbHpgtFCNVU/wXndM0fuCkd
IW3bdoQJ7+9vcE7Jx4DL4R+hK4PQz1/hnKbxw0W3Vq7uOAYfa1n/DpzTMAR/FMUMo59n+88//8l2
5h4OyJymq6TFl2gCDy0+3ugc9es//8n4P8LlSmX50+1kLB4LS380w3bYu1O/7yUDPagMf0FsBv7K
beNKqiCmkIYj9Nra0+51gnfcTtDZSL+gOx49l3dy2lMoVQ2v/VjSlTcCI4vNl7JW9i51NwYk3pVB
n+kitsZLORAIN5vpHEmScb6RYKpK9YPWcL918YltPFZIRM/UsIx6v1x42QCdt/0gYn5KlWaQxe1w
NVfOpqdsvKISulB80YrbUMOqyg/D15Kz4jYNDTbV1plO2xszlnuM6hI/Oj2QVIeZVfhSdGAjcI+G
y7CePSiAg4baAaNspZRSN96w0FkugxSwtW3Q8/hs49Mgo1ecC8+T0QGwq8kH9CNicoXov9JTmtn4
bq8JzH/ICXBA63j9brKd91INp9iduw/TYDq6JHc9vaMg1uzRvntxsRLviwbL/ajX1+l4H480RZke
NppAPdBHxlKdHNTSskni417PG+Dl8NugoRYI8+LT0Plqwp6taWm+NhH4gLqmU5rTSF2Wa2I3nOsq
sq4QERc9y0Gq1sqHNkHG0OxHXXeDlVO6n0YD5koxb2A8oExiHKjJGXedQQuCBCuaWuIFD9yTG+kv
kTRGai8Vjq3+LOz02ANhC5zq5KMaG559q6JmA/+lhi8vCgrGB/yQeQt+Wu/IhVnmiVOlQSQ3Pdax
vPFY/W+76i4Y05HDYfMEcuxAcchXGdfjOghmf3LFUiUrP/weBkLOGbKp4NbrY/VsuhIoJY9/n5ZK
xQ6wsYqb0g0+C2CBHJUmLGCe8dRRIxZgicHhEWFzB29Hk+B60Br9pqv0iw9UgvSKouaeCEhDtnU1
Ui5Ok2j3QVaKKt262IQpxQYJSRyiE4CxJ4nPn6ppeh2zEOuPezJoCVkUwoNaD8AuiNh7KnnrDdFH
5XnaFrzPVcu/PQpZj9H8AKxaexvp7cGx6yujokFhcB1/2eJ6wkn5gGEPgEVQfWeiRN9U3qnsww1d
AvRC1ubaz0Hb+Zuxq2/AjC608Wi7zbNbE4D344ZCs54LqK5OyiJ0C080qhD9BPNL4VYUVJg3POTR
s0xxLyzAmbOhUD8V0ktB4c2YhTG6rp1nrZtWuCB3wgifw5B8SaXMZgN2CLppmd8YOHpWDhyFhZYD
3ovGVS8J0vZ4o3uveKNR5eyBsl3gMn9gqc82lkujNOZoqlVuo0pM6CK1vaQYiqy/B4ogc32Olvw6
JNSyQ5Txhocx/Q7H+LOX3nsyFRcooV909dwxtUJb4aSd2dPGdbAW9dlcKq53u9h05DJyJkJPOJRk
Nz1W/p2Qst+TZ8TPJjnlJgOW5mC4iTJINJ0HkSt2QQZhOXM05m9tijYpqcI0jV/GOA9ntCNDJopp
/42zKluHE75GCmeMZaC3LG7ZT3t1dZtr+p6g8S4gerii9m7YTfLL6kjWWLMnD1STVnUnPSSNQlEL
vZTk8qnjJbnjRi/UH3+DSwfHde7xqbxPuDLQTF22jmRFKAEhP5wetYBBDgf+Q8v0sdBRztZukNKA
kXMgH0KSONGtNfHm6bTyPJb2KYkRhQkP9eb42DfybYpf6lhdRjHzVoGHgFpdKWO6nd91E/f2RdkA
7xhNg2a/bNbVRfCqld1tatN0MYb4liSuob51DjLqKLlJLeqsZjRswbtQIGKzP/b2eRbeSZ+5F2d3
Rn3vodO7x7hfsQScN6Yzqjk34k1lkjTvv6kLhaJsGlu2cdM14FLHx0/E6o9Maofgk9sTeKQmRqWy
mSbmOlerr2ZlwPucfJuijjlg78t73+YZpdVtcZBZtdUK1KaGYNAqCF6rqXpjRrrCqc+G1LCv2hC4
ImSIBX0C+MKi+sqloHJJyitdRipZS5OXaQwCbp9WhDDo7BtYHIuAlNDGzIv7qNCY6L0bcFvclAiE
WKFhbvSgfJZTv/LJr0B4Q6C0utnE+Wb7QUmtcLiZMugBTGRirbflvTv25b6wtAumiBsVBN9di7js
BId+dCky4ey+KmXIPUubjJWEUHKMyfQRiqVQI9ZpWSg6eJqSrt1YPAH92DcTqCCN0YaEwES6m0v8
y4b+zVHbYNUlieCrhjx+5d9gfCe82ZqURiX21klJwc4RwnlYNbLHpEriVVPiiRJO/yEt4BEzkEFx
P8nMRhJ5JRSsZtcLqBFUZtuoLoUJEo4FepJP6paymhqfnvPI3uNa7xLjbnTsbhmUVIh3Q9QeOBEd
Ozcu36VewZOYizNcZ2PRQb5O3QwCExOqUTgg/GXHE9zqi3WhTSnDvst33DL6w2Alc4UKPGVBaWll
SnPlGSiiuSiGs+Hu5dibt4TTAc8G3kU4Ew0N3YH6FMfclKk2XUfsKoouui/l+CE8FD4zdE0u4+wK
AZJoSaWw3AcBxUzQvPxvg+3wygGLzI4BFRqoBJJhSa+WJO1q9dF67G8sSng/fAnSoaQOfaIM5AAs
C3KT9MAdKiM5YX2B2z//VzSZ4b7hhppNct/a0UQYPquQPpj5zJKjWdaU99DgiO94vbuze56Ibj1N
h5g2nq0BVQh3AleAG/VX7shWv6qy5FhI3aUuXBv2eRscvTwcDmWHO7OM8K0Vyb4hprHi4ZE8DjZL
hw7L4lDW6ZUCvT3W4R48h4vf1ySpNNH501AFyrU2ATwT9kOjjfdhDReYAZVBk1PCqi9aGFvPk90y
3RAw5IZMhCa+HiyzuCaCg5F0MpuTgK1tjS2l9vRDEKpCa5PlUPD8xMYGLeG+xLkD2JkONPgvwV3g
CWhkOe6UxvGZq8rwRpiQ4ezm+PMHVUux61KCltGstCQsGVYmt5eqHI+lUdlH7kosw24w8jOQ06Cw
Kp/6DmF+nJuZHy0kPp7npEOh/dzz0QMrSHwFghHVL2HVV4esIjuQTJwR2aEzx9PyRxhwIN0RcrKp
w5X0+nuRCrVFx/9SNGLQ+aHYZXi1ueg0EyArqlDdu99dw1+S7kGfaHq1yXmvbGQZvOnTV9t6akvQ
6hWjRbFwBAAkSpUBu9SZ3Fu4pSzi0AFZ371w2eNZ1n1oRPf0Zm8j7oWkWwmSJxWNyC23x8y2qFnm
UK3X9nsd2gRURNxj9hzbU+vY7UlrE3riQtAG1rfV+ucOKybbU/zgwnqFs70RU7toZpuKY4Tf48hR
SwPvbOoBm6gybiniGk/KbY9B5lxD+yBrW1jBOtfLZT/UW2LUN6XGkzftraUb0heZN+EjPKot2juJ
l8niAMGA60tO4HMXhdFBBKop8HUCvJiI4DwVEM2Qi9IMDiVX8zdDC6d9qW+kMe2SVr/xyBC21XDK
oTxCGGdrYPQPaH+PooYFQtxrpwx4Xl0MeNQIToGIdybO7G1i6CB8Jp/zG+ZAkxloVXKHPPX9lSi8
7pjG+q4zIde2xn0duqxtbNwVyBnod85GKvlZAbfVXUmT4YCblnBTT1EqTQesPuz01KDW2hGZL2Pf
9wgoZhHfdSYYbBVdj3wySDAvHuwgYNk8IBsCAUP9iqUbW+Ax9FqxRIYIV/q8lPbGY1rWwUJM8SP8
3y00l1fqQ8+WhFnDRlyqeSoYqvs8Q8goq2A3kcu1tLbDtKs9lDpBsY5ccAVJ1IjjR+6295Ux+5kK
+Nt2Kp7wDCIF29d64ZrLyFaEULJln2t35czFtXF3ebAkFklFk0EqrnuBzodh5dZxsueqQQzhLJKx
221QELeTwk+kWxGSBAEgTuKMxuHCKyNrWbvd/VjXT1Zsflge/Y4xBWahi3FgXsBmsqAaQPNWMdC/
fVsStE3r9DQWwSq3s4OW4yIuGmoeonBuw2vJEPXWQ8gkv6K6mfJOAaZo8IEwcwi6h0BCxWLpFcsi
/aDxauvrkJmmVrFjqNEsx2ph9RODXZhx46p3ZTVdT9CHI2HddzK5GxrtZTBC+NsD1WHYx/e66vYF
64ulIW3OMvj86Ef7nGLE2bHqj5zQ72PunFDXMkRr0jb4fJcjwILcfyCFHNUj6fERbwPfaRB81z1M
KEepD2SjLyl5DWM2Hay5llPQPUe1rA6QA/2VSmlYiIr8rDm2udYNe6dn0ANYjHOQyzV4UXVlorLy
2CffQcxRB0+AJnhyk/qFvqCKY1cMtLpr5hE3DSCu6IT9ywTcn4cuKt+lqZ06FR2ASW6YmaE2QcMx
uBl0+YY+h5tORnuntTgpZ9FH7c9DgZieyS6PJEQ4f1J0DGJdsDXUTr6NcGgNHJCNCpXaBZvAbs+G
g2MSxbK8/FlxBuqm+mQUAr5U3l+Ppp2fpe7t3RrJUlAjjpu5Au9v+eD4OXLg0L83As5RajCjVXOe
0vASkyfeFMCjsZ0mC9zUvFli50QZH/RZTYGGhDCFLZY7mp5j8s/qo2knS+xly7L1miNT237K+Pba
k4LN5GQbYReXKnGOIUbEhWOVe22YD7FRSEBvmmj08i6kLagkgq8ueLWSsYUU3XrvguadlW+i2rYj
zafBKKiefO6SccdmJ9z7vvlWcsfASO/6ITF5InMbY6Sh2KYzYaHsI3OWxRJ13trTvNqTO0JL94yq
2QQpKWCve4nr4cpyypPy2y+zMm/CChCgX7TXJC8FmZsOQbxSW0cwMEF42AY+fqmwwpcS1vc8oDhP
QdPyeAayHgg3qDBXAX+PCGYLnveMzM+UbDSSrzDnss8mcB86Z2ulOmsYBzsUfdfF6ky9Bw2OBsg8
0Pel6b1bxXwzVqRnWUnsO4dPE7QDKU7ty4nsvUs/3ZoFfbuwJBIx8FDutnXJe8Jnn6y/TJRnrQqd
FpwKcWlK6EGdWPE6RMAjZ1iRPOIok37ltktdhu9uIPsQ9zlACTulo8JYREpgBVQzXopJ3+F5E7uc
kHE4eZemzD4RZ+gvml2gWH6eAy1apz1/nwFfmlMzSFrla4s+RtdYv3FhDLEnDx7ZgHO2DcZ+2QVi
H0EoW3mujkGu0tqFwH8i7P7Fd0aizPHZhR6zLuPvpDOOQ0YK1xHwAtNSY7UgzVcFCnmZMQOsTNPE
8I9FTuGdxUkUbEXnvXcYnYB8x6Scxa7Q4fb/r377L+q3pmmLf6rfXr35b8lb9vl3Au7vH/e7gKt+
mHicXNvQLReQnvvXeiWkXYRT1FgDPqnjoLP/TcG1frj8T9dxLVPqJlLC3xRc9cNw+aMcyxSWsvlc
/46C+/Mv9IuAq5P9BJxB/5OlWGEY4lcBN4YHQrH65O9x8Qg4eitrRLf1w0R7EoWOpc0s7X3RC+8J
6sF+KomAR+DFl+Rd6UDCk7jWEYu8Fm+P0cc00M3sDwLZX4YTMzXp5m2ts5VJIucD5tjcE8G+02Ay
i+FY5SJKPzwLO33JH8mRaXbnmoce3C6WKto8x0hxA9Ql5z/s9zi0rWavsJUxA7mcVi0FXaZ8m/TK
2NYu7AHZUgPOgtljdQh4NdmXPsg7Ya8y5Y4ESvHGOfUR+OymKoMHOwLXxMEuwAPaJ+bai+xdPXQc
XY0aNmtv7JSwlrQ3Bwu/yg7OGjme1MdUp2stbK8Ag+LOKKCdHIBemAfh9dYitj3q4gl/YllwAnWW
CQBFmSC5eHZob7KoefOnODwxt7co4z4QIMBGC99r0ocgdsi5t/S4G0EPFT4KyL9S0hsK9l5hL2kV
od8Kl2t3cKqY2Lrt1ruCFCdt5ROLNleLCYXYwbFWwTmgKUjEg/04GE1xygoyXX5ahxdOsOZi6PzP
wGD4bZv+zkhwzus+haDcMRdkJpgXjHqkmfgSp7yuOO+t2yFDOYqINoZgZ2XPGZQ4LVFVYa3q5Nuq
wo1W59o+Dv1gFVflfZhmp5Bj4Z4EN2DW5kkN1lUxNCePFzNGuqGqKFoWOYKDFjj32hz4luZ8QK/j
m1HtbGkzKzY7rwaFqIqWTIV3L02KkanLAGd59ONTlpsxeu28Ly4JFg8NrfQYwJpgZBqBjrAqyvYz
86hHp+s7PBpeh0GPHM5akylsqiYBihnjqo1dPBG6z3O3TeHGiEfUlZgjEMopOR8IQcWFFazB7GQj
4pTyxbVI5seI+E9VHsBrabP0yHQRP8l4uPKb+ODG2s5qdO2AdgoYQhwcURHlASicqpI2JlTtHDu/
5jz0vNRH2XQEncnXOQTzVrHlMtA54edoQjgTkItQDdDghvCYz1BKg0ivG4Y0dFU9y8Rj41jxyg68
2UpHtt1iSFAz1KfNv5FQ2h3kUkzTfmbhjpq7z/T4jarbdtXYGBpr4yVGcd9Tfc7ZkMyahK3JsrW5
5PWrnyb+JtLsWYoI5DpX1ilQj2PRwaJNdX1RJnFJBr89g8aYa8Yy46H0W8JohbGx86o+FkHPlXVD
n7n/PNHkQWsUfhdvBBcdhN0B6C9fT6NjnkB69Fh3p3NJdji4kj+kPTcVUkhSWe9RoEFpH2hT5CwX
biDefyf2HJ6EDppOZbwjHzB3/PyU97ViS/oY6wSoBcR7DTuIQwtPH5zKiKg6WI9ByNck0y6D8W12
zgqunfnhKY8GJSrN0rrZ2PRNcxNsiGAwy27gnxLkt/QOYr+RgUWUoPJy8QymzDsGQN9QKmkurRt/
R+cQ8E0fxW+ItXdmkBqVNxqXZnZKiejvwnQYobd03iUifx5Z8YtT4CQiMIoyJeybzszDMwU4eo1Y
5FWIyRqFvZh/gsMwQPyrbXLOQzg+g+UAmjshIo1noyo/EgUtzBL1StZxQwhFm1n6pI0amB9pfAdf
S+29SV9akYcPOInXIoUfwCZta9jTMUpYlmtmliwB/D0SdozohR9JHpISWotoTJZZ9Abm9alPWF3V
dUM1WliQa0iHfNvq4bqfBRXajwglNUB1NKKVo2Wz8XJqvl/mhrMP4MHso871aFmr8rv2GXKaXCzg
gg43IU8pVJn32CTzlaTK3k4UUFV6Zq1YwoNvGYKNCOAGT+kXNCZvLXOhlqUDUY2OtKrl5aoN4nhe
xBRaEiXaG3DmZtSebMX9/G8n5kEm4M2uCtz6YPh7gIrGuyP1a1e1JC9DvdiW2XATD/pXnsDWtFJQ
rCy6XIhnDidRy5Z7evDKZQ2Ti9d/70JqQM2/Jo0RPwzu+DoVvXExlPgiY4b00gfFB8V/Fpew0E80
Y2DgNyZ3h5tu74JCvRvpX4VQMfK64efQwCnSTjBiRG91+yZCBSJPWBPccC/MJubFt/xL7Q3utrZt
7fDzh0nFPrdtnF5xN0H1NZLywjk0B80HbwuOBz+df2gT+ymO5mYKUaIOYCa+60SeboCKk3aGgMgF
aOw7jRUFaXftbfKuFCxMBmxwFWkrm6vMjpwlnKS7waR3EfKBvwmN1F+JstJWsHCCmzBRA9Hy8mWa
RLSKhzFmV5QFw5kmtuGchhwM3NjJsIFg8G2iFMekD9jinLe13NFdqCETbaq41D6xAHUYsnEjaZo2
buBgxASmhvJMjpSYG4mzg+nagGjikhe+91jYSNG9q7liZ4BFVfrNHXEprDpUVdzWXTysJIu7g4cw
e6w5VFzYwbLbAwXhzshjh0duWnW4zdnCgltsroKG1r1R9IQRwzw5Vm7ZkLcfqtc00W9F3rd3ccwt
NE2i889nCxCQ6OiH/GA6tX1g9RRn5nCL1miBLRi25PsIkxu9iA7sVNYFaVnq/rQs19dyjJODrxg7
IecgddTgJPD5ovU2EiBjXa9csyrOSppcIoGT3YAeW+u6Gr7drUzR6eBCc09ta65+Vki4x7Zxi7aA
U7Xc1mX6YtXUQY1GtNfCCLdNToeuK+p1xeb11k46xEET3lIhQdLU1iFweu4EtJlhtSlb3p5umu5q
L4ZDDN9+KZtsvClyYKh9GTxxEZ8pjMSUHoTinGDi30waL7sXYcKGd28f4SLRZp0VGk8q27hJg7n6
bU5pehnVjeFUnZ0YWxJ8U6Z9Zr1jFVs0VLXJzcixmCagoFnB3khWiT9ON7WV5jwRKVHKMxj4ijr6
E3ABb+6TUosYNu05LYIND5jg4gcQ6oDhX4cNwklq2uVW4FkNZS2uqCwrr+wGMJ9ZVv2SJap+l9cW
d/8JuyGtfmiedjzdD4ClVxDp3dvCAx2FJFbe4Hxb6W1dYjjO/ZNlrtKyYfvoYssyg2lc9qV31B3+
BJ3KZcyM1s6E6w/YsCNTkT1RDFKuPU+egC07bnFOAmrkpw5uqEYgj5bChU6txNiQkyIFpdtk6NkL
40rwkKLKUi3TvMD2OGQsOwVHOVdD5iSKdbTa4YxASrWzH06kB7J6iWv9wdPL/ippTwB5hqUy8q0Y
XOzzLYUhfg8GQ/ffR8WQyx6UeLejrWj4cCoBI7Hh7OfX8Z2uGdvUyK/S5q3t4hc0a266yU2bCmtT
BYQH7cC5FpZNkCqcDk0ByAMoV7zwArqihuwzKllgQxFuAAXJm4JMIx5Uth5pb2z0qp74Vrt3HGae
KDy7p1hjA8zvQE8Cm7Zo3Om+5i/8uT6DiDCtXmgjrMkppwBNZ3hUv/TBnvmfwjdyTIEp022sk/lJ
u/iYWBUf3/ZIb44+rkp86qsitpOdX1YfsR8lWzPSiJpWvTphZWY3ZxjZ2slx/A1mZ9/2VfdpQ8UM
9Py742YIZ5aXYKRMAkXTO6vi9X9n7X9l1jYtYTD8/s89xtftZ/sRfFXV+MdR+/cP+23OdvBDoU5K
XeqKuV3OTqXfa4zVDyWFbitcVIpZev6V32uMDeuHjSfBdU28VVCSpfnXOdvQf8wjuWJmZ8ZmPjb+
nTn7v3UYW0QncEjZwqXiDcPWr1O2KtwR0E5brjVHvXjY/2qnx/LktzYbc7zCcdkOpLbtU5GJjz98
p65/82L9R9am1wQkG0xXcz3yHxxa6Au/fuq/c2iZkWHHMdnANUMOwY2AM3QQTTtyF+893onf5KKP
4f/5X/k/+Gxi/uP++OlsEGzYxByhUBYkRe2//k0jr4usRmYjLvWUbrACIIzhiwsOspfQ9s9VgrVo
IDqyGevimYBgtNUJAGsCYnqStM7aqJCAay1awolTq85qn43WeAm15zK4SBiT4RSekT7Hxj4r2ISi
xU2KuyAd88fR1E9i0q7LHpAb+Lswj46GyOr1P/+Gmrr+3/6Orms4jrIlFxRX3fxq/8H0ZlZpbVsd
HdDpuJ6ADG+h2LEuMyhqkC3H8xzO9cKf/IfSYG6gx0JBrB6dVc16zQiKZ4telX2vXYlEw8ADoA1D
viJmiHEW59V7QvkaSh5b4ldaMZZBR6CDW7FjRu+apPBIyK2Zx++WgJUI9PC+KbFvQ5rofU5EZgq6
Da8KZysY/0p37EMaZN0+I0e0pUxzz/9Odz5V2qshdw4ja9/7Gpl7WZskgrTvHBl67HDgQDA1mUkQ
n9eejefdGbdSASGn6mg2tOP4YLAJ1h3GuwxccprO1GJ58K4pgeQ5026Y5pfU321z37yoeifLz9o4
mXiASdUvXgG5qKPh17tcUQEmfaXvXJDsDRa1Q8fgsjeKeM+wpONp6gBM8myuawt42WwvHjLxKCtD
bGk43PfslS/s1m9q2T0yNTKHquB2DDJ85rHxaXaTc4UWFCyhCO2g8sd3dJRCQuMQVZcJgRAiFzlG
Bs2vkle+hRbNxcU+SbH6BG28aquvVOvBTTV03Y2VzbMXpWk9KGNvywdCkPSOwMBY4vLbKs1zD50D
VrkpBmpWHVQgvIPDVQhLwNdp/8QrubEsF35tQE1hn0Kp6yE2HHXJ8Nu63gmYYX6ROL/0zF0VnZvg
WaqifWZZr6S73LU2+hCxXDM9F8Qy2goWW12N7c6Nr1DwvD0qshXy/KegGlqcFfqrzjDHIxv3Owg1
NZgfFnhKsag2urgA7YM21PJl6mCkmc8MiBSgQqFO0ydSpxp8/ujTGUAmpxFHIX3UGqY3enYxp3EO
7xYHaRk3saoutRms9aznYBsccqC5iUg3Ia6ToGHhzazXUFdcxckGOMSq8sS0TZMHo6ZRp4i8cNcD
/lklaV1S/mViSc/v7YRr/Z+/cyVu2V9uTo7SadIEI8N7l7Kg2U37xzeu61P7VjSjsY5i92T+xIvX
CRuJn//52w+axFNjQOXVp/aUzawHnx195vjAZYf53hTDMxQDmCBzOPUDwDQrk8PeDonG+DJ21ugK
7qFwqBzGpXjkGyZ2sBkfOFBAQ/ayY1KR7S8EFdtcmW9B1qhzYianInoMzRd0x2ZTs+xfBpbzmXst
3dAUDF2FNkfYumzbcwUJjgB0mBD7seuNzL3Lz2/S//3lFl7/5T/5+UdejBWCXPN3P/3Lfc5qM/3P
+WP++nt+/Yi/nIkU5nX+3fzT37X9yq/e0q/673/TL38yn/33r2711rz98pP1z+PDTftVjbdfKHnN
z6+CR9H8O//VX/yPr3/pEGKbksfy/3wIuX2L3uomeMt+OYP89lG/nUFsB0+2ZbtSzkI/tu3/OoJY
7g/pCC45pRuSjfqs5/9+BBH6DwRX9x9K/eIHlytBFgXblJChUv/OEUTyFP67y98wDTK2lmPDcONQ
YM3PtT88t3K9GLRMY8j2Meesw+/SQeDwSsM/DwWJPoc1H+2Aa4AmtBxFnFJEIsOrqL9r8iy5qyLj
mJnFzpBwWxnB3kRoTofUJCOc+rJYo8HQ80z8bE364sAIhuOiENBdc/cuNUPMYQ787oHQp/ps/aZb
W27J0ruI1Wpgk77wpPuubOV96kS9Q1NdwiaNTr0My51wCKdFbPoOgz9NbEQ5SAQVrlWJxGpP0Ton
M7zSXEtfwVCmPCODZO331Mg4YLCOlj8QxAMRjcqOKc3C/zqV5caLQbc7owMbpGF3wL4hv4QtzmUr
sauVJiSbWXvKb3vOLOsx0O4zLZvOTZ+/O3S+bRCyMdA6NsNaO1Uv2lVgbemoVmei+KzuA5T7TGRQ
ioOovdhsLJZQys13wy22OULt2nTxB+UVS0qLHfqqpv5w1agQJyR5r0vs6N6qc8qrjEnkWmnilXAz
luK8x9DemcFJ90gOZyaKeENOtGEe/IwIYFpeau/kkBqHfOTrR43pgnp4FSn1PBhP0kfg8C3d7fCo
MiBbCmQ/wZH+IMHW2XEvj3Gov+tN169DkM8gZJoXX9IDD96Ee5EPqG2gotnsfW/PdU6AUJiEVow2
uBQ2TAGbuhkY7nyyInWiJ8+HX+IgeRQ401wS31aV07uZl+84yj6nycd9XgoUJvgVsdwkonfftJAC
br+wFhggYFtFlQfYps/OkHzoDTH717k69RibNS2txTrLBL5bKljNkGVQlN6PGjhNOcdosxtVTRCA
jF3bAbOxOUr6Zb3FX0hh70UbEnMVQqwfxirexmF5GIP+OYA5vGvkOtFwLtGIM0NfQQ2UfbDBlvTS
W5p/KAIgBzQ3zbwR9ZBW4g7PZ71qe9hGQ5xFl8ytqgWvHaABMSYba5gbP2qHFUkxprvUQeKvyaFj
hlepSScv3THLia/x+POHalJ7sDITtVfKvQTWcK2DLaZyi8PA2qcM+AhP8hnCWU5RUOKfhDej+Dk3
3KajuVSF9mSnYc9BOcWRoIqz5oNYKdPg3OifrS7JU9QK2UBq4QHbNBqWjN9ibFbv5DI+ShuYlY2s
tTBYfy/z3uJkqMjsG7Utb/Emqdu09R5EFMCOCpQ6jWJEKmB7cEryZB2i19wG3XQddFlwssbXJHev
KuTzFyi9xVUY74l2zwCT8Stq/j9R59VcpxJm0V9EFTT59QROPsrBeqFsySZDQ9OkXz+LO1UzLyr7
1rUsS9D9hb3Xzt6Qhc1PmW299Usm30jF3DoL43FLiPEg63k4Bip8dGJHXRvZUwEX6SfOk/LB9tvy
wUKny87AzhDO8FOcSv2UEYHop9mTocBphSbli4Lm59htD3XP/SySpbmUsWwu9BRXAWs4Sk2M1XQa
41PZ56ToGPtal8Z3PRvNFo0JZmbd4+eAMIp2mlFFXg81ULD27GpZPAod54///SpAc73NSnKk/vtv
qRiGuyixR7Lmqx9AeUJeA6N5QX63R7Ijf0/aQX3ri49A9G8eES3bDIgnJmq2VUEYG+SErfIpGBV+
Rzo1mk93GyzOS4Gf79J3qbuN18Kk+GjSGqmVRJXYhPKPTki0sByk6tVCTGngJXubKpqYocl+mqTv
oph5XlBzk9+k54ixP1kacoS+3JbeOYPXhKSQlMDOuo/9fCIwb37lnP+xlXHqeltGKnZR3Q0CeY3D
lFMUJRa6OLaiuJTW/b8Pi7lY9yZI7Z2FZs8Ar4PTgcEqqgg7Crp75w3yjA6ST2+WDGw1z7VTjEyF
PFPs1twMWsaFejgXeXfus6I6Fn9EVhzGIJge9DCx8OwaAw7zvkh3eaHI/E1L6rO8p9QSwQH9IzrN
dFVItIR4oD3szwjtmv16kPE07zu0NyjoWe+0gTNfBhO2a5n0+iABvjIYjknOXuGVNOhMyZC+sQkg
UiAHBGPkM7TGcp3uGVFrhs0RjW+4J9+Tg6DdSyLG9r0e6wefHISpqv9MWQoeg1HVBocMs7LM6J9a
/gqEcMMqUQnvQ1s3/FuZQeM6BXnYkxM3+afJRFdjQ9re2R70AbGm1Xk1PbGD0Cz0wY/UTpgT77zs
2VRiqQcDE6W/UdAUB1o+AilJejm0BNYR30Uo2dK+ADISr0Hc9Vu7s/J9aYPV9+bGvDS2D4zSbED/
2PWhCo2oyFKe+0ITc4vxdWvjEdDAKb/ZquZC3ZwuSQ4w1DnsKwjvRvshOlee/Ya8sQ2gRjiTa+xw
K4C/tPXRGYR/cSaSvS3Oup4J++2/D1o6/S1OqH/d8Kda47hCNoK98uJTsFhED5TjPxw6AB+0n/4Z
LebbTaMQCbAS86sChCJBAacBf9XgKOdaiqrcd1XJpnwaoLq1Nh5xtpfcwO4h1qJ+mWIQTeANxp+E
T58rVLdWUD0WkGWeKl4Do8uXK89PxWg95Z2smA9SgPM8W6OxrcsMlpJhXOmCk5ttl4ilQuM4ejZ0
RY7Pfe8m5c2tbFhkHlYFsuW5YyfXOMcZnNEpxcfKaVbdhh67Od3OH08BTcrSZDj5Iv7JK2a4ZZ7d
UlAwO2w1lDJ5e/f60dsD4eR0J6WNqy/cQO8Pt7HOKsTt6ndmzeD2x9q+QrHhqAPzDg1PYzeV0PTC
d+2ExmMzkz4SaPXiGuKiJV8AqkWffWCtoc0tSJc0zaZawmcVTNalHdUBWsPFQGr+Fmf5zDqeSWys
ifWYjeS9Acp6Tgt1FjPwaph8BuPZ6VUWA9gM1phduXcTwZ08eNxw4441VPfOLuXUE8Li+N8EhelD
mrsqKuRoYuezv2afpN/RNP8ES/rX6uSdHy6m9zCx9glQnBLRWWFUUPFaeG8CIXHAfnqfgSDbaI0r
jzYdjSnRBLlbZS9dhxGnnIj1ycD8DfMvN4fWGDhjdUjhT3JWqdewRrhsgYr4EKl/YX0cHsgiM8kD
806QV9w/lmgrNjFGewpmL9zFHWJmMk9IAAxb98lxX3w5/i77uX0gdFNsuZNr4XxkuYPQRU8PXtxl
p9T4QK1ZRIGRnlZhSof6fr9g5VVdM+xTCNE2/qDtWA71jsxMgo4yXPpMdogEC8xi0wfo3SWmC9sQ
epMNzUchvWM+gE3F/HKk9IWpSzK65yzF2cvUX3vyntnijZ/K/wbQz2AhkeVGmRP4EqhCN0PlBTid
4WtevN9cKGo7KZP8527aozVHkJGPJNybJDv0YcfRrL5kOAakzUwfBJt15BzBRTJnvMTIrBUnOSLy
7BQC29jZDY7IpJvIhid63pn/+gWazv8+axXKFRyT/FDDwmOTw8Hv7dccjEplZfQaDZb3euCDGyQE
sdrjG+HvziOAyx/hjsGh9GvjGjZmfK2y16bpliu++XbvdGwIFxuQxUKOL2CIrIyqrn+aGYdtGUaw
4uh1F7Ujay2KGIsR7KQfuNvfBkLA0UGbj6ocXCDp40ZNYC/8aZp28/JsZra4U7Yk2zYPs50aXGPn
puFwtlECnGuy87bLDEVITb+V+IXRdAFP0ezchD2Os9QdrmpXPJP95p/MonwiRgm+ck+N3AG2hnWd
GZGDftpaCz+rXTEbYV8fuBTIsxrOZslCi+Kj3BuJBB0cpCGygL/IR6azj/ux4X47T1b3Wi4TvhDG
ybuu89obUNH3JjF56toFM2nj4Q7006uWDNeIxh4i2+7iWxnmr4FOY07o0DyLej+E01927D0iBVds
69YGw2mV7lnZ//EO6sgC7rErrU4gwidpuaMpCWJ5NWv/VS4dtbgs4Te1eFT6yX8zMWa5Exux0dZR
P/avDZBGTA7SOJcBKALdZylCheShnrIpMpjnMRQ2EoovH4SNO8Dc9xdFLgSUL929zKLakNssEdkQ
N1TWuOpKzJcPZjpirxknXDn2ragTWNgsI1HLDFxiMJ7uqK+Mk48hdi4JSLOn16Q7EEaxHCsJtlr3
bDU7J6mOYeY852tzkIihfCkIKSGPBMGT7WDEN3zyjKvGWHakhcYbG2E4+2Zhb4xwVi+flT2E+zIY
0Fctpn0jGPkYL+pzHLvuhtX0q8ldLHiOVUXMde5FI6b70KAKId1mq8zafOvIFGtzYpRikgycJvB2
TT2VFFRr9B8IlZyNF4eGv2w6OfMgWZxp/jijqwgokiiIh1vKY5XTT+PVEpylaIAO2LWZ4PqNATZt
4gvwa1CTiLfulGnBmH/HSTo/6wRsbAa4n30ha7lBGKzW6ty9tYl9ildXXGF55rNIw1OOiARLpfNe
cg/sY+RLiNWDnSOd7ClpwQf3nqsuDBa6Tc77Egk29+cOfhwvId1kFyNAI5l0OGntzqz5/LeUUdie
fWsPQwMsMjazEbpkWFxqd/wNeIbEep2BrWhH52YMGQoc3SW7JCz7yPac6bD01G7VyKy9B+BwYHYA
/6kfxYG8z2tlaGJEIL8egPli6DUgzkN42/zvU4IYN16wVpqkf48LIdhLXXxL9xmy8CO5uONzbbV0
uR2b5VaT4rN4vnlgcsoKuOYp6TpjX0zx7zxcvTX+jBcyI3E0S+E/cSbdi6wbUEKmeKPiNSEEUBOQ
fVT1hfjrduKzH5mgd7NXf+SIIpBlUKvJ4RzCVwIcqtbYsGqFft/mYSqiXmVPui7JQRHWqxJWcSby
+TZ7+l+rc8R1K9TQ4iHdVGl2ZXWCH9DCcmNy8GQ+XWCBXnpV3cNpJEAHzVcRY/EAnEcJwlM7jPqd
IKL2PIQXYZToFrvguwvUi68kD7/5LeF2781qOMeskCOOxdOYWw5AbJ6YCav5UTfeG1nBPT5zEgcJ
olxYvHvfHi7NCCQiYYK0uYcBny6yGHKuAU9hxLAvCzxHC+OMOpqDc0/GnyaHWBmK8TlmecQ4nKR1
FGUUvIdyDQh1sMzVIj12tuVesvkZ+BH75txmsOPItzEt6qjsrV99QBZqGy+YqTWDcYEbMW4Bbdie
/TBk5nHOCW2a6/BJqB513ACyZ7GPCuEbHBf4eEVjBpcZZQz9cza8eDisd26BRddqs8/c4XEFHXhK
hCi3VT1PeKL9adUiMjXI3zJzrckFQsKAhEkXPNExJzJrE4aAQtshPOZU2Gd1dkumIfTUEqiswLkv
QfSEc0AIj+8dazG+h8NgR3UF/osjqF0gbfZwyIoSo7bygoiTFhMIrxSyEKRYybc/z79BJph706Fo
Q6uEXmMxd3H92GLT2wapSh8dOOYeortdiN9iY3nNmvbdQ0SZxXCVhloDup+xR/g3O0AP1ljBCPYw
Q9ZJ5yIRH6zq4J7DjPuVjQT5mB29SMyoESxLxwjEwrlVN9J+AZzGVovwzYMeJL7CxDzSj9rfhoPQ
KawhPBEAax+UZZGEOIXGVTQsJidKY7cL4FrC178I3VNRzYvij+pr5s1mNLGq2vtVYkdCrQEPvmEd
DWBKdRsWhMpw2KBhXKLelSdHm0wxBRt7O+2QkGoceK5GHMQqxhxq92WAoLdY0AHiZP5Rvm6PowsP
VVQkEoDd1ge8GSlY1jR9zAOuZcaSqJAX/yEOHUZCNUdu0NfdBeDMGnPB3DAWLoNCiDLVb5IY4JpZ
hYqW2X2Qqj0WBRE+hhbPjagQGdmaV9SlCevTxNvYjV0QlV78zWvMnYJv13MaTI8M7eRDykjn1apw
aiTzGyiYJor7JN07oMpQ2i4I5IyhP4HxfRBj4B5dRimbvskweaISitO/g4800hO185Ky+I0Ij9/N
hL3ueTmmx/pjKr3lRXgTW7Ft3zfBi9T+v4lJxilIjT2BL8VGwDFgntcXWKotSp56EKdWkuJXF/mZ
OkWDAbI9gmryLUAnAESkHjoN7lwpAIZyISpelBWXVszTTaGqOobaM7bYEz8NZWV7lRPqzEGjmuJp
ifFSywVfDUYbz/TSXcX9GeFmeiCwZwSJRvIpCYcFzD53iIakRpW2MCGxph96x4NZ1N/NOMx3m1Iv
8aELxgmOXH8Wy7bM2ohZGlmCrUBkiAUpZuUGd0E9ynQ6TxUuE6fxgCoZb85sPZEhYmyLHial2qQQ
4zvREBDUgo3PXfGV1i0DOzs/0vQ+9b6BcRfmCXJMolJBeb+2POR6MYALZva0DezqxdXN1YKkQIlU
FOyLYRPUbKz2iZ1dXKBW4wTIvelyQuBW4oc3vJgVemZvrrFaLZ68FayDOxjrm1JXzD/cfgviMLkO
gU+l9e6Enj6ZBImTKdTuTY8BsrGMpwWIepcXCGmXNprhNJDzorrDsrR8aX5wbMcKb24W/+YROSaU
JRy8+aETowWkyAG1lkBJdOuVpOc5jw6RDRc9BT2BjOFhGidxTCTG807pqBPefkqY/eYQS+8DREsC
76xHvWLAO+IdHYT0Xep/jpJ7lYHyXjZVfO799k2QabrD2Uh/OZJi24h+vVaPJurHbWh273K8D6Gq
otjz/2mZfDTwn3haXYbEp0zSsJWlQGHWICKvJNnwsOXyCHWvQ2hTTN41LDyEg6RisYEo0I8zzUhx
5W8q0/m2S+0e04Q+MPOGXa1xnwedtzdcCxN15SJ/rfk/tU1EpB+UkfYS82m07NNsPDq2Ox0D9sdE
Vv1Sg4CRium1qaqOtX45A31Zleh+auHnYcud5WuUufDBNSd/CG0HXkHkD9m0GmScjLEESajePSiD
BqHZtggJyKoQ8dlJ84oguTxSEvyUJRyW0Xbbnc6CO3KIHxCp4FrMmI2784MuwOmfCu5T086Yvonw
L+kuz0D9GTcWwa8ZtyiTumQzcRbOQ+M/NHX8u9MWFlnf3hG92u8shWnCqGh11AgqzSLEN+tLn+aL
eVvd3VCj73xnII+EsDFKHLJjmaYjJExYFc0No1LmY+pdqdaCrxJz1JQiSjK/PIwmsfGlgeLdtINj
MfbPaPxi6Vd7ikTaXcapvZ0X0eQyfStJR0aVD0CIqTkef8jVTDlr7/doQ93wkKRTP4PH8PHMm3H4
BObgH2IvgbKxOVOCsrstLW8fvnYZ7g06EmWStWyG4W1Mxq1w3Gh2PEgZqrw1mW8fjAUzqSYjR+Ud
T4b7V7hkCtauHne9VAcMGCNAIz7kLJ2SDBMyYj0Anc0xMZh6NSWA1uy3wVx7ttzyAs/x0RjaCli0
I3dUMX/4+RPqectmp9gnucXcFJqO13cLgdj+L7red03DqzyetGbq5R4KDRQGeDyj4oWo7qLnqRj8
AjoFeY2rwXI7GgQ7xo1Yceao+cga8bjUQL/SDG68YM1EnHgfhP1L9WEF3uIzThpOdLvSyDck8EhD
HjX6aCSbDCytSTQHzxFMLIvpaEjT3xIKwL/NW5hSCE602g7filb8I+91E/rxkW0axUULMcBz3L2j
rUODD4Z1R4LO065u6OWH41ASrWWxwqhQXOYZWbgD2R+7xKhqRLb5mUzBJ5O4HdOUZBLOIJJHG0Ns
A6+PL6FEn4mgyBuKAocDk8xplMec4fxmQJm+xcqHpKkajrHj80Uod2eXW2NxEWgSO7AJkRFxG7M9
yJLNaAeH0bUorHv+6QtPQs8OUjb+02LQ0MWax3MkVqHGb1FO+Ijy/Ecw7mzHBv1hP+4cZ/1yGhBB
9UNdDc9qFP8gK/+EFYnGRHSRo9US5+D2f1xk48aQ+jxAdDi+4XxRKieXQAGoFUtDYFkMXx8SA6wB
JAez8Rair9DxDwS6Xy5LDCBWP4Bd0PIvsJqaimLEYRGLqBMFhyxJdYjZQtohvbNr9A004EccJs4W
BfXLEuOjX/zsbGXOk5XzI5rS6aEWTEaHNWXZEcb74IWvIZpqR/ItSGSI2obx5px7CV6Y5Iv1yXOQ
hcdhGYon38Ta1SjLPZYWbocGr+iimAOSYBppxae3jfCF1pked56/na5768aQ1Lr1q5TZqzfDG0mz
eUt2zmVKsGkLkCzu5DxiEMN/QRBU65a4qMAYwbrYOj1dSqviN5Y5aj/01UhhoXdUdOOtmQ59SYlD
XtaA9CWM/OAujPCVtfdxKu8O8uYW+RACTUmsRjJunHBCQj3Ob4WRPXXSvreG+oSn028TyAUJ2BTk
qA3CFcd+Bj5BuG3DNEjDeEzXwYuXdNdB1/ktNeUldCgqgq69ASyeDGXcGkPVd3eq87u85DPvtBvM
H8hh6l2eV1yNWWJtyj60bh5Aw74FOOGdSqYjl3BIlkuWDMkB5vRfGaTjI6/8t+WYa8CV81N7JP3U
kAGqmSAbUHPlWfcuvU1QbbB7oJSaNHTUynd/pfKntvJ0b0i50Cjbe+2m3clH2n3uTPeHxc6HEsqO
2BHLj3LkyAsBDmcVxaKE87LLqBS2AdlXF63DVymp5xDhDJypOdZY9GK7ylLJeZlo6pdWQHyhf7dZ
BBTkRLD7K4KjgQTIMunqoQ8CMNt3oxFEg3QF0UTEDXkZVNcgvtlZGuxZpmW72NWUOozdUmvsbp0O
oM0yHy9/BgvJGFss73bLc1Ht27l1bmWHuUm5+i/fB/mAAKEnoM9dLkzZxq3s4fAHiKJ3TEYYpSi7
DHZpPKJwmFV48inzlVofNyxGqmTx7tsdkcUkHWx72JAEOgz2tnA0OHH117PiyKjF79FaKW/Qqpr4
NJbxzfynZsDeeIb8AnodturPbMKSE7+7UCBZ4u8t2ANbYhu+wlLvu7aZEezBj6p7fXEV+7hcWWc4
U3+IQNFMtX4FE/w56mDOQ3/XjILkIEav9mj+8QqyWGiba6gxKYuYW2Z4b0bHRrxD5rgpfXZJ2RBf
SaL457XdzSSgnuASqh7Ninu0MVBlcHXYP3M9qXOlyvSSWN47hwNhzJq1VVjfsiXwDjO1+Q4/Iwwi
nZyBEP4L7Tdjaf85EwTlIK7Wr/IGjwWu7o0x0gdo/8gp852zSPiWfb3PrZwIXf+5bGIw5y456+5c
IKwLuKMglvQOCyJj3gfDi/4dhizKYL1Sn4aSf3s4DkfJghrtS3ZpZQrHPQBC7qcOZr7ReAXp3h4H
OeIrCpKzFu0nTTnGxjhoTpklr+kIdHaksj+hdxBPZt8e88XNCXcgvMn+N/sMwMrUsV4CbahjRmbf
QedNQUMCdi3FS3lVIZSDgq3ifsUddFIOz33MljZX04tiOHhdDOeXRUobzsfSIYHCoSSk+rliEp1R
0Xl+ZLv4nXCfAAiMBTu7tiXKFNSU1ThZ5FmNwiRLLHARyuVVxM6Xg7DgggQgBvtBvdWoUu1nJmIE
oBTnysmMmzOejYGinufr0teLuPR2Ii6+tRz8uvGPcS7TJ1gTwINIUeRt454PiQmC2BA/O91XGLKl
7F2cXNBs3tG/jpe87de8wNBnKGR4ZwsIAyRRcY+znmlz2REPD1din6KPZ3/uod9jHiLFeKycVH+V
cYeU0YPGTpobN/NUATsi8xpYRM1pjqvt0LokTifxRGej/wI6te8I9nfm+v4yUWGrQefHQo3hKdlx
VpT2FkydJcZT1drDVlqEw1gMkKCiLNAxikSA0FeAI9ahdlm6B7Mpbj0QETGP+v5fJOnos1pW3LH7
xopfauC6R9+HBxMShH4AbwP9jV6kmLa+yPuryx6K3EYDL6b6QoQomIQGgPSv6Fjat0p9LrypARNq
yR76XpvFn7hgyOuuiMgKu2tedl/SjwG5YpyhO0vH17pEeKPtfduZb7Xpfi9xMNM95e9ijmvWgvDj
mMm7O4jbJD/GSHSCqSke6tXF0jPBRvLqyYuzzAQ9LGIgu4hQ6WBxqQlqN7nnTnipc0kK6Ji3h3gh
qd5Gx7mh7Bpfx8S/pt74Y+C6XP0NaDknJwRcLFHSKtCRGVpVOtGpRmsRc7lK6nvUlcySe5/bxIA0
yKvJuhqGjawAWMdFmbxyYcmnYW53yzAlr9MSjX34YxAqG6Fl9g6JNzmnpRMsRQDs79rKMT5QTz0o
XbvHNdWvgW4b2f2sDmXbEWPJupORv3/wfI8QNDtpoXHMM90upGnToKrOw/albgaLVpJGGzbdV5HU
6AQUvKca+G1JFFuhAZirdimPhmU+Vk6Y3NoYK1Uuw3DXzAZcyiJ5M8CTU5u7O6Ub+0mY7X3mcSR/
rwy3wmTMNQMDirDVFWfpuBeVEXeRc0puzH7yTh4tb0r91oadcQn82D3h1Hxu5tEi9XA4OWYHOHjw
SFBD4RnVloOSoFDv/oQpRY1l8xCiITUtv3nv6icGxHcT4hhroisauOV3lrMXD2N9kr3IwDcNzLBJ
B9zHTmVQsWQfubcwH0c+ww6Z5Q7vcTTiEn22vJwaOEEMZ+DSHNyVK8NCbi3eu4ss8cwxhoQEWp4s
g6594X8nNHy9azzZkCTlVTYJxLPzjDiaMOlwOIzNV6DX0It1lezctIsP0URjxn6zOgJmLrciZD1a
rmv93kNalKafA/lkD222Nl6N2ChXEdw5NbSLrUgOQNCLbZ/MGtmrx/e1hQmmCLAxDDpZzOfxMbMb
GPpWXp5SqB8OYzM+h+NdwRkRIl0QyELq6yWt2Pv5CQ2vZ35MNbnvpbR5XpzWOVpyhXrM5T2Y3G6j
27l46I12NzsAZXi7SHeokEC4GrlCL+YTnmH3SH7rcFex85Zp+6XI5Hmpl+5fsR7+QWsQGjU+6Gqu
rmla/JSTScKk6V3YqJnEpRN+lOdSX/77AK/2pXG4WRQyBW5zFI3kYQzJmRVOwng3PlGcJ09Ntfy1
IdSaWZ3+StvqYyBo4ro083ViaHzFlPLld1382c/M/pzEOiULq8uEBKko9ZGWcIl5Wx9KN8ve8JUh
tNyH3QK6bKGIJAokwBIqu3tA8/dAtPvFytlOyHp8yOrgD5kz8qn0viRwHjynE40ljqWzThnnSAEk
jMv5cRgCvGqjcWrN9kEuDH1jEyXRoPJdF4zxDvpfpqsuKgLWwXiL41O+9OmO8M48MnqeJB+hDbO4
BvwROzksa6t52H7zUbV5ScvR1ZoPbVm+YeVYzotQr60Hvkv2g0In9xGwrwJ2wxNEzkGNSY+6GIVl
AGa8Lne29LZQfvSjSKHH+H+6tl1e4rk3t+Wi30OPQ4QNnr2hclaXIPfuLsE+Rx26uwTiyYODAf7h
v1/VtTDvomIp4BZ31tiEcNWDv7d7ohIGSS665ffnORmrHWdLg38dn7hv6P7KMmzZpV3Qw28DxSVG
ae/Iy2QjWQ3Lk32xSbPOwyJ9++8DeXBplk5RPI02mXafhkyXX0gi22M5xWmkrcAlaLMJ9zos/Ccx
CGvfEuW2+++3dpWTcxmnP6xr9haqjq9hmhgQ5PD/SNuu8XyCIxNe92KhhdhaFSd2INi8LE14ZmpZ
v2Tp8lp2QfOCRh4LrTu9onCtD55VDdDiVPUg++afFR8qLugrXtUlKk3EfDlfcQNb7pzGfnX8u7Bv
fvHcsrgtmf01AFE6INBh3+Aee47Sqy9UestiLvrJzx5RXI0bG6RYaVYsksBYPYRt9xAH/PhSXQ/P
emkeu671jtZmF9pmiovPR5mEyH7nSb841ykqDz/oYnCNvBeaffKmdAgrJ68ZshGv4zYureGMgjQm
uJQcIKDm8fDi+LEiwi3nCYQFdh1yqE6t7P40HsP1rvSMAwz6KbL9s+1znYVGHu8Jk7ef63lcjYF/
4sT8cqoFkwcWyL2Vdg0beGYg5Sij3PN9RHK1f0ix8aIzJvqGmQkXb/+RiKq7NkGXrgwk7NVeErUQ
RTmmmJW05rtN0B4TDTM4Af5NaQlQThaJY6FcBA+Mg/bQMQYY1OJt7Z7pVVqpr3lO2O4ivd1ic6YG
8Ab/UiGOOnmljT1XZjujd5HY5s6fJVXipgw9bz6K7WJ61r6Wsr/ocQAsgpQzpdVmIm/7Kgfla65A
M+5gv2Wq28wZzqcMljHH4xW+AmwlyWk9YCOFjf3xHygyseetWmZ9WZ58u9qKbmqgQ+kGvqTOoz52
0SGW1gRYy/q262A62YpLA53J1fD6x2xma14ErP5RZbK1YhmGwayyHlIEsmbvvTSx30T1qOe91OZH
EnvzCdbAj70WKrM58MFBbgRtZVP5Xs+oCV8Y2I0c+0xY7xJC82yWOpFlk9vB8kJjRKosYlr85KQ8
g5zCWMAHcI16J+Hm4Z0vOVV0deqZ1crAb15EkKBjbMYjOfBAOEe3uDm/gpHY2rpN6sNAa37t/+9D
QhDFnjmEDY7lVz0V4plJQH3mSF353UNP9MGFVDGLqHPxIfXddikCkq5LTiN/RDn1vphj4lKUFyEQ
86OmJdqXQdfBG+bpWJeYeVKvdE/d+tCYcZyDEJ4+kRyeap311C9+xX4ZgnJcouaI3TLCJrLrMOhd
pV2cBqlD0mYKEsJZNF3Slgwms5zRZ1imHbUNFe2krODe6XlG9OQoPNOec2CfSLQdQBuPnnJHXFbD
05aRl6R2/vPYjJRfS8NtWWd/XRUz75iHS7NKMAZtrE2PYqDRDanG96MZBrNIOXfGwDoAEoQklwnS
lu8CHfWDrLzOjYUPPV3CNArpsympvC7Kh/k7gXh+xsw9nTtejfN/v/3vV66YfmkVBPv//0/NkPyt
Z4UsqvLGM+CbR2/4lSB8Oi3OWO7tpjsqY2DcsJCHvjQsX2OV7b0kkwipiMEeLf/JbfwoVnn9AHuY
Wmh0qhddCDp+F1Ve5h4YGi/Uj9bBy5lUlOYVLzlpGm33JsM8PmIjII9mwEvQ+Z9+zD6AxeWVMBus
+9l4r9DKbUzBXh0ZGFuM0uBUyxnkpq65bbv6tawD/OwWdupcN3+QRrRIlS35YPCESzPPd2JE7NHF
GU9yXK4ObHB+PnGXB3NyUWGFIj5Nwor3tUrsHZ665jknjfF56Np/fpJ85BZB0Z47VRSImf9oy+/R
Xi0FivKDM4PiH+bjIuW7ba0FHcGK/DxAjPZUMR3aUoOUPmq9S58nYh3BhCB39UOgRvPRgG7wmLHQ
uM6KGTLMnCbEmeFwN0WMhuVm0dk3+IcCprb9CTv44OhkuTHrjSrI46jIErQJfI7Wb08htwzN7NLu
OtW4+wKlx1OQARk34xL4zFq55URG7oA33YJ+Kj+gjCJBqbCJ93bEZtcGmgIyxo899z64HLG9XLYs
6vYjmmLUakt3bmdDntArnJLYJjEVwfBz0apXvn0D2EbbueimDDiBUPomy4fpVtUvQrzyUxXXVFiG
5Agw65fWncjQyOVWSbO/Lv1Qv0tWdkMNTsIh0W6zgKhh6igEtVKaPA5s6zlFACax4/9hzOLu+xAd
emJxwOrEqu5G3S+RwOg1teQ8NmP5EvggEPIgPE1BWj6VqbDeEOSdRcauLRzJ/3RwarTz8tok1Xde
Oc6OWqbYh6p/z+Lq99LG9pb67gKboN91hT0/M8/o92n91xxg5Q7Qto6TRehWNi/Ts8U4OWNAeWX2
rI9o9DngJ49LIX7sp/BPW4zZU9h+ZwP6Fc01FbWt8dTNX6kyJaJzrz364b3vUFb7HQvgeAyMbSjC
4YPRmbtjhUmeaax/z49Gi4xxRG5NUM9y4qdYbho3+Jo8VrEMX7e+n5R3LxSfaGm2efzSZiOGRVt7
21IhZp/H+CoxKG5G/n7H7LPHrqApMTreLAMl01S1K+DWU6ieSGcZjOU+Krmwuza+pG1maC8glrRt
Yjy6AXlYliWNGxAUsuCDDDQO2vGdSwziU04DsXFgykREog+RUaXy0UEDUVmGxcX1P8ydyXLcTLpk
X6Wt9yjDEAACi97kPDM5iuQGRmoAAnNgBp7+Hqiq7Vb1rjdtvaFJVb8kMhMZg3/ux3ln4eih4HH6
OFDIGxOPaV7qYfYeXTTuIwp0iXW7hkxeFF/cZg5IsMUK9MXG9PR0i5gbjGbXPeBaBaqSymbjGGn8
5M+KPlajSPbMD/JOzD+QrZm/C6S5QYUmFrQh3ZJpBftuZdfIoJJTzEzfJAAI1iiihGkTgMqUKRWg
EBe/cYUdTBeXTFfXT3EUyH1vf5Bz9XfmLGEzOeLaBiW2eCYTDwMbUETh5QGeK/lgybG3xPma0xO1
4RT/J/N8yn6US5+20DQwFn1ySFhf2QT5G+ymQ+E3lspTLlgTNK6j64KSpH71isU5vcYS9JEoC14I
zQraGdHv2ABOZTvhc8Ttc83iQauWQUxsjKYPPdnR0+wIta8rnua/v5XT5OwJ3pZEoEOmD7zaK6yf
NNIKGTx1cp/WmXgAT0ZJEFmTp9qX1Dsvv/FRoy5+T8tRaaJLuNRb0kVlBSvK2LKNMTKmxpmBsx6B
WWyskNM1ewX6aW5x3bZjPOrOgI/QnpozsvQK9KY8j5UxXvvlS+xGRKjz8YVLAVIU7tS93dmMbeYj
cRPrqXH97jmr3tihKQpKBn/PJpW+0C7fHFWkYMZ7RGuJwv+pmNU8U/ZJ+LN/HoxIPuFQbQx8C44Y
2IRyrSlcMqerNxRPiRsUF6en8DnHhYZ81caYH+yIAe84rqbBRk7xXChctIkEKYZaerF+JkmnzyrZ
hqMzbx2LAzJlwfpcDsFvv01QDaI62OBjwQTjPMG4sM4d7/nWGoOzOTC8qcYk28BLoktl1M+G0XOp
BejWVN4fS9bocPlX7Eh/3dTFuBN+dWhJK3I6KGBn2+syS3zuz3jtJ69Bzs6TeSMsazixBtCJGAf5
wYiJ6I3O87KkfaL9rvXQepcgxK3kV5ANgnn6EOVXpPgDjaHaF2rh+q2SQGRwBbOtGp3/1Md4pWo3
PcsOkFkdnCAZ4QMPInNb6YpBn6s57BGd2BaeQ+n0ADZ8CjuJ3Q08WlHpSxljo3HqkQrRwCoxGTXZ
qQ+rJ8ORZxrSSUVkbEpFTjg5Em62EYnxI3TkYgmmST5AgaZkgWmqlefyPeHSt55MFjBeLK7UJUoT
fgQuFF8O1qIfhjNQjzV/4qUv30yTSaTsxr2sc3mvTT62huDpFlMvXoNsvI/SA1Y9SPQpN3bvLth5
7vD5Uyp/0qoZPEsHwFrkDeP572/zGehdn2Jj9FSlN2q5DHLaqJ5rbzezvxKHiArc+c5L3XMBqyPG
j7EXX7Wqg5d08LoTHGsak+fxasw43+OKtE6WewYObANgLvMuHGMGpWbbuqjDX23PqVEvBX3RPHyD
IwA+X/OXlI71NKBSVVl7r5sgeg0btuZWrnEpOKc+7Vua33ybyuekuei+829Yufs1zgV5b5EZV46u
dn5bNM+y5/nNIoO0BYfqiBndLiJZw7iybjcGnSQvbZrwTWWiek9tAg4a0C+byPyN5B8hY02HDo6w
bFR3zAQXmszne+qmM2PfvYZbfgPJe/GFGp4rjDKQ9vGPUaXMsspRDi3JxfM56wOQuZBxOZy8atET
u2oQZFJccWk6MzsMnX/3copoLRALOzH7P0dgraEd0mi8dauxvjVD1xH3n95pt5j2g+JKgGLmJn7O
QSf2r5lrvZaRq45gERifoCnVmgmkg9rVzab1CC7JW0k4UUfcijNDNbzkLT4h06bQfZi+mti317T7
NuuCujdtDvQP2EBr82ymG67nlqN8/dIyqacvINrHmmt2IxTGfLN5co36xI6N08ZJnlsb1raHv5Qs
f3osBz7xtKrnG78vMBhFTPFK6fS7tJNERLXn7rIw3Ieye8jKst03ynlSmjsGp6JvV7cMO4II/nGT
fdh0ClGwiKoX9AYZsORgT+mf3Erqq9+X87atcqLBYdqedSRYPpZx3ZwQJY1enSiHkRmaT6ZLjUHY
Za94sPAQ4sbFlloejESHLzLr9s1kiF2YZ79NyD74NOFC5poxDgeVVTIuY4pUKSzBfb+E+yltwdPE
yPQQdn2zicnUrok0w1qeoX5O2bxRqW1fxk9pGSNLAUCRpuv7bWtAfhRVsOIZN1cemf4g8jLIj8Or
wwv7AEAuOYIj+oQcPq9NjxaMTiWbLkrewwK0dMDbpBLuHtwrGJBgLH7A1WlsutTgLZ+JL7nWhoCO
eG0Mh7xzEx+Z37VrPMTzZnaG7sKxfmP3ffkZDrylOdesWecRAKMH5VHoU3h2RBiuWXUkvq70GWWr
lrTCjgQA6bqq3Ae0AZ2wd3xhiAIk5SrYrqH3pXKzuLY9H16OSAcOl3IdBWHyLVmok5w6pawWYAYx
mdJNCxhkImnzRjUdQwXtmJ+jNb4k1jIHbTipJUXdHoi8vYfdvbS7+bWjYqfMFI8g4u4eMywWerqO
k44OuiDBeie7YpP6rtySmd1BOiSHkMpHIzW9Y6uwEBcMXu4SiS8pDHnoUlTWPs330h+fPAZCK6u3
XtmMGVVCylB9Z/JutsY6G9HQe/oMN9z7p4OdjxeS4FgLvBnW1UASlw7V5YZabUJCxDtrnhak2nho
Qfevact5c7v6YlpswWadPbVoVHwUe3vl9XxOTSO6e7Wrdw7xlHzCZIJb/GNsLb3pk4xFo0ggqLwK
ASY+GzLmIYuKS8LoxPXcvviGnMk38DmPlOEeQupD3VBxacr1yTYq0KWtN19I9dISEPIZDXy4uoOq
5vNINQgGteIye66xQ0F+y/zoKYv69Mvr/3RtbP8oXB+/VOqsPGtcVATDWDVOWm2dYOp3jKf4l2n4
8xTmL990xpOHu50w9Ked5fUHdd24JEwvutqYX1dGwTSxSBJCG4VAvOOS9ugwCuKWPSYrGJvVISII
vivyTuEH7qq1ctp5zQ24Df30Glb5kpR8CXCJAPjlUFGYiJNFi+/KVYwUJfcpHI97u32uh6S/B8oP
UDSGuw0Q/ZbBU0y0XXD4DvIXjpS7XC/FmF3ir1wRY8PNm/ooqvyazLQbI0N9Fcn4OugEpQu6y0Vk
2OEpGGO78pcCZyKXHiBK9p5ihe6NpCwRFl2PipdGRuF2cprnqZLoB+AuO8YE6zQR4UYwRLRb8xpm
9VfbO2/RKPJNx/R0aC6p8yCs6jtRdsCoi+mR6deIA2QyXiDHo0fiEY+NtNwFcdbfhOV1N6+3dj2M
nCt26QxFmZo1VB0LXy2Bq+EeZu22hL5CpP2xHkr/zMFCwIrlIDw2uNJsOb8ksSufNIZGh9J124yq
B71cA0mVfmC/8lmaOYflE15sNRTRRdD0sAayST+mrljU/KbeBYBehIp//P2+vNiJNkVsYnSmau1A
aIxq0Nk+YIf29iFVRqtCFvhoDULqK9pHww0UArUOojY6DRFNtr47vo5tcKlN+8lucb6lFXmRsoFv
RFy9IsyPr9/8pZc4bTt71UqMuj2GojsXlWXtoRpahwG8pN2De3VFd49GlVz/fiGiHm7Gzm+e7XOp
rZqdIsz2XQ0qHjJh+1hOtrEhr5M/1IoszWBNMURNqA1zL66TlDwBlmPcoE3+NPtqOpt+/pwEfUbW
Jj/5gudhRNfc9in/SqpKPLCUIfSttK95AAq+r9WFvIr14PEgXScneDbDc0eS4JTzw/soc3kIPMmo
R/uRMg/4LQHfty/xUmGP90lvbsbMmpmo07bCQI/oCgWDBwMb4TocIekPwm02MPOpO5o0yr7M152V
zzvL88BEweWpvOHVm4XBlJKhkMvUmG48vWsiTvq6ejZGlT+VWMRfaYpjpFduyyDXrKn0hiOvb/0k
ttdgCkoiCXxcSTgu8/aMS5yoN02B+9G15FmnmHJdjYtpbl8hdHSoHVyn0zYYD/BqWA/wTYbtbSyK
7qNMS9aMIr3H41TuLCNo3vgfXFHA1sho8OB0A7cnn9Chu/hg1BTa2csIpE8Jf1pZKR4bcNDIbIm1
LdUUU6gbc7yvQ+Dgi+1BpwYFRRBr7VZzMNHJVljxdKnCLDnoSd7zxBnPuU/QaEyWywM4iR0LIpBp
TTWJiruDI+rflW4Q7xYbXDwtsjCp6kPfAiAySYyU00HCVb9E+h56ldg7nHA3MXgEOyyi8xJw80yV
nvv+hxiz5CKr4NvQdXQlHEdK1TM4OUyLrdEs4y0afIzoNeHxzqv9zCP8qLH14X+JrUPjuJt8Cf7/
/TJNaGwF03AqWmpzh7DJeSSR+oSnloZ32cGxStsNaE80fQb/a1Hc5xJzb5WSDpIlvI0wj3IYvfML
bYsMF8KSzgPbJpeUB4+gPR3mSDjTJu37z6Ttfg7In6vBGJvHZMz5AnGCJOTwYvo/ZycfH8dSrFM3
E6eq4nDjexlhxaoRu6Ct5d5qw2hPUGcfqDx5Kx3jVxExUTNTaogM4qtpCBUrLWdwyl5hb/usfZlK
wzoHFa5cSnHnD6eHVeCmmr2mHp6EzacY9yv+v60bqOiX7TXcNCmoZSFN+PvAOq8xu3u3kh0U3qj/
FSZz+JyFGMyTds9UlCarIP3oah7xUgXiLUxrd9tzrhjZpoiKxtWzYvHMC+s2N8Z8dsjSB2PqrskT
OjdT/A6EWz3HQfLDdRDy4h7rD4AFJ7uBY/vOoXYkESjvgAjfMHq0yaTJBlpB8ULCzeNZBJ6Xy+rR
0NVlEvR+gGpYO/7MZhTkUGOTNmVQkZirGSLomoW335hw2A9zWpzJr4itOxv9rpktH8R87u/bYllq
cQmRJuOoGbZd9RzZaytqvwOnhRlfweWrYegS/Kt+2V3xLr23Bjfrjl7Eb10M86YQHlsq+9gA+TKx
quYU8Qk85OHZ7eLgd1P4r0wayj0WEIX9IzBBrYp7pDsQFFnwAA+NRJ/pfbSTWRz81I/JXxj9yugH
79x5GLgS/bCgTaPAQbX0261Ltn6naidemy7ucaZhydGfaSkJpcW4Ju+A3UQ4NerhS8M3XtWZQdYp
/6KPrL2gS95cGZaXghBcQ854Mw3Bc2IsnZIxOmxPD1cIOzibwkNk84ozHefzGPMKTKDLk9jj4F5V
F+aFEh9Khvc/nPDeCAYdTQtnpSgdgg597B4JZNCjDMuClEQeCoTwPHpIR038ulbdxk5FvzMj/Sgq
E+ot5yt+3PTDzAwmxGH5EqMFH8cG9mgVgWmlwPEK92VJreDaE6qUFD/t+glYmqJO6UapC4NK1oID
CdzDML9VFkB+TvitjB9Cg1GjPYlk7+iFc9a7Z0pgZ44pERlvg7QAc0pKCWP3R6OMnyHX73Prb2n7
PfWticxQ9Sh/XQfigulNFoXxKWooG20LDK1RYpfHpYlz8DkQi4bPkDSNYR+40IHjNnNYxjsAGPVI
a56Hii7qG4He4sI3dIR03g+hBTSFsWiPTr6ayqF8i5IAwp19LwZGKfSYrcqc4RsoBsdZzRO97jX3
3MqrPmVtKBzssdqrsaBgyCFaoTu8LaQoEPxf/2K2/p8Ryf4/hI05Nird31fhn1i2BWf2L0zZwkv7
X//z5Yu73P+4ff3q/p029q8/9i/iqfkPBzKYLylfloH8d+Kp9w/bMqmsQueS/wKR/W/iKX3SgRmY
punAK7el+9/EU/kPLPY2fwoP+wI8Nf/vuqH/T+6oHzi2DPji8s/Zpg3g9d9hY7V2lrYnDzNaVN3L
gXZMKN+cYe4phx3hGlthc+3L25uPD66KKUmlF3RVavM1dyGms9lz0/hnGfl/oO3+nYVqWzY/338i
AE3T99wA1pvEMMdr8J/fFqZbE7G2yraNPfEpdBcnXgIysx6tn56U7FmN/9iU1qP2km2vXKDAstMM
bwfEWAPnrSzCX9pNJFNmhtRhetKzNd11lBV7EeCLitPuJKYkP8r8l5WYZDFF61+aivkQTb/ZsVDF
3U4aat+M6KXvww+uePxLLsMIaiU5Vjv2tMUk8+04DGeYeogtuOy9TJa2eBgAMcwOtycnapHwTJvw
BohiNVqOdy8FF1cvsT5xzwQHkQ35FosZ/SEblr+AaLjHa5wN6toU7UcNIW4PTABQeTo9mRX6Xkvh
LaHRoNxPum+gndFUJFTTr1mSy3VgqPnJ57Z6TbTxEDSnZeSQI5wHfaDWMJfRV+Lxu4L0ssk8K9sF
Lkm3HJ+wyAGq94Qzb2n9lpox/S9R5L80wUw2sxiqc2vww3s1hu2lSkqFbKyOWd8HKwEB4DJJI2pI
lvU06D9Lke/Aue1Il5sszc9qCs7UynTEixCDaxdkQQv3IPQzbEdhvc3jejwlHdIiODqwFsWh8e23
PpudvSSjSsHwS9RM6Gho8hPgqpPONwZwbinw2dvKNzDufAFvsfYo4Sf4B9R+D9/MSn2629JP0869
e9VSneH9tlQe7IUUn6EXUOdpFOxNsQxPXvoUdL9EY18aJb9HG8Gw7tpg3XYUXKRYlAjEd+Q7uHhm
WHWSEsdJ56Z3y0ox7gQ0GS/54kac5pIxrMnMYBVgyKP3rR6pIU1LA8pNFRlXJWCVZG39i3rJ6VX6
Q7AFzVOo9LUEpNfwFn+WfjhuzKVrZcyYAfnzmDxHuvwQU1V+OWOn1v4KiS94zHhDd9lgZnvf799M
P/Fvc2YvCVGVEjrDj9EQRdijC4DHSGkBc+IACPpiA00ik8tsidBSWsZDVQSveBGSfUvT6abQxkAs
x9A7VThcCJ3xTjYsOLn4wLFS9iQQlEHojZUAEFWzF7io922TfRvdnR8gOnMTIOfHRtk1ndhSY4MQ
TD5yP+JmyexQX2UShZu/DxR+erVF2XRUdqoLUT+CD0tAbkz5Zhgs40yk7UmH6UHrQFzjyObAU9F5
lzb//L9YWJu97hNygSxEx9jLP5JYbwvLOXVcDVc0UeOsxnet5vFmLJCoWcRv4DnDlTkGOIM8r9qO
g1+fpYNOTw2N2o34F25qaMJ9Yka/ScUnV79DTBgdfUIqaNZOx4AKTkqzSjpjOPke9DT5J4gB7OKv
oyap8G/C7K60RzCx8loSX5HPd2jU7xT80VsyO6+A5qe1p6b6aGZFt4mVNwJb5oPKxWukQfGZjGK9
s/qp5HzZPc69bh5FTWOZ6SQ/pBUXr4xJhn1JFWCML/rkzJk6jMotbq2xUOkS74j7Yvr0AVMRyjwC
L2q2HFWcfVa0Z2ISwaofPTD9E6ENUP8cOE9ePgdUkTNPDwwMBXrM/sg4HXZ5+B5gxz77OAQRBc5F
8FMPqVy3E2N7biMTauVc7A3V31U6/8gWaZmYAgWlquroaqwhZKSCJNf8YxbMSbNIPFCEPsN9YxwY
CdomZhwmG9ObzlPNvXf0rYtqRX10Og8cQeQg51MsX8dM0lLoP63KaQuKohtTVxqlbU+t7c6oMS1X
p3GwsTmaz1U71MdoQJl14RVR41aatP+ZFE1zo8T3wuzxMpnXvqTcJMv5iMa9RWje50vCKdGOl+R+
Xr3q6BEMF3FC+04mjb/JrMo7XRAMGp4Y0rVbkq/kMF3zI/V9SdC6pO3JLd1r3E3vXtQZ65oGXWtc
FAMuTo7XpTuD5/vJ0Gm9rtuwXlfwHHb6LRm6fuep8c1tyb0NTRb9c9NrQoJsdsAyCC3u6BMdX1lc
s9fYH5utV9cWDqtyQ6wN65uL5t9aj4Z4S2brOEZkKDQiAaV7w7fTxDhSTHATmjZKC+LP4jLl/vlV
Bg13/l4N+2jA/zgFDw6Qw93YsuLHM0iEWPrvwvbeiOIwHRi3wLL7rWNywgV9cm+a6jfFSPKDbrCz
pN47jBC7AyoqMB1yXyfNKlaQTPZexITOjUO1rmyyFXkrz4b0PKzTdgNwwrGAZRE64OGNtjVcqlOH
ELGqfBHQWhiXl3T5gu0OkRVvsM/xDcmrJ/LQSP/iuTFzBEIt/qVlw2xNhzrgQg7XChcwA4yW0gTw
XFdKSDE2djoadnXUEGPKVX/pw5KBPVlG330RcfhzSOkEdLPYu2Er/qQzedyPnqj3NZ+BITCri8tL
cXlIpFGdkVvqMyoI3rO/X5bf0n6pzzvuTOSD2m5m8JmztG7LqmbEXDvFGYmqPBdlWK4Tk8+GgPnF
y0wB20lmvtpXKv3JGaIhqQhEuFlwwq1mK0KkQByGoXerFuywgj/cMjAn/zm1O1V+6OQtt7MLEHoX
kWz4CuCmnWNwT2tzwRpDkFgTaHk1O1LkSkLx0SS8xrQMT1FUy63RLDrWgkruF2gy2ul4SaIvfKve
cS57Z0VFcrX/yzTMoS57C365t4LfYdq99vC1z6HrRaiY/Cry+NV//xYT7ryye4PQyPL6TCmTp9lR
zt6s1UPPM3oZly/8fPMm6j8rDQ9k4nm5UQ2PItH3+FA9Lc5mTOyVvEzEpRNAYUcFrB/4Pd3aDETj
qma3It8wjjSgmlSHbdvSx2sXOPI+whVIy+LgkJN4El3yZgA7O8GD3xiEnTDRi9NYBnB54sa6e15P
gDQCqQfqgNNFEB5V0xwZ9MfXIRNE5ul92RCdj6jSvFb48q5hPlxnt0vP3jJ0UhM+icKKj7I2bwHn
1it1L9a1dShPq1oDDHVvGat6ctt74yqoBJqNOgfDugC1p658sSFs58DnrkMOB6w1EdjoKwKUML5S
VFgdhmapCodiRG6/lxFWPLAJBprpPJCWrgegC4AXpvxx0Nb2IXdFjzsdf4xZvzcZqHjOmNGmUfzH
Xh39yheKOPIJ9ZcLWdxdGOMW92ecQaBm+NS5DSdObyGSewub3NR5sxvr4Tnp2+ksggBalMrKLaVg
dKtYZ7lQzsMUdxLU837hn2tA6FiM8isvf7qxyG1t5zr4lMacHK04R7ti+EDmYoXhp3zgIIoeAThp
XLjrNOW2NP16esNeC/1h7InRz+EGY+6q643x1jCxBObLYTsJonFLx1l46hxjT7NatJ4X+rsnXlm+
j/1Chfd8ilPofUnx09fIdv6vaBHLFpY8SBNyaqxSSeFmnzx6HC8rbMMLgx4P/NZEcSsXOv0Ipr5c
ePVOD7neBWE/Lyz7mG34qc9Yh9T05oK7BzBrP2QA8NlE2Hsn960FpLeRLQT/MInLvQKcHy8EfROU
ft1otuohLU9uIFfkS0xuCMpcVRauwIIUPm0qK4zr4IKMC5FTgFdAXQJGfMTGkavXaQ3P0gb2n36m
NufEQZzqkXYyxIPGoz8dZRBi6aGu38sC148ay/wl8ILTAOR+I7BFHXj8j/lSQ5AthQTCpJrAKOH6
LcEgIkWbuhxxaZYSiog1TYeiUEfoQdw15l6duo4tLuaRGTmlvfZMF8CBct6FzcW8sKTt3MGzQL7Z
5tP0BoyeiXyOo4tD8RbsSf6zUyStcloa+U6foUG7sPCodoM5X31anb3V2HfOXoUINveSgYYdfkH7
A/ESUdXWdfiRRVwAubYOo9YhlkxpgeSN2l9mdWtQVpibMJjNx/xv40Nwx3YEhcAA1wLKXcBQIW0x
W8peaxsUhDuiTwGKSK5mU4f7AATeavBdDPkKf1Mrd5WpYJ9OgQ9qe2jJ8fj1Yy5xRofRyebytmrT
DHJ0hCOVX2wjohWPbmLfis7GpLH8zufy+WgjBGsjzO9K/0GW628s8lE8txt62Zj844paI7EZnGJs
dYlxcgVj4pzA7YVnbHTRUUb+kRhwdKvovLvWwSHru2DTQUqkPiJNKRbq4eRyIk07/mu3gEKScdr1
cajvs551vjDUO9fgBz6p7YYSnT/DrKjTTIaY5ZLsn4HJpEA+M/lMzXNIj8KiWNdtzYnBFRZVee+9
EPru+MGroYJoa3n0++UNsy4LMgzHcEtuR4n1w6xt/2LqMNzwvkLWxjb5MBnOL8NCRE4ySE98JHnW
6QvJhXlNGe84DuW5dcWpkKzStjEN+zQTIANjit0EVvPJNxw+4MoxVmnXGadiyIyTzzHjlJ4skSwX
awqdC48JhBtP/nqmHf21ck52au5Vbz9O8UQOjOZzu6KGmjwrJfGprs+mDVGZhOLwYjNGdcRXW9aA
13x/W86qBkWMdN3XFuErlpyuwu/lgKjs5y7ZLMbAO4vLwJTAfmaX9t7B9FB3PHx0nBIpwHQmnlJt
H11H0uZpmjYDMaoCK5KWQ1mhwbQ87WERnFRscU7Vx0Zl/WEA+rwViiBqiZQQSqy4De8RYTicvNXo
nSv84ZyXr8Vgb3zkpfWYcPMAKZiffS4n2ECJOt+tJnXuC3rvCP6C0+jSq1zZ3p7z7G52He/RzEW4
7kR2KSnqekwsxY4gqhPeOOgU0He3NMZ571N4jcJAfoy2x50a3uSuWvgrlrLEsbb0uA5Se94ghLYH
y5CnIcn0HRmFYMowWlv4s+ukk/7G9/VDszQpc/maTwZ2OTQh/9g7TbO3IOBSX8p9Kxm5JqiI6yZZ
RGwEnaKRT7LgbBPcBodm4iocUAxIgr0+zBnGQhCzgKl6cXInH/iRa3qnltYssZB+A+z6dG/Ae/Lz
F9NI61NVu791Xg1ng2mY6uuLywBpNZqUpSu3t9i0tbhT3x3RiRYQAxm9PZEUa004+U2Bdt23fvfN
TjnfTYPDf0nwoaqz7zwzmiPQePShUX6FAX6sxZJMRRc9gMqfHsyywNTlWwQFq4829sdTm+bqgGuc
sixt0gKLVL2ZLflqi6g8kgeoHlwGYw8hw9FNQtwiNFnRKzJZ5BaUufFEjiKkK+82jSGmGLaJpywB
3Ue4xL2bVtuvahI8BR6XiyQPuGJRSdk4TGMf0662tqae+pmp/zTHeKMWuleI9LEaUpg/U9TotcQF
0qczu5XJGNsrmxg0CLeaNCvwM8zlDSfTE1Hq4gXJrjr3AqZnvJgFiuytTLBTc3XKz7cYNNOLV2II
n6phm4O9xkEEgLUm1ygFB4LRCux7bvEzlEH/oaSCd2QO+4LxNpuVUSXRPTGGC5Yp+5AKjyiYb/a0
/HDDRN52vtw8fsmjGOsZx5pAlMMrtoZvjdcCB0S5G1IafMBCAvBHW9iNEVJ7ULqwEWIPWrpbeUdr
nMURfeTbn3BxkDZ7HELDXxUGQcZcH0TA4TmpJ3mDTIPEI7sfs97bTPPe63LWML37n4wmAaJxZ7rr
XtJuJgX0XaOO1uyG0QelLj91aHYvVdu8C9K9Hoejdydi7izAkh1Trb4rTeok653oFham3GXp2N9G
0PVp5gVbv9c1nGKeZFV9dbU9PjYpPtYx0GvFZYvCmeCxTirJq8rT2zE3zYlJyVHD1ayg5Do0ud56
1pZHZRobe6ZLGvt2dLSbMqNs0ykeksUamvmf5B8YR6p2PoeRdbCVLTalp7Mdk2+yMDWIBrtdGKeA
hvZTdnB0HT4F5g1te7p2WUyCtK1PhXafpUjEKTeCYKXSYuU77fAy2/7b1FQus5suuXo038kGjJ0/
+8UOdg6tP1P3m2LV6T7n/VKfd4zp477NY7WmAoAK42YSzPLnn2baTk+du6XdNS5K4w2tjOCPh8Qp
6+a3JbKahr+mP7r5qDZMx/xdJ3IqadPkZ+41PcegnnSwP1xIzA07mhhBNNvgS91sCphjO/6tjeg6
8JonHcfnvONGZMtSH5RPJs3K6YVXCmqHZTuA3sumefRxv2ulxEl53Ll/MKI+TJlLfM8voRd1rN+W
dexAp0mnuoWaPHjBJsdHWnen0EaAq6uDqb3hYVq+FHNHozFyD9ePbYBouAmhBB8zr33NWvGr7kxi
gPxxkclsVUemcUhg4qOw/DEC9nvm3NWxAnqEA/tXzYdz07vNyaAWygbyKGmmrMimw+ulx9FheArL
QjsshLX/UgYy2QMY8/ryEppvhvSjM3GdLc6kCQdK+G0Zwt7NOQPZrSdrvFZTcQQtEHMpY2qeJRBy
TLTH0oj2leDSiqlrXaYWOyXWApz3rYMdBzbLm5fQqjnbgqMgGT5qQBUqKIduvJ6i6rP1LOBaZfSF
WVP3OQobundRfTXjg2vAkrIyv4cI4J3xvSXAshqcmdY2DZrDWC025JQaWZTbqHSodBo2wyh/GEMQ
E1gBe1DmLakV8jaNW9XbwT5WZcf5z1iHnvk15+bZ9sUXjaB7pYOSs0RwNR3z5irmkGxB/DxcA45J
GlIIO1Z627rGJezlH44tVKx6ewZB9TZp+n1JYXRjL1Y9wkCpfnO9Hy66IV5etHwlnG5jJQrbaG19
4WIA9+075yHEm4yh2LhIXe5qTVwM/i1amo+VfQRCTzMWug8JApjtAHEi3m+8NmKNRkcZK7VZUEbm
uy54hzHBcKFMv/A50B81EUWuLbs8tDy7T6ald4kZMt3+rHl21nM+jxuC50QYC/ecRcNe12Vxsww0
S8mrFLvl24BH0x2te+5m/VEPa9g7yYqGE+NAnai8MCJZ9+rBw263Ug28Np8oeyI2QZBqLP+bJLMP
jtlxS0GS3XY+94EIHNMKcBdjn5j+CHTtOJy2TthBJyR0WlbEfQwL11pGIxvIFnuODwAZYLIKpqi9
A95apiPWLnY2l+ZkUDkhgbpwuHC5r9YwxqMtK/+VRFq4+y/qzqy5bSw9w3+lKxe5g3KwA5VkqkKK
FEmJ2qzNukHRlox93/Hr80Ck3KLa7ekxUzMKL7rclnxIHJ7lW94lxfjDwexuEpf0zKHumCtunjsK
LBipd6im9QYgVeQOaouKd1J617VjlWAxAuM4tODcVMMj5jAYz9snrfqFLgVqRidYGTwVST132v5b
HlgLXQlUehtxdPryH5CQAnG6dErVQwLzTlVZtekr6Pm1rhd4i2CM3CS+t7JbEHGAmSlcy9p5nlYP
Yew+Ib5rES7LUxWngpUtmhWIxuKMmucnlGXaXpUfjL6bE0+ASo4z80LGMAY2yoAySYXHsGFejX8I
0KD9XCi3SRa188wcrGNsiZ79IlbmhuoipVPickpSoZ3gDQv7AJ2Cqe1UALAQmJK6LgEX25gIbyFe
SF5yLMvNKCbi5rdqrJ9CJoM5oTfZUh2Kx0gjUQjltsSOApyuHCcGlj6I6epBMrcbU1nZVQBMrCpA
HvhIY02joMJwSOf8p8hMKQBu/yqO+nWbu+5pVqrSiiqee/ryv1hdVzXCr6ionBoWHgENQjEL20ji
GVqC6wrG6xRUjY2M9jGNem3Vw6SLEtgKXZGHsxQ2wo24tLXBR7ki89cZ3x/nqB9+U2wvXSQhSqyd
WmBV3rkzV5a7ZesnV6IV5Scf1d5pdpcMsnhCuyfQALalQ92uBhq8xy7M6YXsgfYvWms4S51hgX4V
gqjPqM5ma2BSCy+27Sn3q37cyoQxRZD0KIGZ5rnTdgtftNoavM5EknCPg+zT+mWBiir5qNONZ5Vv
t7jn+P25he4p4mMO7ih4LnhAYm8E0skA0sG+V+gzmfCqQWdzcKIBPio/uA3yJcZCWLBByanTVVZ7
CHPHuXQWo316HIXGmQVE50L1B1AeqRffUr9EtGOW9PxZMdggbKOLhvKgR6FmkrGdpECplmqooqCl
JnzzVK+kXsY0MbXIZT0aEhCmFqSj6U2lQefomhBQEGYoN5XRnhmApT+3SvXQIKo/9UbvB5AkI1Ui
gOVQhALZTAAUAl9zILqDPbcJTI+LWEyiKFXPiqGbmz4HDb96LbCLvSw97GH9QVo/pBVgFHhp5wqk
3GldMAJ3vXZjKYR0npdPDNBxU9Qbb8I4fgDUj/5/HKXzEOzW3DexLPQyInEziU8VtAAmiOYA69as
CzcqhokhdRlzFyT5ieBgH8HolOljLJ65jeoQcIZKBnNltwhHoisBCDmtkPoZ5PYy9OpPfqCnpNZC
UK8RZ5UEglHTdfUqUMx+XkQF8lgY8Dkiri5aWScIybSHxg9xqkT8OCrN4DaXc8qnCU03e+yHB7CJ
Aqf8Ahzcpt7TrBWZcjKkDPRG7a6He4WnVSaGkIsUpeWmQEjPg1owGTItRxg2Vi4CLdjA99IuahzX
zgs4IxAAESNxrAulUsy1GcL4Ai3sptJlHYb1srWRRtEqmmsucMwXO80leIGp5rbX1lD0c9mLJGro
yJZTUp5HiJouzZyLvxva5iqMLEhvDe6HXWff+inSgF4X0UlCF6nU1WYNIGudJDIFm4Sbxx63CYWL
Dp36oDkuOk87zayArlMpbiCkEMPE2AgU3qlTqrg4JUUhzaOg5p4F3HdRlY8cQd3cyhQwyY2hLaUY
oY84Mk+wmkpWApGKdR5VeEWgh4JEji2fxhKSxdL4gam4wrxWyZe9yDRPRd6004psu+yN2SBcje+z
DKHRWJc4F8qTrK+sdefBO8+KMlvQkZNWliisCbZf90olK88UPIkd0T2zM2FS74pBYfa1dlyoSvqo
hvZTmXpg3szMPTYzByOLzPnEpunRQ+vbcyMfrLMAvGCnhc09ahtovfaUdl2RUenUy/4ygkKigUtd
OXn0uUFZAYp0cQKQFGRaRx9JbWg3AdBy72mmEPuoiJApvn9mSQ6uN2F5XdoUQmbQcgMoz5CoBynC
7p2oMPeb/qxQtB7yTVEsCtdEhM/TV3GT6yuyn5N0MJ1VBpvquBwUBzuGDU11yoEqPt9UbkhyRI8y
Wu9P6OsRdbbBJ61AoiLWWWI9jEBCWmT8rWJeaoM8w4ZCP07RcPlM970D1NQ0F06JagaV+Fsk0BBE
tLwTufE/E/hnJ+hNQIoRQTKrkmZtuiK87rV1QFV4kC+gzdw52Doc12N1wBuUYBEK8IkVrSg1dXSM
qIv2tHY6okjPOe1oe2e2gvhH0yUXekozA67RFPkv7TYL0pPYFphfcG5YouxOVZv2QEwjIWra4lSP
XPehjoEMZpl6G7iJeo7IHFCA3HQfnJIKe21Q2IoRUCkqjKwyzZRPUy2Yu9UQ0FnLlnYzdCjxE9/n
LfSlwcx1FOPsOQYAHFI9lOy4R0C4Dfj2tahGc3cACyCX0aXWF8V9FN0XybBCLqC5VojyQsI/bEtR
6dYTboPCoZylI/uyCKIonjmYryy8ARlC4cbRZaZS1LQlDECqMh4dXxYRjw/Ww3HP1Sq7oxiWXWkC
XH5PPriKwe4V0ui8Q/3oOgWaOlXcSjvRXFcHhGlftzzVIhYervMhrIqxITpxUFw9wx1mmlOfunG0
yqUlZ15waQMUhwN9b0r+xYCGUSsuYKp+rZWsvoGeYlu5f5sPFbazg0/lrAVc7Y7ymGF6lgbRrMkH
6RQLMVTTENXsPeGfsgdNV2sumyScKzpC7YXlFnOfsE1XYNGWqgk1d6BCl2jErcWYQqdo08iInInI
PW4LwfWZWRhgdLg4FafIP66socunkq3RjvRyH1BPdNKVOPzZNOMmZeyiqWAOyPfI9wpKlAvHQTG+
qcEJJWqNXCPE7wnBHC1TPU3prH1qsrpfBd5N6rsxHnJcKQ6okoVG5WliBEJa8/xA3LEJmADid9bK
vdt43pmF1GXqES/WXaXPSzUlcRUu3hUlEl15DLU0C1BiVu1qmrJwIKgZnxHkk6BYgHiOzZz+qxEC
OMw0CUkeDGWI8K5hm8olNgaybrkXINanYZtWI4NknoQCm2QwSpCuo3NwpujryXhy9I52blD3R+KS
PA6i0WONfsbSD3I4VPguwb0wIffQzV0bM1WvrGOs27DSMlL/vCiGfvYGmHcJ5tRNkz1Q2QgZ2/71
8um//83UKDTYQqa1owLEk7UX19k3tpqJUld15GvVTHGiR5UAI1Jx5BvS5Mzu1HPwXp9yOcMPJFni
6cMq0a6GXtpkEYIjgiP9rCGLEHZzLdd0WAiKJm3mfcHrbaHBlxwRH2gTkC8n8TdSO5AdRf53TLvf
+4KOD2AIYWk2oYcmxDuLcDyBFNjGUjVjZ16OFtOOY1QrPyxI//o7JB6vOr0M/w4WT5bfm6KPb2sr
Iw4PyLDQ7XdQvL4cGqUdNHCjpXOnJWBmMAezpkqqYhJiG+UJuhSfJaxNsNCkABgqlB5SS3FvJWBq
WI5+MxrsbpRL1B2SByQhbii3I/kKL6CTAAI00jrGPw9cx3BpJsiVxkFbzZrTVmkM2v8gd2qyEvB0
LvgPsDck+TK9EjT74LsEI5IhaLAWol0YlWhTtz5yjY0Fws8mTpxSYf0KR9ud5L61dnJQTYG2QAJq
BdYBNBh3u5fOVLW5LAEXpvIGRMyqE4k38dTkU6zr52ZSPHiqhUcJnjiYWkkqJD6caGTzRgn8b2Xr
Pmmdfh4UONIVysYI0ku/0C9Dp7nS9fRWaZRnTTKwFjBuSne402Np0tvxMsh5j9yWbobeOUXHd1Fp
JeFOGaDfqZ4glb7wOucywxEm7oJb96pNWoB2xScvTi7xPT3Hp/Sxp59kB8actuaVWUvqskGEJwsj
7WQQeX6cdah7WqGhYJuDvY+nJeCHO+D+2LX0Dz4iWR4dnylEneREBU41A0oz1hTw/7AwT5tJQBJO
k3AmSYCS/rlQ4T3D4/9H5sWyIQMLBw385uj6I6b4Odok7ibZvIUUv/mXO1ixfKSCa1JtzWA8RagA
d9vnsuKkM48UVbcEmF5DNmXLBMH8Ciu2j2xZYzsLmQqk0Az2eplCPfzvf5P1I0vFxNjWLAukm278
Q7Bi0M3vTluD3EQ2FIu+hW3hbjKeKm9OWx9hj1INkJFBLFN9sIC3ndRBXtJ6QKtuUQWlftl4hrqo
M8TToyDArEj0pUAJDpmSC8JPm1AjkJS5htbaGUJT1Q26yYjian3HpYdZgIwMhT3gwy10SLABGTKG
Gk7uAtVPCxxUashu+EbVuMRgQGMtQTpUFBJCxTFwmGwqBKY1ZBOcPla/isoJWlhSRV1OnDB0v/hZ
WFKnMCgicSmDwpw6tkpaI0FrhAfUx+IafllHZ6LBmOAYdr7IVv0o+NVZlFJIDTtMBLGASW+Rj5dC
zIrz8lMw6uBAx/bO4fr2NdsxE/dJHvnE3CGsTd10QkGRhVS4NcIG4SskXpxWS26gMsR3wq8QQLUT
oo+JxVcMKza2nXgCG0nuZk5VQjW3+kAhDadP+0T7VD1TpQHdlhJiKJU+MCT3FaEyasw+2rl4QqM2
4QaWi+lYLQ8OthrgflEvzTgr2hipWy0EMYUQdWUvMpI4ZE/LPFzit+Bc13abX5FgI/QTgGUZacjJ
WTxo1pULGuObZ6v5Ewahxroz6VpCnxkA4yBpOa9HS+NGGEjTDgWCsKRdd1mJLxFKGf5cQ4xswTWY
rPBKiEbVyuICZr90IcKAKM4OBS5egbswauqxGsbqS0Uq8zkGKOIxH4ZhhSGgc5kCM1j3iAfO+T5o
4zUxnn8tHhaLQi6GJfxCe4oQQHvs5xYyVG3dLRW7yG4zgv45sPsUpp8b2lMjs4nHbfAbI9r6TsYN
KsaEC53BaefIoEOGzKaPV2f1Asp1h1otRltUufBKu28H27+gKJvR41eKHCZdj5oHNj8rxSvtO1nY
5Uaj4hXSy5VRvJdjA1yuMZo6w11Gr0nKpUlqotSmgNNbyFXVXLoBmoqTWE2KKbB+fxnbKg4vgEC0
uySwtHMdZ9BFjHLbDYFCfKpLHivcbP1voomyeeuqKeR4M6GbE8VYjNQ1OpZmQkUUn18BFhiltbUp
kpi4uaXJAgv1SstDg/RIzUIElgp9k3U5yr89omzXHQLD2VQGKncitKa6BysVnNeGLKMdl+jnAjTB
vZJH2bLXotGFKtKlRdlp2axsKs+YOpne3BBJKbd1bLYLsPv9l9JNjPvIyqtwQZG1+hKJDuzc4FVo
q/jYMhYTXSU/TnrF26iaDY6HGeqNiUO57KJIMB/xG68AThXE6gj3QpY3DyH0Yj+Ap7OObU1Wh8mF
FwbqTRMr7sopdOUTe6ZZ9MjOEJXWqr5Oc1+jiQ8O2B+Vojgm6r4M+XJcSAC4gYB6SNRq3cpZ8Ihq
PvRCT5htemw7Tb3Wmjwfya5YakwivMSiiYm0J4hAWEd1Ano6bD1xKlshJUVL12UcdyRZvgHbCb0Z
uhJWFHog3aFgHl9Z1PGvB+aag7ECpT+TRN99UwObxmug1zRjdegMCEO3MSpJYaf3E9QQ4ozqdxIv
yTDCEz9usZFn/+MW3bVi1BlWOWs8uwIjY8nxVTP44KysHta0oCKyyhPN/NY5VYb/FEEewMU8m9Ef
AHVfVM0prscqQEG566l25TJ6N0C4QrysIgiOqV63s7K3rWUE2pmmfGmCDkggM2Aizg4svByyflnU
J/iVJGd57xhAQgwXpa7U6ATORVL/0Lex+60xRHItDaU4bg30QCjuAvJTVHTz5dZvLqKsQitZheJ3
2gRje17prPjbKM/7mOZ6At0rgOyt1jrE29KqwAAXOpVwQKjHOXV9XLM8C305o7A95LBVdBvpXmMy
NQwZusM2jDQSoU8NJT5jokVNgbKPSU4wS0gzU+Ru2vgbBU86UR7L5k5rMmVthX3+JTU19RZWgt6C
OFUE3bjAvuL2Vs1F5LXZ57aSTIhgFXq9E3x7DP8YzKj3DBq0QXVY4PRyHGM5dOqSwgBIARHcTkP0
YTFY1awQ8UUjRqLV7Hqc16RasyAM6s5Tyk5tZlnaKNclQEgDsV2KAlMw2Bk+n1bj3nd96J4aYd09
eGUS3AoZ9QgOeALqoisRUZPww9AwRMQ0TqF/IbmI/rhmRK++oh4Pr0yPZoPk1RvTCvUvbCvz2Q8s
ZPhyK70IKlosVFxrFcFQlJop8CGGipgPNEJiGG4oqzWe8z6oHmNP906tKAHhEFVusWgTG05BkxUY
qmZJA+RKg1dbRNiWMpL/CMOIjQi34MQSSvDFrwLw5Rk+JxMQwMG1T+aSAZ7VQLIqJNC0oKsvrZOG
d4Ha3LpqF0tcTzjEc4TQWBydpJJ7vMpuOweveCrA5oWWWmKpKb1GK87zChz3ErQ94yZIHprKiG7x
Eo++lIg6rhGoCJZ2D9/JrIvyCpeUDIZe4GA9ryYdFFEdCYeWsnrhzHsOu0XqoEQPwrNf63pedrM+
Nak+Kpk8rEOqUl/N3neuUJ3U+klbQ9GoZbqtpdlrN5nny0vHroNNHBifQQaqHKS6hd9sWUbXrVk6
V3GthHf62ONNfM1bqUqiTJSyK1dZUzkTI+l1GtZ10017Z3CuCBesM+REwrMGzQMigsLn1m3AQ2SZ
V5wREsZXnq6gU+NBRISSbRi09dHrQGeTTTYHvWltqJFp7YTcxf8swQlbRxJMWgyJ8cvDtzI6drWg
Pq802fps2TjdjrKo2TKQqSZMc1y3lqqLZMpkAE2/wpQGPxiRavQFJGhIeuUq88JOq7OODp86SyQ7
Wald2N/FZat91UgKb5BCLK8lWu1LVXeGpzQSlIjRbJfP3FjnjzR1i1sjFaiJGeilr20cOlY5UtQY
8w3pg5f4+qOdROGKKcClu3W0uSVXGXUV367wplKLq9J3vSuMrqVpXGMNZ5E6PmiGKE9iX5gz3LTT
M6SBJLrdrIO5KPE6G5Eu8Yq6SYfvMCo4oZYkDzKKtA8KYAmqiAWeFUXugXCz41VJbjbLXI22jGij
4qtkDyoeq34UzoPGQoDDCTggkX+bJ0PrzvTeMHDYUH3mTrEuPD9QkMvL+qmcpsWtKPAxqEO5WTLT
8iNdaWlRmX0F8lugT5Jn0SawmgKIkmxeezWK+BMtEZwwcax/cf0AjJUOe6C2DO42NSjrqz5T/A7W
dy6vA7NFZwpn0kdbkX1cgA2DLdlDmvLtKLPHzmjyxUBj7LKAfjOtIAL58EB8fMxD6uSUnrvsdGhi
VoiV4PuclaDMwM2lnxpyh9shtOqrUGnztYJ+zZSKorlWlXq4kxRaeQZm9ycAIYN1NVjeLMbhfAGw
3517Pt11qSQoQ+ytWgL2qT7nIm02QyMXdDKG7sLJJDjeuCZyvZTxAJyRvg+hiH0C4EODI07DErZM
dpYMlvJYxqpzW8RIB6SCYAHQMOoVvhcDc8C+CXr9oHfFJEFx6CxPaEBQSYjtE9PE37NMs/K671IL
f4fA+irsnqqWU3IHI8ZuPtrGiMaWhBXeZV4kzzKc3s8rfEwfrFD0F1TYEQv2hPXZwLkM68MwkS97
W9e/6UWR3gOEkaAcBd3x4FTiK+qEMkSGkqPCju1i4/aOj6gTDEgXPdhJ76CiY8lOR9SUFzciVNJN
ZGbdrIFEdRyISrtEARHYsKBERnVrsOxbLOdjfVI2IEZ1Q1JmKDmSUkTcuddQLP2lWSrfQOjYKzfG
CgFLVi1atgAJj1vu3bvCx1GjEGUNRizVMtTHoRVEupMhCktn4K6RY/fGDHr/2oO34+HrZEXL1Eta
ZLxipbwMzQpplF4PMhSlkHwoAoWmfR7nzbWb5tAAU10Mp5GD/2aVOfo1ykXOFxfx/Kkdq0gOoa0x
s+XcOlNcIN5oW5S3hkAtsIo9aSrFormloYX7HgaeaPANTbBs6Syi8OHEy2QYOGeDpnhAolN8QspV
u6qV1pwDTlTvikLTAZnJ9bmVmmLVJRUsDKelbeg+kxnhnhJmwoUx0iogCdADQQ22D5NLis6BO8FE
Wr8sU4iCVPbRoXabuPmU00hOp4Lq/wP9Ge5KJbDZjCoCbvfYAGkDSBW4MAH8vrmaWiSQuSNBqMS1
B6tF173sHdW8LUNrhPLSBkxjo5+LDOl5FHWiS9Qo1DMZgavWNhFRbPIIWn5PxhdUJQUfpS+gajpD
u5bZxce6CLwLYaJdZnpKDSimDY3Pg+xIWJEIMamF4Zw7QDrnMScExKNcN+mSxVZ9qiMlGR2TpYPV
NDMzHlcqy9DUUxndzTpCSQhiCYGJBu6nGwI8FOjdWo+yg1YyXabMBDBr5h43A06WWRkmX8zYcOYG
grWf/7klpg/IRqfIQxXlP/72XztK/lg5miWVX/VX9XPRXz+XdVT9/Kfl3/7rdyb7ZUrj4YYS57sh
/tIv/XygHUn+ps8gyW+eYj859suq8L9We0UtAfGbePhdNezlc7080s+GiTZ87PqJ8VVxZCq2quMf
AJ6CF6WwiJbS7semcWRalK5N3aS8NVa43k/in03Ez5/xdb5/NqE/e4Dnl3kfexPUyWSq6nyz78b6
ByZB1o5MugKKpil/Mgm0PmyZWuF2EraT/mYl/csnQchcPQZNj4PmQTGPkFJQrbFH8vKiMPlmMdjG
kczRZhr4R7680EPY31H/pHn4mtYJ3KfrZ9dPk71NIf/F/fBuhN/3g6KgOIGeg6XvvmtOjTdTYNpH
WGgblk729/LaKlx8pKWgj4Xpg5YB5WwTlCeVuv3vn4e3DUoiigIlbXxt990Heng2KR4jf3ENvDta
f18DsnI0HoaKNXYJ33z5tkKZX6Zurb5ugH/R+n/3yX8/DCm1yNsV+euHoaIeWbCOdGHy9b55ess8
siEF29rrxvhwS1+hqnPg0lcMtj+6KTCqtkt8f/uPK0BBx5P+0PbHH+8mMLTdHf3rK0AWRxo7nK0k
/2gSiAkgLioGoo7bM5BT4l9yDfz5NuCIOnQh6Edc+ZbOpb99yP24yOLHAvEhDsOP9vCKqRx8ArIN
dNSWAC7swr79bWCORwTxpyWb28n5cEcBLV/NUjRx8HkgH6GDMKJGfhgZWsqR0KDT6eLDLQMCwjE/
EIfuA+vI0Ih7hfHj/MA84sbRTDbK9qj4V4WEf3oWMA9jzHpoTKCII6S0FMwV9mMCtgKRoKbo5m6B
fLgEydRkVSicVgqRq1CojB26KVQVJISQLcXexYHvTgeyCNaDpo04q/H14S5J0xaqoRy6NQiTmVHA
FDSLt6+9eMnUjlBwN2wDvbmX14c7JBWNbO/Q80Ec6awvTXvBv4zPuTcJlnakocCnETFv18KHm4Rx
LShjonNQykTaiPwGJsSv9+X+NJgyibUpVKKm7Vrgxx8rZNpeFwcfDQqVFBW2MCfN9wd9k0PYBA5E
VSYFpe8//mDzAPpre4f9evys2EeybXFTsNjfPDxxs6rhYSE0a7sXPtxdCejN2G7QX394WT6iFMWd
aFGNevv0FlmDKRRA5x9u7YPlOvQyUOUjLliQf9YPA8UXXCGVSkpHH/S752TaXdS//t1TTLY0snC0
R/e/e/2IZJF4nPX/8vpwtwBp3sFXIWERRTN6jOLHabM+Vk8N4ugPGyqb9sElZLa/gowUuNV3259o
CCCr8YKo/WBH/i5X3N7Jv776KZwZ1IUVILvby21/BigZ6NRMOGN34eKHyxQ4tn+IsP5He0qyecQp
Z2CN/e4CtI8ERROF+un29eESA3lcoIeGghwDKpURHRj5y2u/cmRaR4pl2QYAhe0q+XiTsNsPh3aT
uA1Y7aSexi7o3d8PdBMIBshGR33uj3UiALJSDg0CZfsIc1j6SGiRv7zeXYljL82yNao0H+3pd6nA
wcch5x21dMCZrw2DvZjAHi8Kk+0mPnBKJOiNH7oQuBYAVdNRVffX/0s3yUDCXuyqKB/vIHgpIaoH
T4BxJLhZCIx/GBfZlAgMzktwBtvXh8sPQNnKHOKcUb8eHBAXWUD9DEoN26d8dyvYR+yFsXS/m4Tt
+32g1ipZvXbojUBb4SVJknfN83dgE4taEjI+OgHCB70aR6+Jg+MDyqO0TSjF/rBEYpEnmxw7dJa2
S+HDVQleKurKrvn/6zuCc9HUMM6ggPr+YjA1xSRT3k3AP5As/oX98h2gNfX86OkFv+U/l29AYH/3
F16PgT8OsEMsvcCSQKLs/eII59oOvW3Xj///t72uxQs07c0PX6FqL++z++e7B/zjW++91+tTvf7l
wn8uNsVXr3/5Qb/7mFsXlv9Jnrxi89tlsXl6Lr09MM0LkuT3D/QHMNr3A/Gn4xd1svnqbaIfvcUW
lXfwW5TlJn77ybdAgEOHBai8Kd4OS6WfYO3QYRebon9PUN0WHQ8e2Y//dKblbY3r0LdYbeK4/u3f
N3H2n7+dYsQb+3sztCujHPoup5siAZ8Zbl5n+w3Q7+Cx2QrRu4FfIBOHDny2CUtv89Q+P2d7H3tb
VDl09PXmyet/vE23Oeuhb3Dx5PPx337yXXvo0IEv66f6q/dcFP3e4NuY6vDBk2DzZX/glzrmoQNf
b4INukybPXjhDlpx6Nif/DD09w6sXVxx6MA/d9R6gcz+EFX8lw7y26raFD86xHeR4aEf/h4C/m+T
Z9j70dvvcwdpO3T09YbDnAOrKvbW+C7TP3R06PeMXr393N/7igePne594u+960PH5eLfYBz82yZ5
+u3c/5p+4dtdlsgnPJX7z7GDVB78fj8LBMaYcgtgPvRt1v6QFvvhwC5gJZA+dPAbSI31/gr6PRo+
dPDjzROB2MvXsXH5Mhab5jnyXz/0yxX4Hcty6Hud8w7jV/1udBBDY7p/6OjrTTLO0+tAu48+Dk7y
dPDgzy7R5Kbf2xV8C+PwZBKHDn/8HHnvJ30HpDp46O/7DeXv10/6++Ro8uvf/fohPeXGevJZPfuR
/BYLRoHp0EeYet4G/7PyD+/wO97u0Ld4uWc24fggr593G/5tEX3UIA59hxVXwZ+O/3+whG7+ngjN
gTfx2eaJ+Xmdh3Fyfojx+vk0/SiT/M5/+mN++UrY+dE/20+ex9/4Gj1vir/9LwAAAP//</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100">
              <a:solidFill>
                <a:sysClr val="windowText" lastClr="000000"/>
              </a:solidFill>
            </a:defRPr>
          </a:pPr>
          <a:endParaRPr lang="en-US" sz="1100" b="0" i="0" u="none" strike="noStrike" baseline="0">
            <a:solidFill>
              <a:sysClr val="windowText" lastClr="000000"/>
            </a:solidFill>
            <a:latin typeface="Calibri" panose="020F0502020204030204"/>
          </a:endParaRPr>
        </a:p>
      </cx:txPr>
    </cx:legend>
  </cx:chart>
  <cx:spPr>
    <a:solidFill>
      <a:schemeClr val="tx1">
        <a:lumMod val="50000"/>
        <a:lumOff val="50000"/>
      </a:schemeClr>
    </a:solidFill>
    <a:ln>
      <a:solidFill>
        <a:schemeClr val="tx1">
          <a:lumMod val="50000"/>
          <a:lumOff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EE59D15-304E-49E3-B6DD-089B3AE694FB}">
          <cx:tx>
            <cx:txData>
              <cx:f>_xlchart.v5.6</cx:f>
              <cx:v>ACTIVE CASES</cx:v>
            </cx:txData>
          </cx:tx>
          <cx:spPr>
            <a:solidFill>
              <a:schemeClr val="accent6">
                <a:lumMod val="40000"/>
                <a:lumOff val="60000"/>
              </a:schemeClr>
            </a:solidFill>
          </cx:spPr>
          <cx:dataId val="0"/>
          <cx:layoutPr>
            <cx:geography cultureLanguage="en-US" cultureRegion="IN" attribution="Powered by Bing">
              <cx:geoCache provider="{E9337A44-BEBE-4D9F-B70C-5C5E7DAFC167}">
                <cx:binary>1Hzbctw4tuWvOPwwT0MVcSEB9JyaiAbJvGdKlmRZ9gsjLckkQfAG3vn1s1WS3FJ21rE6Sn2mlREl
R4kJchML2HutBUD/dTP87Ubf7c2HIdN5/beb4fePcdOUf/vtt/omvsv29UmW3JiiLn40JzdF9lvx
40dyc/fbrdn3SR79hm1Ef7uJ96a5Gz7+3/+Cu0V3xaa42TdJkX9q78x4fle3uqn/m2tHL33Y32ZJ
7id1Y5KbBv3+8e/57T7b5x/2+e2HXXJTfN+bjx/u8iZpxsuxvPv944sGHz/8dnjbfwrhg4Yom/YW
2iJ84tq2jblNP37QRR49/l7gE04QdjmxxcPn6Zm7fQbtjgT1YVlriLF++uKx4P4IbX97a+7qGl70
j39/cbMXbwff3X38cFO0eXPfwRH09e8fl/ltsv/4IakL7+GCV9y/2hK+CX3x20to/ukX0DsHX3mG
3mFX/urSP4F31uZq//2/65J/DS9in3CKEXUEfoEXc04ocjmmhAKc8HGenvmA16/jOA7NU7sDFM7k
u0LB/zmB/KR96phj4/NfAwPbJwgLTJF4OXkYOUG2TbHD8AMYcPlhwj6A8epwjmNy0PwAGn/xrqCB
RBKb/Yczs7+9q+Onfvrr2CDnhDmOyxxyMFHEiXAdKjCmD3mNPT3zZ2J7ZTzHwTl8nwN0/n72rtC5
SNI0yZ566K+jgtmJw2yb2PgfZeVZ1eH8hDKGBcDzMHHcp0c/gPPrcI6D8tTuAIyL9bsCY3sXxXu9
H6HWvVX5x86JQxyKCCM/y/wzPAQ6wYy5nNnuz8vPE9mrIjoOybOmB6hsN+8Klb+bNt8DEdRvn8Pu
Z4sghAsHysn952UqEy6UGUaY+zSXDmbLvxTZcZSO3OIArb+f/1W0XvKzZ9wU8xPC7scduqeo8EEv
KI+gJ44DVyHNHx2cR2L/82nz/+/1D8jnv5eO/r2u92+Zzt0TyB4wQBH/CcHz9AEiAjNH2OIxu5Cn
zPVYa38VzZ+g8tDscCBe/NWB+D+KxFl724LONGZ86pO/Xl0ROuECIxeTx/L5csIwcQK5HDP8KBHu
59PzbP66kI5j8rztATBnX98VMNtkKsybThJyQmwGKZzwl/nrXmK7Nhb2IxM9mB2vCOQ4Fj8bHgCx
/faugPBicBOSaG/eUBWAfAZ6CTmLHy0pzD1h3HYQc/6oO+Je1z2fIa8L6Tgqz9seAOO9L8m23YPt
ta/jxrwhE0XihDrY5iDNHor9S64DyCCbC2oj+P1zSF4ZzHFMXjQ+AGX7vkCRCYDy1DV/vZSAMHCZ
4A5yyAMcL0sJh8u2cF0Qak/PfCjpvwzjOBCPzQ4gkOfvKmF9uaubD/Iuj/b6qVPeAAhyAnMCOTYD
o+IZt+LsRDDsCvok3A4Mv1cGcxyOF40PQPki3xUoq32WtX9452tIWVnyhnOEkBMwmITj2OgY+wVL
FuSZ67pPlw/k2UNk/2uflf/nwytiO47U0ZscILZ6XzaHF8f7pknqt638GKwM1+VUQJH543OQ0PCJ
TRGIlXuN/by+vDaa4/C8bH2Ai3f5rmbS5Z2+z235WxZ9dsJt22Uugez1LLmBUrGhvGBYfXr4HFBj
CGX/y1COI/Ks6QEcl/N3BYd/p+Pkaay+QZ3hJy4lRNiQr47MD8ZOEHIoA0bwkOsOktkvozmOxmOz
AyT8/2wH8Pjy40PSeADixTf+xRVZjMFTwQ4w4afKfjg1iEtc7riPnuBB3X9cDP3zaI4D8djsReD/
2Surl/ss0R92+9s3XNADA8VG9x3LX0p1BusSNoNFC+dgteh1QRzv8udtDybA5fta5J4Xb1kTnBMY
4JgIfNRTZPTEdoD3uhg/JKKD8f+LWI5D8UejAwzmf39X5WDeKhDlzRsWBNgZIqCj0aMVIsTLPIRg
bYKBpwVfefg8PfpBCL4inj/B4ulFDvFYvSs8FnszvilXwuIECQ5bDQ6oEljw1AZLlwKTuv8cFOZX
xHEch58ND3BYvC9Rvkiyf9PqHEEnAhMHRMVRRQGMCRMXI6jVx4H5FwL7E4T+6Q6HUL2vzQYrcLDS
e9P3KZO8AaslJy4wJSz4I5l6WdfBxnJcWP2GfW4POezA731VRMfBedb0AJXV+zIWPzcNbJJ88/05
2H2YPeiRxh4s7nIbkAFZCBLwAZkDBfjqqI6jc9D8AKHP72verPcm3zf79C1JGD1hCHawUXo8t4Eb
D84XmMPH0XlVRMeRedb0AJX1+yJk6zsDm3XeLpUh+4TCQiGCz0/C9dwycUGiABmDXaAP5ebAx/p1
OH+Cx+NrHILxny3RX0QLe6g3+9t9Gr8dGGD9CmQjfr9V7eHzkhzDxh1wSiiwsgcwDrLXr8M5DsZT
uxevB2/3vmbGpUnK9i3XDjE5YdSxgY291CiwfY1RzICBPWaxA634ikCO4/Cz4QEQl++LG2/2aR3v
b/u7u/LtpgZ4KJjBupQ49FBAuFMsYDPhAQqvjOI4Ei8aH6Cx8d+VYtzub+Px37ATGmaHQzjsaXAe
hQh6mav4CeZcuIQ81pWDXPX6sI4jdNj+AKTt++Ja231+n7zebrpgYFqEgqP77KDNs7IuYPkX1uFh
+9CTDfP06Aeb5RXx/Bksjy9yiMf7sh53e1htf1vJ6J7YLuJQMo7yLNh1Sl2YTbBP6OFz4Ai/JqDj
iPyj5QEku/fFtU5vE6gqT8P0DTQ8SEFEbErJP/b5PpshHADBsEUC5s8DIAfl5dfhHIfjqd0BGKfv
q8Sf79W+bsBUeUM8XCC3FBx6SEzHuO/9hhXYpgVz5Cger4roOCTPmh6gcv6+zOE/7AcQJG+auGBv
IzhZNuxyeHTkX3pdsKYO61eEMOdAGb4ymOOQvGh8AMrn/+F9Jwf7t5+d1fx5AtYHnyT44+jsq6/+
8d5wtveg6eMmkaPp7WHxdXkLx2tdROFQpg1F4uex3Psb/XKLyUHjO5jEv3+8T3VwrtB2OCeMw1I9
INnDpjO4Yp/g+2MQLoNdLDZy7q/khWni3z8CwUA2RnBGBBKkw1wEsdRFe38JMdBH4HxycA2gKWPk
50nms0KPUZH/7LjH//+Qt9lZkeRNDTdm97s2yocv3sfLoDA6ILgQLN3BJlt4IIzA8mZ/Duel4fvo
f9uh6lL4b5gNraO9ydHIi9rcBElsZNK1xXU1GuKPDiqW8Rkyo3M6xHk7i1kXrS1szpHqlKdjpD47
ov1k4p5sRxyTM2oN3lSbctf2/SqvG37ap6jYDEMxK8GBXylchrO0/yFcUcvQmRDcMiYLVObftT3x
dUK5HGuNzwaXB6Sy6k3ak0EOdJiFjrqKnWJhuftw6rgftXUqzVlsqV2VtDqglu2FudN79o/RUbF0
GP9sQu4GpKyNZI5VzZN28sLWbSSbYGdTNkaz2PWiwv3EnC6UVVFNMgzJ1zKRRRJ/a4dwU2n6hepI
z5GqYz/Pt+5QEZmOqPRsXBaySAeZk8HvcWL8uO42HDVXMa9nJpkGWadLPMaTdPK8W/cCB7hxPFtU
iSxLc9np8W5QepBCFB6Om8+o7vWi1vO8isJ50pefWZksy1qTOUtCb8Dd4LGuLmSimkaimghps3Sv
VVX68YBogDO8djYmdDuvdsfYQ6TZRUMcByovfig4RD43xtd5fIdZi4OOTMZzIuLO+g560mmtC15X
l6HO+ToNMy8dx2Jjh24s7aBM6GlBwlQW7hi0Y+LjqR6lbcR8MIWeRQRjmZXlrCEFm0eEKc8R9HPR
pJlsqWYBTgsVjJXwiAMDbRgjCTbBJKMcM5m6ZNYKPWeaxDKtKyPjMLJlGYtvxpQSzj3ubdxNsqt5
7pV2O58my0cwhBQ+I7UrM6pTmTdTIu12WKrGKWSUJtctVanfFdqRLM4L6GMRzUSHa2nsTgVDlYtl
m7nXcVIsdSzs1YBjv0Gh3tIBe4DycGbXee4XHUELZJdNgGO26cKi+w7z45KIdAkbcs3nKi1j38mS
4pxF7CxFgqyMpaWbBYpU5bcaejyunNJjFIX7OvpUJdXloNtoqdpLOHKgvuMi8WynqNZ2te+ikJ6b
SCceUQTPG9Km66bOvlehHUsrJuMyDKfB07SxZDc1mZ/EUTiruHYlI1Yf8Cjq13pMPtV0gkEesfhT
PdWdV+ZhKEkYTYtsSsuVNSZaajbEMsxVP68L5McCurrD+VUuZMpCJGOhgshuyoB3xTZVC53rm4QY
PEO2jjy3550XaiL7yPxoTb+DZZuNgB6Sxil8FiaZlwBv91K7D3K3XRR1IqMxrP0mb6hX4spru2bh
otOB60WLojkMfZmbxkgrqy+rqYxl6fYLViSrQif9msIAbXiSwjPcrzo1yXnIcmliQYK40clcV9SG
F8wK2bZMrMa6OLNHeL7LpjyYkvK6i9vWS0R7zQsnlqyZ9DcH960MqT1PrTCHJ9jDqQrFhcivM7eX
LYnVJVE1lcyd1MJmoVljPFgyajY1JAZWoFSmlZlzY+0LYq0Hd5j1Y68lyyIlW5FtshavppScqqS3
vGYSjWwsNi9F3kiLpJ4Ow9gbo3GUQ2GuJqW2ubtMWLEdsIYk2LB4bkWdjLv+qnJbs0BJzVYuq04t
akebWCejTKguF2U413XobHvRn2djmM1qQE6w9jTsVwSimw/CuRGxik5bS687TtF3ZipXqt5ex3SY
FsSNPVLVkx9zFssIZf2y0NF5UTt4zYf2Qtl+zpDZlaxapYxlu7IUzItUPkFeTktpTWGz1KbfEE1v
rL5ewsGNz6oRX8cSY6+J3TWLHam10bKASgY7zG9JG9cyZnkmuSp6L0J9UIR4o9q6k73QzJ/iuXaa
aqb6LpWDCJVMzJnqRuoXbsVnYT6tSqFveIvP87z8ZrruFg/pttqWTnrTRo0tca1Dr4qvbbIqJkJ2
iOel3wvDPawaGvSaK5lCzlrzst/mJNLrpkPw5qqxvRZNta9agIFQyj1NqMzHCS/DKLyqu6ySLRph
8kRdNhNNtKRRsmrdiMimDm87d7rrhz6Vo6IysjV8uRi4jNMqk2PZLLuRM69zkfFJn8vGuZ0cV4o2
HiWf+h9N3C8HpK9ShM8JdP687ovIU6zwSqv/TnVVBCx34Z5juxSKeGEaWdIpQuVF9ghFweWfo2ki
gZtNUAjac1KXlkSovbJEs8BpO8gIJ5I3opeNm6pZ2rqXWaXNKuTDmlmV8FklEr+ook9R0tm7MU8b
D9OkDPI4odtJOVubK7MIO8dZliZda1R5cCx2uE2JUpLy0ivLgl6hODeSt0P0lTI/Vrsm73YNLfS5
6d1CGh4P60JP52i0ojsnQ2s+KuLjkDQz22pWJqFk1Vaj1L3Vn5VNMi6iaGBzIVS91MSCV45UN5/Y
pL1SOD52C2dH73+gKqQ7AvCP+XVY8/iyqdug66DSWynUCoarcNEh94xXuV4XYVFI0uFuWeY5D5CT
6wVVedB3WmzKKkm9qnPcRYj6ykeOrq9qN0MzVdXxrChcunBN1QYRsb/HI8ovh/iuFBaRjincnTPY
k4x1TOeIV+MsKmrJMQ9nGKXp2tK5vcmZ3Xtj37cLSFRkzUZnYSdTM3OGzKwLi56loRDrKSJ33URn
bVzlnmo7a2EXCLLTOOItnPmYK1KcC5RMO2ZOK9S0674ub1sl1ArKnBcm1VkeOngmovR7Zr6O9pRd
FJ0H9TrduiY6rdvKWeRd08/tzPUq7qZy0vkWikZ0bkcOldDXs6TJ3G1oHPvMcfRXEuf7tIr13FZV
65Vtz2dkEDyI0u4CdiBZp7oeR0+0k49gXHmWbdoVTu1bZ4bQNCyK++LnpcSSHCFzrZ1WRlYHfVI4
SGIVXSe4NP5oOX7YRtxPmRGzKiY46Cmb/KIdq3nNEyYbhWsP0LHW9dik8zYsUGDZ1Ya1qfGxKVOv
E+O0FrH9vc6ndk55W6wbEUEqU7WnbDP4AjNrlxJy1ls8X41lFp1Sd2NqnAeJ281beMwGCli0cqNo
lsA4CYStBjmGrgcdKVnHvivb2jS6/VSMxXmeTTMdqW3G2ZWDcy8y39Mh8hM6Lhq3/Zop9xpoUgpp
w+79xq+GrgkYvUtSZAd1VV0SlBOv5y7zkpZGciKmXMLRLn6G6RjQ2lUy75GWys2VJ2iGzoSFgfx1
0SYrKuKpbLioJiB7VR+GOx3yc9Op4rxscb3KaZxJWw9oRjNK/dRKo0sCv3KS/rOD628T4/0qpGF8
JrD46tpkwRTKPvEJ6yAPa+3jJguDskth6vaWFWRZ1S6ElQiP5ZwHcRdedE7inkEBXxGBdkVvd5dd
FO164IkbY+z2VIm2C8Z6nIDCUqgBFa/nPGvL3SCgv62ORn5qcuusKfT3qBrta5HrTRh39XaInHpb
WUmzLazplqSVCIbW8m3Bqk8ZnLkP9NBHEhhm5VWQGs8j4jieSvlwFcKMkHk2oBWy9Oeqby912bV+
WxkPF+M5dsmuEwjyo6WV13T1HYf+9rEzjn49JrmMStzKSRng7cxvLccru+tsKCs5AWGwLOCSpUU3
SZcMXo7EZ5FzCsQv/oajkkpnaoJmtL9mXdn7YzzW0lE0BvbpXGHeXUwjBVqODZxLQIkc7PDMTuxd
35SfQzHOmUO3aJjSq3Twta1bP4vyZs1Nj72QDUDbNdSVHGh0JzK9i1ixFwz5UJTumGpM0Ha4krE7
bHO7mpVTFvkjpXIy0RYn/Y+wzCpvYO2VzoYN57SRBgRS6lC8SnJyU8es9DpM50lVCkmjCojhVBUw
Xy0gfoj7WTkwj4zq2rLq5OxKOEm0qbmK5xX8eQRJ6q718IC6YCpLVzq1cf04sWUt+Lhs49gPa0Ml
6Aq/xRPfWb2E9BXLPEaf87HMZ9jttnZSb+v7ghniYitYAT1JgOxGICd6oq+bsIHp1WEgST20DHGQ
VNk5aRiSdRFep0ML3NfdJGN2maJhpVl6iUl/AcwvnodV4nUxnllhCcQImFo69BvHbb81IQF6ICYg
njb5amBEWNjKv7ipcD3QmOq8j5JPtEqaOSpStOiHoZRA4CGXTJ071zS1Icv7JeftJhlEM29Zc+n0
Zsgkypp0ppIi9SbKshmH5L5yy7o6zQzIVGqFnZdHleUNRRudjYXdQ+9gyDgV7teZu7abhHiVcrCX
a9Zti746BedIqqKOVgZK1jzDAghB5HanGY3PqjK1vJZO/VmvsgZo0I8sH9x1HgkkK4DYsRLuE4TK
c+f+h8HD9wIWnLy4yGIpuiiWfRu7X8ppWpgkbHewIHVZYV6caqFOVQqzGEZgt8kHuiRV72xoN/Y+
VW3h4wwNs7Y1kLvKqFgMQ9iDAHC3uhusGUN1flp0zho12XdCm/aqnbOqRlswKcZZNzSZnDrn0rgI
SLv1rWf4aqgxXABNkRbjlXLifYnLQEx2J7uYXodhxhepzRY1yua9O6hrFblMZo2IZ2xqtz2YLhte
zBvuTKtpaHZhlIVz3nfzRulkQ0Quy4iXQSryLsgNkGZa9bs0bS0Pt329yOmgva4HdUuR6ZYhJ8sw
7Uq/A0/Hg7JpV/dDfVNECPtFHnaQLWy9xJmpZzwGuQPiMPEhlQyXlpN9jWOi55UVXyf3I7PKszVm
qJW9RumytgsTaKtWK6ueqKwNdgNU9dOsjFMkbbu0vrdRucJQQa4cWH7y0561l7lRWGI8LjJrGH2t
TL9SIHHrHBQViyxQ4CE2axSZlQrBuqimdJQ4nohExELeoKlaCrvzrVTHF436mo9uFxTI6iD1sR2P
aLUkPA9nSKFI9kkzbK0qjWSpmNnVab/ipFurqSw2edP3WxUR5fWkk5YTjpuibuPAdjrmWb1pThu3
7NfIsbbICc8yd8x37pTzC+3EJgiTVs1KFu8TJ3LO8qjTsg+F/mJci3oZ0Pt5KogO6rF3NxiBzgX3
bF8CgZc0bNQZKYd26Uwj1CXQ/PPQrSy/6FMcDCNJ1g7k28Z2RiWHRNZlD0KDNNGpTerUJwTIQoPp
BKWgapaNq7amSVZmCKVIMuerK/J5BIMlTnWznSbqzK1pyv2xCKk0malWia31knfOvrdJuRmQYR4c
FQmDnMXNkom5G1HxOYmxPaOh4tJpQBOrHrdf2hympWXl1Tfd9ctETPkSU4cGpohvs15bqyqqYXAi
REVgssmRIN+Qqtxvo0rymZlqd5GBlQkT3QmSfipP4TDlad4l41yNLZcFQ3RpbFD4sQYrpMp6NnfH
rPvcj8FYRrMhBQsDVIuRTgfp0olPywSST18KOotCa4LCGqFACWubjQpthn7kK0OjjRrurb1mHBYJ
hp6k1LrjA+iSolFM5sw9jZpa+VkGpDTp0146RNcgnzha46IPXDfNVuA1ZbOpApFJisyW0cSzU/Ai
zjX4C1kqsnmL0mYV5iXzm1Dkfm7T2s+csAN2GttAF0iziFBigmzE1Iup6X1UgEhLGvcqS0eyqBNw
BXjsQnerXGwMWDNRqK1FGOl+Tql7aRMnu2Awp7EKyrYbL7JWgRcxsWQd808IZvXFWIPBZwlgksTk
n4Zer0Jdoh1JwDWqQyvyXVWdG/jLWauYhHRR8/5bg4dm3bQ9KcEZ5HoNw6ttMnSVpDJi4x7psQZP
sJ83MQN1lnr2VKWXTZ46O5IOStqQ/DdOMuOucCBPR2qDm1JtSqV6CTQkmiu4r5ODkRDyaktRMssY
rS5aOnip5USfRnov4fBFZ9NlYmFyHTVjN9MEStU4pTuXhtRnCJTuYCIeFGN9Z92/UdltamSfK6bd
+eTW7TpP2tMx6ek81iHMmByYW5dlQWdi45WO3UgHp2yuUqs544IvWE/ipZMZJIETjUvKYyDIZgTH
LzPw3YSZTaL6M2VhJVlY5XIS/UUfFnjWoMnP62qWh6yTQFooeKJ2LlPorz7KLiKl9mHK0k0UDt+x
TVdNwdamHdaTo76107IaxE2h8zawi+5u6OpYFsOglpZp1rnWfM7JzKZAhI3GsUxCCq/M4S95JtdT
a53RvLB9w2rbJ20zeE2v1jTvP40Kyi42DIPNxDDw6/acpQ336hDcC0WTWUGSJMggDXSl7d0Hn5DR
L/vyYsL1RRSrlY5E63WWvUcgoGFIRhdNlm2wVXJvIgnYl274nRjrtmvLNnDBxkrCVM+7cQl/QPPU
GcJT1NTgGDdoAUuqzSKO6zmbbsraSkDsJo7s81mpXXsRFc3pFKcblVIXJnvkx50zN4wpH1x+JN36
dnCB9oouQX6iY9dHGM0St7LB2u5GqCnmUqApcET3fYrtbJV9Y6V1xlS5aIe89/rGOD5IIVumFp7Z
hlwMjYFcAUIPXA/3ax0Nk9cjOwpsE3pF6xYB7CSaDVycoS95ZLKNGlkq7YIsrTrvZ6mjT1sarsGD
8XR7G5c3pRiTpRtNu9T60bpAbdyUeYMC+k5wdJUp9iWpemut3NKrSe748Oj9VID0AN8PzK0qXre0
z6CYIiuopw5tqTI7QsPbROn6TJVNL9MSnHfQuFWQZFAHoKzEn9LcHWSmSk+BClnH2Ug9VVu1X7Nx
XFX3P1QZLbEGhcyNH2agUrtY0TWjBWhx5OPKKTax+OJUulxn8Ke+QBeX30IVVyvMOijPHN+KriCB
6cJkbUQ35zX5NHQEpitQsxasFfhztUj2Je8CCo5LRVPQyHwys2QkocecjEF57dfu1NxNLgiDHn8W
tt635biCM1absHAnD3YyLkAnEVmN4zZ2x2+hU53mOKulHS+BAu4awq8mpC66QQ2eMmw7tP1+rPRc
DfzapewsHmZ6as/K8iYN70laruVISDjrYfCkpb1k0NOVgxsPTfaNk6k6qFEvFqEGoKcRSVTF4LIr
yB8RmKN9AXqy4zA4YPDGiH3Pyo6BUtSuP7ZtuIC8tKQFA6uflThIi+RHYhXXaQfrKWwx0qvWYnAz
/ElPQ1CbFrJ0FVGw+uGGtIguxMguXZxueFNeRyj9xklFZ3ajPleCn8aKe3GJP00Rv7QIqPR1Rfvv
jcO/ZH1xbaYh9pocmFgK+QUHZODgQZt2QyHD78A/rFHJ/byHdBB54EeFgW1FxlfuZ57D6lLjjE0Q
l8jnbZfJhuSnXW/ls4l3Zs0RT6WwSyRbbvU724AjWDSgSyNdi5mjcQ3eHufLsTcbsN6HSyMuUqot
iSMa7gpUXBPt4C+wRBeBG1DfFE5GZ6nubyPtJjMrSfd1me9hb0v66WtDgP2rqgqlinp3Z1rt9S7e
w47XAjpugeokv2xFKrM2AQzifpr3MUwaLqxIIsiqK10NI4wlIAtWW96ipiALkdomQKhSAdNJ61sa
pIzAoOY7Qj4Xpv1S6+zbwBLj5UOZSpLfWSXQtKaGtaAkBbuSWaWREdhni6FJIu+PmxJVTd6oumqn
21hOnA+nMa6gqo0j8nMCBmaYElAZFg4aWJpcTEWyqKMJb2DBc26sjK6p/f/IO7MlO3Ftaz8RJ+iE
xM25oFmsNvvG9g3hJg0CgQSik57+jFW1T5UrY9v7P779IxyOcNpOctFIc47xjcno0GTdrl1A2+UW
OzP8pO5cQYwNJ3gnUHZwOszNyNFmLrNz5mTk2JQ7GGHTwk718NLFfd6JOSfcugcbODeq9e57UlcX
M5ozXJHmshmZo13zilXDYyEy2hli2GnQ5DxTHiVzTdd7xFRuxOCTYis9L4OK/+KvTnNPTDCltFU3
ETqlUxw5ej+MLvy9qU35NvVZ2YS7foixxaAC3Xu43vjIZs7qqK/SMiQaFfIcHHBfFiEslj2c2q/T
JjPdXx0u0UFehXSfxp32sPzT3Rao/TCt3gfZNNgU3PgBo15gHwpf3qx6fh7hDB/XefMLdxqgTSn3
go23eYxl8E0ES5xZNNUpd+eXtW7rl8ylQqWdB0NCVS3qR87Kom+vLZuLdT0q2fe4pNDw0InqpbTf
2hZd8dimHpXmeZxQ17V8adHwOKIIBnxEGRKU7B0s0DJYPGy1UuSdnY4Qp3SyNdW4x8nbKTM8Qsov
73xLYsgJR6W87VY5tjo6R92tQcKQoc/rprb5ysZCbQkR6BjE0t77y8qOrYsGzWMhHmnqfreVlHkk
YRbEgt/ObGzvYDO+DMHsncc4GJNFed+1qsyJcA8qTDMfJ1hWBcbNvsB46s7yPI9KfHSV+yzonJuR
hK+09F8U1VEO2V0dlJzRXg1qPrYgB3K0inm7ynNYNTbbFnV2tgM1HOZx0+2XcX6QtWcvWpNnHQ3e
zoU+WkJPvjDVn1Qfftl8I48xX8WdbY8tL4O7eW5uICEGx3CJ11REBvaCDuNMx8TNo6aFfgJ0B0L+
4KaBGr4zub31XejlXlDbx2Vhr15MX6Tf2DvnaGoKn0fPPAuG5065yRqeGUWNP5mw2/Otw0OKVT4j
E/lcBehENiW+b1GPSqlekmGWayGD6Xs1OzAje9YXnXBJxj2PpgadIGS1YbfGTZzCt8l43z9EPa0K
AncksekQdFD+sa0VlRUwkOY+XYZAZ2qCj+j46IwlNPrOjm9ttJAcnidr4YlHPMh0pcd0NXJNBrUG
+3IqC9d08xl6iIQoorbdMo+71iPDfp6GpBQuFPHuWiD736ZhQXu6VXNmSc93qx9jHSewlEbC+h3B
BU98RUvYW8tbGG95zBnP7RofRBPTg0MvfSin1Farl0Ol3E/BbeB08d4djH6wTh8WYprtiTs7K94E
nvvHoHklVUjSWLMjJ2VX+FKKxCuD/diIMdlMq1OzbAcrF5WarXkdRW0yB1p2Tlgkdo4/+Jkuxy0J
YE1zpxqKKA7WonMhWBnfEIgXY7nvPJcndq3yxdLxSK6SJIIkJ4gPsMam+sFr0bYTastsQpOcqDD+
MnPsOx5kqCGQVT5GboS2zK1Ta6oyKfHQxqp3i6i13+2VbSgbH81u5WO1QvG8EZypcZ2cPIqTAXTf
a9CRIyq5r2pZLcRRyFVbpF6ruN/OK+ym1YNS1Nf1+izYcsndbggeNZJ9R4ANW6qkOXETotqb3LGg
80CfG0G+CaWTZuZwQNzHqoL91Fn30nbtJ2dSL71twnyewS1UA0SjONDzbkhD2cPpCwzogd4/TZt4
bvQkCgvpG0zBjo3cTzfjLakv6Ge5M340ZkNIIQ2C14gZ5+kquuWixJStZvgyWzzCJfqTre76bKrK
JWtbunOczk+dWMGOlM2RybFLRzo+EkNQNiDnm4xe/IGtKM7qoXu+3vuJwPSiLFxBbbAvQQ8nr+lb
nUSVeVRu8CXu2jzwZ4mKrFmybZru5aZp2oaLUwyl+EqNavJWq8Tn5UvImvW+aoZLJPEQkAoXRccT
Ki2Igsq9/eMxEyj78UPrQ61ck4UU9XwstmYn26BoqyC8dIu77tex7A7CQBzeXnyKAkUr26e6hRa4
jFnFh1P4Z9eDo2saPqzjYrJ2NiMK7O+dhcy2rbVKtsCVicPNK2ndBrfDOmdGLVjKbYxqiYs+h2B6
qpaSXVr5Ad68X+ilfjN9RfPNmbBoGBg2jVuUwkQoJtf9YHV5YcsHbggtvI4ESbmg4HBkHZ/bBXas
C9m8ZlhKJrX0u9aAeQiq8uhU4efAowNcobA5wQ3yU40nd19FXr1zeizPgafKXELGP5FlbC+O3ni+
LM3ySpVXSDukNRf+BxQ07m4Y0DIYFXgfnNi90ysMq463JptmRz/qzt/hY38pa9wuIUSA23DbsFkE
R8iF85M/xTcirB04HltVCNo/ShPoY9w2YSZ8DjNyofYWle6NDnlcuG3DTwoVfVzq7bF2ujpjsj5G
gZAX1TWZHpvpbgLeNLS8OkA1/ID/jg1l2kheRbj91xmg1KznLAxpeRzpMF8s1pfWd1dY+IGbm6ZC
hypRT0Z2u/zxW9g2c8oYNDwzl+gncTJjLFmG++w8MiVTV9fwtVdUScpERYBlAEOW7L0p3We31TJz
V9UXQ4UlnqLXGDoenLSvviyk5Me6XfQ9hMdiWkJ6mXtRFYOdIHvO1ZpsYipcG64PuocgusIP0+4N
OoEaNTZW+WHKRNl656BVD3Ed2Qup/C5FFTJn3rRNu9IN3hhdmovBc0INlnavvy4i1ZqJiaizhB8b
eR6/yKG7cIWaVFjrZ7GetwJS95b18XL0wtHLexu6d6Gch0PnoozjW5OLuONv0olfFiipZ1LVVaYH
XxazHW0SCHbUUzUdNh7f14MMCxVMqG3JYPJBwtZc/bXb06WbUoUNfrF+cGuXupgiy/GV0N0vA6WH
5So8lQtYha6t2J1D9XfQCH7GIZZkbGQs084Y5CEKnFysnclkCxOk3YYxD2KgWbxR91PcQxPr9LFp
dZgHjVtldKzk0coi4oTfro2P8nuu+lQsM791+LzscbFfG1cDqbv+xqvxMEyh3rPASaOJLtBC3ep6
Z4IqGc5tTPVegGLa1SsIgdq/dGEjPpWHapRbWlPCcgseK+oIip5gkvu+hPjRNu0nFLPtvjViSdiV
g2nQR9CtirD32G03wqaNFHcPYdnBwh3a9lhWU52SUeHU0g8CKFUF+ulp4nhMNmAdVVl9McPFb+Nn
ECctVPbGu0DlpHsnHpe8GdW9YDW93TYS3s2dDgsdR9kops/QPfWl7wOezdXw5nduB1NrjbOWg0PB
GqIuM7af27HtM2iJzTliNk5EpC06+HY8RBtDaUJL9HQNzZzYofuyjPrUn8rxleLBBp8oukJN7o4E
lX2Wc3OKXKfdby5sA96ZO790+X4YJEzadgI3MIwOqvzQpBGfL+Psh9DDxUPNUS1rTy+7oatzGRGT
BzNKTO1BRetsBd3EevCwHXsRpoPG1VuWOX7Z5oLC+F6ULo9sqLqXUGYN2BMVNhpQ1hym6EphTln8
NFPMj67eQEMFuHodoSqH7Ch27lBWd3QB8MCn5WKD+sGBM3+oeJdo4dg9X+SD9KLuyLX9YAYlChPM
TeF34iOU8z6LWdkXPrH9xYeAPXmrhicjTTG6qsuUrWE3DnJMPWXNTT+WD2Adp9NodD6A3kKH6Z4H
dwQyUM9PjR2+k/uptOVdU5O7ZoyuPc44PoXz+rXny8FC+otkn1Vk0ykW0Wo3S/XdQVE++eQ1AOe0
r5sOwFA9AWtzXnCF0YfVwJYw6KToVrABnVO+oo+7DGymxxJicAtfeqe5b1JWksMAM9L0skwi2sj9
HI6X0ZP17UDJpTFlj6bF0lw/hDzatVJlutY3pYj8E87wAPDEgO4Ko9SZR3aY2r2YGplMy5c17qB1
Yv+0usHpgOlZiyULYUKmzAPCpZlGcQiCbyT27LoVdiRqoWsKb03HofKyeO39fayBlzoxNoOynRPP
2kvTb2Pio5u+jVoIQt660zU/dh79EBqXZlxOfa5m8d2PUTk4JdBMx6/uWtvzcxSjSuJAb20ientl
i8KH2jRF0Jt6r5xptywKRBrtXpy2ThrLv/bWkyfHJMOKfaC2TO+JU++btfSylTRPRswyFQayvi43
FJ3b53hqAE6K9SzgYi1dmfhSF5ECzdDNTp8MSIUky8Jl0hinaLv5xEFs4fE6ycoJ8yH0Dt4sX+Ix
RK/0LZx4uxvi4NMWjLsNDUyOFZjucIvXbrDrwgV0KFua3YiwXNoOG0lnwJg137IZFzgDnILyNoTu
T1r8VFDHhBnH09jE3wKI21e+4M1dqbOrzPJKuDNmsPEHCMGap0AgF4DB9ZA4jfedWHK0lrip120s
I2605vkc4tQbgQ3EnwN7ZOZm8JowjQI+A/XD5dQoqtQCD6bt71ZfgxXZrfMg95g+mQDMlFlJ5ueh
bIJT3E1fpOwyeOY7SuQDirMoVYZ3F3iYqIwtelglVF7V7Nw0pX9pCTRll5O9EDGkknhYUjFcT/wK
Jo1olJTwJgQabbiHllI4HdMApwGU8tAsiZVmyryF7qolegj4p2Upw9O8osoXsCjbdV5zURKDot0r
k2oBoxuPLfiImN6JKMDED9l8pi14mmAir3MzfvbacufSyr9pzFg+zjYG2kXlSwXtoI+afVyPy6mc
3K/BlbT0OBk+shI73lygruk/jCO60dYqsF8i3jP0AFlE4m1fLwyWeDBNeYsLnHm1OLVLsxWaLARy
O4QUiPhBAv0yzMMRnOTq1lDbq6iDfryY+1pPNgd+5md//NEvI3MfDC4korJzQKnBX2G9VGi52KOO
i3pmy7cI0h+mVLE93kHzsLnk5DBYy6GZHimdIBKPJ64G7+Sp+GFtu76IxrXLy4iLPHDBwyoXFQ0E
dDLI9nOAJsMNs8Ahy3dCeIJtFP2/LSRg2xPZ2LiXTVnmpRJn3136PUD5hJXjuFcGRbWSN5WNy7SC
PpjOKjoSz5H5OsFxcfoqp0AUIGxge+nI82IBj3noZx39ncsRNIe6+EFwWLnnP5UQ7I4ApbHYb716
nisHPNjATmTCI2umprslPZhsY1U+YIja3rSRcygDIEYsivKVgqhCCpXt6tmeNx/sqxVyffI62qaV
6f2D6WdANaHFhTGDc6o9NWUOZJU0KKH9OijikgbaejF1N3Xjhqc/fgNT2Rf1sDzykGJZ0OyCljc4
MXFViwyc0x/fA/aPYMNXqczIsdj/mXP464///SQ7/PrjxWB/f/H6kre//3T537fD/fJfFW/yGtTU
7//RNavy1/f6+50P12zIX+8je5c4+fN9cj+Jo/zyL/8fsyouxtX68S+jKn8F33+IuPz13/4MqcSY
X4iBOpjrgtEtyIld495/hlQQx/euKX3ERPD3FBnLH0MqeFkTntQI/4Vh/Bv+6l8hFcxDBB7mhpiH
yLAdYzbf/yWkgpHh/8yoMDcKMOgS3zCKfBLF17kzP2ZUqnb2RoRo5n1T1Y/+sH5YBIDgJvjEsa0m
o3KfjBsmYL4uE1UVMEKT9UuHRh5WdYZe9jSo+gjyALR30jD2oTHCg7UQXlbPA9w1rSPEE/BgCl50
DGWpHQKAaDN26BLcQOB9Q2+d9MN9WwdP0xahYWm8+NStn6uH2DfQCSN4AVLvmhjK1saiBLBPGsUy
B8ZxcEt+K/wNJBdM+PiKJHFYDm634/4G3o9Nz3zugTaXnzvWf1TEOWhualTh5r6hz27Xdalr6Isx
5BRruQuc/kFHK+yXTT0uBjtw5aqd9D+5VfAF0EJuW+dbWAU3gRh9CBQEi0BEX+N1AndGtyargySc
yTcSLdu+7bDfozkrpwBpGenOSdQ71716+cS12DtWnlcC3n2UqymWZB4sUhZRdVd5n1YbYgeGZpr4
C6itZqtzqHxY4qfoGDJIfRFkeGeWew5/O6GDf1ipCwE62vieD23muWWBFdkmndPUedg6aPOW8KFx
gf73MZ8PzeCr+xGauwAZCzR71y3EJHrx5J4m8RivpzKSF1G10DlqC1OZalzUZQKIULZ3DaAjHEPM
wP5MNrBFJcIhYzKMSB2QmB9WCVkootU9SK8O/Bb8wAi2dl75IMbNNkNragcEZ2yKmerBwY3CNmmw
nYEJzuKoXwteG5YMtktDqLWwPteLAt5syXPNGvccSe5dUJ6v8MR4n4L3rncx2kpUx9gpqgq7WcnD
LN6cA4+cIA2j0E2nwQAo4nEyjVykXNG33oqDQgxqN/nxkqB8jVOjoeKgQ5gQmmnrVAslIGSaL1iS
Q4Af046i+eTUHsu1O43R4MPdFLd66sadUrWbuHCxlPHAkkeoOGU9DEW/+NiIRv9BTB/GLUYIoINm
4sv5NYY2jc3Uj8WQKobKp8deCP+1Fmk4vPiT80naOtx1nmbp2AFfCyoQnaDz4hXI3+QjRNaMUOo2
evR66eBCIPPgTdg9UGEfKSh7iW6s8cAdV4peS1C4ryXdqbbnuYmcr0zVXboCKsKtDHzHg5bpuRJa
EWGIeEQesD3E0aCXWpBNrA2SIAIINxH+zKGLroSdmIZ5YUGCsH5zU9cdHlAyQFq86t2QRmpc0PqV
Tt1jCAV6cRx8oTXw7Xt2F8XzqdPuORzaOe9q9P+2xY1mnDZtF/GdNHMDdHNJjKgLKuNPnlfhh4WK
CNUE8lGVgI1JbL0s53IWy3lhFII2+pNCQ/zFD15+WTr3KGkEdnCULGmRxkoQqpJFPymUcfWeU/HE
o+gpjJHG4wI8EXQs6kDuDJfwYEaPJvhWiCiMWO5ixT/7ESAOz76RAZQcshrQu0asDogOrFPNQDnE
32XICguYKo9K7Sd1SCqUq1VTdKV6o6YkxSrs07BuHI54U4hm2sCqmpuIBgP61pEmcrThfu2n47yq
4biB17fk0hF0oCVEMlTcqLFnNEmiqV+QDFnkWIyvpYb5pXsspHzU90ufGMelJz2YUyAUihwZZC1W
bzRjuFTNB6zjX7wqbndT6WzoyNc3Z3okEXtYTPxkt+auD+BrcnYyQYwqsmz2QAEjsHYArUtZIntF
qHMQ5ZdqjHgxViralRvzCjhczUFEdUE0lmGXDaxYnSq4hSm0ZWPYxM+mlgPss6j7Gs1QpfwpOrfO
Uubc7x9GS8a0ROG5qyJRp3PU9ClxcP5dZ8ta37kdKRosXBpsQOiwqhhMTNjz+8kxFeyUddm1PHYT
FupHGVbrYRTBLtASaG+vxpQBNIdiimDcxHCnVm4hxq0tuNVbLuoaG32si4HfDKXiF+DP3j4e10ul
kHpjuHXyEYkqiItzKkmJlKD3Eds236m4XVIHeAtMEN/AddQvm1c+V03NC0hsCMvBwtuZKboX4Iyg
1rBDv5mXKYyexdiW165vgrb3tOGWuMH4xKe2rngqnfVErNUpQKiP0of0F4E3PI8GLtvkfQBhHJ5U
OZeId80oa0Ert/5w5jBvQbUFeycMh/toHOq8hiCB+hc2Fa/bvWIadtEwotZe5BEC5hvrEKfBTXGz
blOTSBt3KU5QPASwsceeYi01AIZWsyFNSOPM6TuScj7kzsCfhpp+nHR0jGxpjpMIEwcWlqrgJU26
vkoDNnHh7+y4Jz8hcnEPqh7qGxzjpKvnFIm6ZhfT6Wo7yOg5lkft7CGOvdZwlG+UC/y7rPu6sIom
riebW7i22NWNRWCm+rJ23jeYaFXiUDSvM3KF1wXRjREX1SVMAJh3aQOITJbMeXT6Nt3WzXucTZN6
/hZldpqLckHnwt1wzZ2qLvOmVc2hEx2IQMRiMnXjyLTs/GImwXIZdXhn5k1nsVyiLPDCx7maKTZ4
lYxNKGB/kjIRCK+lbr1mY62DjHb4R14bIwYVdwfKp7vQLuiaHealjVr3LiEg9QjIORQRmfWbIOEE
5JKEVFJ3jyWD8zz3cw8DR1V5S7u7DSflKLZzyHuO3k8PYLOhZ/pN3eW+qr8peIVp79UAJ6stj9zt
UqMhLRXQRqW3u5i1TgHhA+eM2/AEYz8XEi2zvCod0bA+OHXj7Sjsk1wN1VZ4CIvV5fx97ppXIG9V
EjOYhRFD9MapyHoT65srm39qG0t2PViizG1REFKJIKvoIbEByk1KLqHkTgzZZw/LKqMMV0y0O4Ua
ZabDYSb2FhWrgDTntdkw+2+T7ivUIU0GPrU/IDGatswvsZ6hv4FmjPwF1kjj9x9QpY03UNKxrQoO
Nq5FUxygvIl7ukJYrh/hk6vUWhc0j2FxttXNYWkENDrH6B2V0O4rHeEWceezE38cyt7fmb4xGXFx
mwwDaIfNM0+4B3ZL3/vpuvZ32kD/jVT/1q8l3EDPzztgvKl/4WFV7wYdvMZ9yUAaVqnd8FNYmCnb
NKB6DiEnWjCGTjPfCgfVDuDEe5/1XlYNEYPAGX1ur6CA2lJmUbsBZi9qt4wzhYZQEfIwt3beI6tU
poLgnkX5ebF8eoDUUW2Dm9ug3yC2GHTwMbrF0HxuQqgxulmeGbMQcz1Qf0zNz73Pz8yA0fK0HA+h
Xkk2K/uC4Lir5ykZGhQDmCsCZrr3CaS0zFj5GKxQksTHhaLi6HXzikic2beUyctSQYcNlwUMnKCF
xJyMZCHxYXIGJIucqSvwTPt6F0bg67SLJ18lijkfnW6gSQn3O+uR7cmC3s8sJ2+2kQZ2UxdmpSXf
ujH6SvgMEmRsWaJXRLJpFzxtQXWcguAVcsYKJWOpcn98rBD0AfDalS2ii3354iIEh2WAP0nSH31B
AsjD4ecxVG9jEk2wXxZwP0Us+r0FZ8d6bGYMu2aFXc7X5JVsZOd3W31C2s5JkTbuU3i/aL/xiG2t
FikTFQJZcsg9hQhgA6GqRAEQtsF4nmLE2SGoDNCYz3Lrj46jwgzUqSr8/k6M+wnKXOYr9p1oxJjW
GSZKv7wRNh2QlnhEfu12wRsGE2K0kwBIdmI4eYQjnWhPbh36KcC/m5hyi44qftvoECULnu2EOM0D
Ukt2xyxAT1SJg9hPKwF2EU92F4lEYe5BDthmzWdHISWJeSaZ1z8gg99lDZ60TJUj8EayigMO+hHK
NdR3L0i5Px2GWH0DdPPFXX1kG1fyOJD2S0mlBAlh05qxVwaqAStPcHFcCZEZuApbJhQvoBDpVh67
evvWoBmy5Y1buvAYZ1YjobykcRXdmrpw/fh5VkcSO9c8BMiupfIT1vEZexA7ytb92HYVQxpMr7nt
nL4gzvzoKQ4GqnIKrML3DvFehE/rHOf9zfi518NWtzPg5A16vQcxX8a1yfUEbxqyyVsV+Pcb0zfe
NSdvsB2ktWDwZURzYTOYu9H2PbSofk5nCTkTwtsDaSWi/kEFp1vg2aI3sdc/N1J8lRXCEQ5ifWN4
49B4SOO+/9j4iJOrZridVySbDRLSkZO3c3eS0KIg/uzXkHzzxpgkEuppOXkAOmaGYcB/v8T9/3vx
5uufL7j/8833/zvS549ZIR7Gtv18xMg/3grx17//l2BDMVUEU0XxlilMA4EugiGKfwo2EUbDucF1
kl/oQtNxA2gl/5oqEtD/cinzQsoYuERMZoLM8i/BBu/Qi1woLCCaMX4As2j8/4tg80+5BvsgXA+K
+cwYaPKjTAMdcom02Gg+EQReE2uhc9Z+tGF82V+n4d8MLYG69cPEkr+//TsVqKFOa9atp/moYTwf
tUClnFB31JBd7RYnvbeWYzp5yMunvz7iP2ek/H1E990HwowENrdllHfj4jW3vgASlNbB9bjgNul4
+PVhfnLeKC7mj+dNg9Jp1qqP8hqABTgebtmMTtiXeDnkb5w4+m7ECx52VzUxdKrZU+EFyVzKHian
98zZsKnfCoeCMoZCPKiHXx/wZx/oegW//j1TRjEX7O/1gIhP0+0o67mc0xBZIJ7/+gAYlP/vbgV6
/foPB2Dcru40owVgwsjmueR1MC1IBLUlycZgQPWQhJqI7fHXh/OuF/zvYTl/3QhXffTH4yna6ZZo
Q/K5qhbE3H1WBB0AGzSjwvkIXgm6Gjzo7dq9U+eMlDMLROpUzO8wKO5X1/Bnn/h6qn/4xKJCcEeQ
lQCKRNGDIvx7jcTA4C4iW7fq8uuD/Oy6YX368SASD+vKzERyYzT9UI0jzU3giv2vv/vPPsK75QGW
AI90MJK8RYLizZVanrUO0TsFBJMAwqk3u18f6KeX691Kgd6UqKEm6BArCLjlFr34ZMKgigjNo419
hYzkXGUimpfE79bndlqyXx/5Zyfw3YIBX7RRmGlC8gkJZZuP3thUqI3joPq9A1zX/R+vkL9VHjOi
idA8VZgX1LYoOdINU2fK3zzAu7XCh23bS4yKKHppaIQQNrPOI70OGvkPa+pPVvHo3dqgmTu7ILvx
ANEyLFaOqS2JAyrHIJKBOLazbjX8fmREfuuKRO9WilgCt599UxbSYbbbraOnFrjMnVyKXx/gJ3tE
9G5pCEI08KvCOJdpmv1p3wNlQK/Te2LDrKRp3f7Dw/Ozw1zvuB+e/0EuQxlsHStgtdundjTgF9Q0
3ukGJMPvfZJ3T/8K58JbXRIXvgN8LkS8oz3FKxrih5awdvvNC/JuFahZpVpGFStGEZqDA/jzFjFD
TIT59Yf4yRMYvX/0S25cnKEIqesBfQDGNIQfIwsX+Nff/meX4d0DPi9UYspoFBWLwGXY2lUjIGmQ
nOHerH7vDJF3z/jMgWsI07Ai1EvLc2EYhg1p10CW+q0PQd49423skCHerpdgGIPrUI25cXOO1ns6
tphIMvzeubq+h+vHW5b6YCM9Z4sKoLb24sd2uNEmxni4hYjfKwnJu6e7ixdQKnOFhy/0ujkjVbTC
M9Kj057Q9EFzm5w6pvcYmxdEv1eskeud8cODSDEND+IDANZlxGUqamK8Kes34QT/4Un/yTZJ3j3p
GzdDNCGAWGDKQgCx3Z8j5PBizDVJgKcuEMdBMPH/cLCfrMbk3TNvqqZyuxX3GsF0Crpz59kB2uP7
kEtkRbl30wIcdK+z7Lzt46/vvutt/G9qKfJuARBbhabcriVm+Pg1JoRUodVftW9rlTsWE3Pu28YH
VwoIr57OLsYE+h9MiPeD3//68D9ZIMi7BQIzW1D+YtBX0VEHaZxQQDeLqMp+/d1/VnqQdwsEWaYN
4xqGuAhcfBgkNwCEAltrhCkqOCDVKwaFACYNLevJzYYO7orYMfY/nJ1Zc5y6FoV/EVVoYHrtifbs
2Bkcv1Bx4iBmIRAIfv1dfZ4cXdNU9dsp1wlqJO0tIa39rfwlLECLXAnwhXfkVgYJ6xzykjGDjjVI
Orb15+hdGjO2KwlqYYZyK3+UivkEVQ1BzFmGe7tpzPcqLOsnJ2zm2FSJXvluWXoNK4Hg0t8P8zzl
cerO+Wsets5jMpTpSnpaerqVO1qW1rmDk5DYK0c332oSVvNGZ1AxXhZb3MoUXdZOHjUqjPtpTFD8
GPSUfm8lAwYIBdY43qKzL9PfOJ3r6MrInB79SWzx07t+SE7giJWYR8qP/RB1q7gSjwjuEQvIZIcJ
qXFlei21YiWNmc9Fq318HIi0LPZ+D117LVGvAGnQhds2biUJP4ncOm/NHHdAuMUUFKZdKb3gcD5K
l4beygFwkxSOwQIR5xQVULQn+Q46SnrhxLJSAL6impBkCAXaodbdFadqaK5WRnjhp5/cMz6OMMHR
PnAk6RxngYMLq6GmbDdAWrm2PV96vhXbIte9ZGqaYwfFlFeOy1Cc30DfcFHHMyuimRw82Rd4ep+A
28ArrGaTizvG809fSr7MCumwBkdoCDCupDgV3uojc8xdVaUvPCqeTejETuEfAlxg0Cq4Ot/mwgL6
H173Q8ThakC5Y9JhsGX+03Ugbk+1Aa6On24H5xTHrH250tRC2DEruIFvE/NMnBHHuN47Pm+L4cD7
AsUa/Rj4K124NPxWaLMhGOq8SMaYIcCfoh6wVsKbYuUL4zSJPklPzIrqvkbyG2d/jAlvW0B951en
KG5HKNvBB0leugZyHRAeVybb0tBYUQ68EG5M5hzkRM9zIFpg3g5VxsdC6goSAYijpClXXmyp26yQ
x4qfFLjR7eMWkk8CxTdoUIEwhdidn2ULQ0+tqPdQG144M86fQpxeXPe+jzusqilvorqoV1arhVc4
qfk+JhYc3DoD0Xl/UKjl6Z4TkhbprUSJz/tlr2CFPi66hjYdqNmjTnOGpnz+GgSgipUJSt/Pt7D0
Blb0e7lT8DBMhn0LHDUqkKClaaNIrzz99JRP5i49Dc2HQGcy5xT4nmEva+dnanCtPXTRgwSrqZde
fll2p6dX+9BIIWcFlBpqt/57BQ7NLAp3/LVXWOogO7i9MMGVFnhs0QgRCj09vbu8g6zgRi2qTMoO
T0eZH+qN5PQI0c29DiEyg6wzXxmGpXewghpqpbBxIafeG07fGwZYZ4Jyhwu73wrjwlRlmKV4eNiF
wA5w3MUBtSBgZHDuCHchHxEriE2PE69yQjm3oeoIQRd4Khx3/Xw+DJL/6AK3WOmjpYasUMYNNq0b
5mrUj0HMhSK8vGgfPZO/CcaOPqoOzr/P0nJ7otR/nK3drHrZiBHk04wcWAKEYBEdHSgF/cI5psoF
DpJ/qTJvBxTrha9mxbibeIpNwun3Rk/YP+RxmPMExJHsF+p/noPIHM6/28I0I1a0t11kcmzS9T73
I7Hxc4getaLBylsspHNihXnAIPzJwOHdN9zxD6njo/hi7oIH5MJyZbItvYAV60ZzWvMgAiOdQLAD
MnNVQOEChl6wO99DS5OM/jv4FOwlQDvTIfaKST5FyvMPsgoxFnwmG/DgoQicwio+39jS21hRTzIQ
7BpT6TgFg/Qa7F+y64p82p9/+tJwWGGvVSJZOnka5XTstXPMjemqbFOHzkpXLTzftQO/m/Jqmpwe
kmHnHln3JwDsXwpZfTn/8xdWJtvBIcqyKiB10Me4+qw2YgSxaWjE0xCmp8pkdtmcda1gR127o6JQ
61hl3h1QJyhMoQOIfubH+bdY6iQrsnGTPUIDFkJrDJILys2eUfr2g3oVDEvOJd+lZOWe2v2wtIYZ
gAXYIkwxT2Y3ZgZXxUWCqicUwJV7wDuyGGB36LBVD+56Nqc7rlW10ndLI3Sa1h/aHlJPiwJPjkts
D++nqURlKkwgjg4I4AcZlnrlC2GpHSvoNSrP3TJpwDjO8gcgFYYNvGJR4k19yOeiv+d7cqkRK/CT
MGuDIUNx1zhICSni/FBV0LQHVD6C3HLZSmxXfEQ12DbSgcIMpZTvvvayaySc4PH8GyxNNSvegQzp
FRT2yCbDeE+69IHNw43U5umSx8Ph5d/RnnkT5YkodOwq+IIADbJPxua1bMOLfr4XWcs7H7kZM4bn
Azn1WIDMOebNNaF8ZeX4fHy9U3HRx8naABqdArvQY+lzvgwuWEI6NPjSbE7yOFavhMTpaf+/nUYR
0b+tADgrgxlcXewWh5u+gtJxaL4lQBenbXuvabuyR/l8qL3IinpH4JNDNegriJr2czLvKesOCeqx
zw/15+vSf4qaj33F5Tgxg0uOPeRXRzCZb7i3MgpLP9wKZTkBW9NIfLwy0l/JrjlW2C7MXK+kw6Uf
bgUxKgmM0Bo/nDbPrsQVcvR+WY9YKzXQwErOUMLvSRP+okl7D+DARV+oXmSFrW6HwoD+CpZll5Ov
89TTONegC53/4QsTMrSiNoTQKndL4JpJ8lCA1t/05U1IZRy47heKOonLWrFiN6V9CqmlC8JOG32Z
CQEV3/8F/gGq0NwWEPHysokZWkGMWd+2UHv3sTePcovbPkB0hmBcyc7/7fA/id7Qit6wG4Kee9Bh
m0MYmyvxAmYLvojTV1QlTQ+gKO9R61N+Ud8SeMCsLG4LERGe/v5hERWpaHkrJoiO2/Sud7NXL+3g
I+Ikb+eHZun51iI94h5xmsC43xMhjxnuOKAOzp8yEU4rY7/UgBXSSmsX16toICy9R+DA3iDbuIPo
9rJl4f/Ud9yb3DaMur2q2KOhxVtJy7su8FYev5AxQiuwyZgFjBnSx9HI+D0cNgC84yhUON/5C4tO
aMW26PhQYgfu7NkMiXel9VswN5CoOt9IxrrLBsDW2RmwM0ZA3Ps4AEAHeLMCWqedF6q5RMlJ063t
9hbG2ZbbybHiCW7H+jjl8pczDj9Gr3lxk3Jlu7/0eCu0QWZ0lc/QVTXPcCtyWpKdEttxpud+ZTSW
mrDCW4khwOm/wRcFFbdqDl5hXHSX1OG384O9MJVsNV1eBS6H11sXTy27U7mT7TMeZvH5hy/99lOj
H9KEThX0rUD7xZkHRJarrkIAlspxXtHhLf12O4g9B2YLAPTElILDTxV7jQxpL5yg9N/fPsFFDwdP
PYiQ03AjSvgVjc0DKBsrIbwQZIEVwhTXnFAMOyouxuRJhP51mbtfG/z8bZu08/58/y81YkVy443g
MHE0AvgxXIkiCT5R+tNvqj8ocjqcb+MkmP5s92jL4LSkXSHIqGKfNHHVQfzrEdS28cr7w0ZyCx5g
tKtTARK0i0JbIeQuc+Uzd/oWVY7u2kfKwlTzrcV8dBgyLtcngCdFga335PDgaxex7+ffcunxVqD3
I+uEBNsyThwWp9S7M1JeoR58ZWt8eswna7itjAO3rfDzkqt47LN9QA3bDkn3JWUKFd1hdtd5aiWb
LISMrZBDKReMPlCSEkdCAn433Vfhhbtk3wr20VG0hG5FxeC1wT9IBX5+1/pghoKThQPCy8bBCnmv
qE1dNB46auofHSRZmDn9cGTx9fzjl7rHCnoDIWzp4+wBGWXojtXk9kAHVGx3/ulLk8iK+ZQKD3sZ
quBLQn6MMC+Ben/PHbkyR5d+vBXtwoC8plwQyj2aoeYLhZJRv01xhVys/P6FdGKL4bhIU5TFlgol
5M6XrKJfy1Y+mrqJDbDvF3WRLYcrUTaDEwE0gUotIKTSu0abY5+tXawtjIAtgytDOPG1w4QaaBb8
dgcUV4I5038h6ZitrElLLZz67sOSR4MBFhsgIMd6hLlQW5KbFEgv1PVEK19eSw2c/v6hgcqgTs50
Aq/AU2C9fPqQCPdBqOjPZSNwml0fnt8rrjWPMAJIqDfDRG9Q0x+HCb1wDlkBHI1pCXOHVIFvnH2H
2vypVfLZH9IHibrH82+wNE2tIMYlv3Kx51axi7tAryjx2d7emrC6HVW4P9/E0iBYkYxj1z7xR3jX
dn74w4d3DDyS4rJoXy57vBXJieGgFsocSyr6ahO1ADqmXphuNe8uy6O2Kq0HF9wBwKKFkYv5Zsz8
RdHiC9hn386/wGmyfLKe2ao0gB3EVMOMJw7hggqSRN4i0kxTPZ9/PDkN5WfPt5bjHFZ685BP+Pmt
/Daj2lnBgyNzujeYE49woPC/ZQHV2xqV6Zsc5fgbnNiQDbBdF76fFeVD7vkwOmJtPEeKbknH74cx
XZMEL3XeadJ9iECg22CHapo2Tr1Z9PBFZW0j38NoKFbOs5YaOP39QwMcblYRbs1boFe7XqJ0u21h
+5xwIDbPj89SA1aQT4UG/RsIi9jzUlAzCxNIDfPVYFSXhbgtSSMVRSV+5Mg4T8Y/OLm8NX7fbcGE
A/YfBJ7zb3Hq788mmRXkQWBM6A6ujFmhvnkA5W5cH1gSFNte+BHMrTjvS2g34aaBgy24GMFR0kzX
ZKbFr2IyKGu/6C1skZrJFLhpBl3ViBMrETRmWdAnU5KL5DaATP07mYC8Hysn0DJWdSiPU+d2h7EE
LeX8r1+YSbZIbWADm2Q5ngYasAe3SdIjaiphf3DZ4604ZsiyHp0wxCjEb1Hmr0MwUTx4eqx9RS6s
RbYkDbejRVPLQcZhUOegpvaxUuG3pq5/AVp+4b7SFqMFRUUhU1eYRrx/ztLui+jnH1HYrXzFL42B
Fc1pMsHerwQXPaij17oB7kpwvnaVufTwU4b/kIvaagpCR1cSVQOOenV8Qq90UQ0XTh8rhGXfizxg
XhMnLnwicTQDaC1Ae5dNHit61eRAcwE3rzhs+hMAyrsq6lUR2+mo+5PkY6vMAM2FPBNUjzjPp8z5
lgbg0wLu16iEPfmuZurGEYAJb3UShNNjFySBRNU9hT0PAVEsvNItLQhYC1EyTjHqfNi4G8cJ/Egg
0YC7BmsUwA636GtgTMYEfnQpzNJy2KmdwLCwYsPNawRM3fDq9kWRPUdJ48Ea3OuCcJe1vjsdRgOH
2z1w3F390wScJ4+g1Dj5m5sCZfWnhOEaTvKKvq3ufRwRkI3K8mACQ7yvx/0oYcSxk2C4e0+RqegE
yW8CNhK8VifwxfxoTo9jNID5WAXSd6/GOsmjqyZgUfKkjRHkBlBdN8Ehg4Yd3mXDaYvuKsM1fjlr
Ygd335tmrHEcOTWX7beotWGBonLC9rCUcennr2BDPkQkvU6C7LINI7Xy2IArJFNS/HZPJ8gy5TUI
WPEMjMn5mb6wEtp6O3Dc2UTg0hTTKDKbxIGzDby9/qCCfWURWWrglB0+ZAEFXp5f4B4SRyvwq26Q
wtjovPq5+nrZC1gpLEcF9ABrZ0ST60ZQHgOyhHLA7Ah7jeqyVEOtRCZ82LnU1Ic/GK55AFIOYexZ
Kv50/gUWDoiolchUlQ7gBQ/INUblWwh38xtseed9axSooCxrbzVxVw6jlgbDymttnfUoCorQWaja
Bs63/a7qFtRmGJeff5mFBmzxnZspwBSAv49V33rpLpq85opCHPwT5yNws7yskfDfKQWYFpkdhjnr
p5Vn9sLJ5LvUwIoEDl5pJTBO8/OTLG2r7vqqHRNH9BgWXv6Fdho+rgAtnX+Bha0DsWIa1m5qaKcA
/DkQr77WstIvxew0fyo+jT+nhjV/z7ezMLVsed3gtTPoTrhdLdtoDjcszUDGgQ4OfgPFzNrNkDlg
PRrEy6/zDS512unvH4IdlgYlARoO25WwedUN7MWyLLtwxf/vlPrDw2UwJvmcYlFmU69geE4Ad3ZG
97Kt0H/fox+eProoxvcynHjVTVlei7CGK0bRud8v6xgryLu8TuH+1iCL12Cni5q5r/jInVbCeqnb
rbAOTAVAZoetaJHAI1XXYY779H5NgrgwW21dHQXqLspOC1xYhde8lPfYxL2ybPoOz821y7yFN7DF
dUQRAzdEuAc7U83eBQoK3udKgwR5UffbqjqPsjoXALvFnh8MzlUR1WTrJuPoreg8FmRvnmtFNIqh
YW5QwscJiq2+eMzqaQrhHF5TuQOtyvmadtW9A9sNevB7rCfXoQ97tGvhAFZ72RywhXcqYNg75thV
wnoHACqnghUYKFu1LA+X9aEV277LZnyMIGklTOXVbWG6EIckpu3XrkOX5oC1ks+uVijFpnXM2IlR
ZsZ85DjigV3XZeuGS//NTrCmqFRN0UCXZi8dPAbErGG95/y+rIOsGC/7auojPdexVHW3NSn7O/cw
X7vs4VaIp+1Mug7wv3hw+aGkxTWl3coO7fP45raQrnIcF3T0vo7nEcJWwBTiWtAvvkjvQB3/dsnP
Bzfp367vRalSgjK6OPJCeLOQAeamqapXwvvzXQe3tXRjkOGzG2MbZ1Mz36YuAUexj/KvJ4vcldm/
1IQV4F0OH1tew/kc+zXYyM2gIlOw7tfuFj6f+9wW0KUGN5w+vAXjKHf4kSUiO5ZSXnaKwP8Df39c
2wo/C4eCVTFvuiye+Ky+NjkfjiLQ9WUQJ1SK/zvCMHxD8X/tVtgk16Amgv2fEPrcTvOFM8gKXiVh
1JxEGXqIixH+pKDUYR2ij+fn59LwWrEbgUU8jEAnxzkTKCKOPO7NV6LPQZiFQ3gT/D3fzNIwW1EM
YFICxHuKJO2DBbgxdRSO8JR2o2Z3voGF97DldZUDGugAP/WYlvoJVE+4VbhPKUn25x9PTv3x/7ti
1Hn9O8rAo4CZC6ckVHN3u9CJjqQeHlte7V3RbNvGHEDTvIO77l8XdF/UE6+0u/Ra1jd2DZq8U0BL
Cf9hRo6s6NPDMDnyuRZefVmA21q7ElbB2qVdGWc6kQfYvJaxrJgHUKoXXjg4p7f7EIZydio3qcDN
HmaAAtvyhjpQ+07JvHL4v9RLp1n34fl6AtsJWGvcig0npiIq0eVrFngKVhPA1a4sREuNWHEONFKS
gIgD2LgK3ryyuGqEeJb5tLKTWogQW17HBxdX6SgpRWE0bBM3qmXia6D7NSXD519E3JbXZfCPqUVy
GgKWJ6g9AFh7Ev1LPjJ41BaOv0lg+bkyo05Lw2exYgU7nEK1mRVeBbvbuzxzs5NRO0r2CMhYAP2s
fUwu9Jgtt4v8OZi8Dlt+MvZk2gGTCsvI0Kdtd5EiFGfw/06rcBgTie0z3kP4044UjD90kqrtDBDB
ZaMeWPE9+RluGsbW2aUkNQ0c1oh7T6n01io2TljGz8bCJtnB9gK0Z19jWqHKoUI9aQu7VcHBfkSh
CvGGgzCy6Xa4f3eLOFdJiLqqPBTNDwJH7liWKUx8A+48BakJcdU1QRnY7wMROeWLbCgcjEY5inar
vdz8ZhXnN3CA6q+nTAyo2IO3djRHAoRSt8r4/FUQlCp9UQko/A/ChSD2PpfCmXesckR3xxqmoi2j
STOsbEwXQtYWAnoz3AlOZe37NME12hAV0e3ow0Z35G7+4/zCsNSElXqEk7NhHoYi7nPve5e4O8y/
L4UzXTgFraSDj9mpcvyxiNkMRnVJ+RX8EF+idu3jaSEtBNbmAjieCqbXJwh8VpcU9UOTgifoBC3G
bq5aZ74OULMdXnWRk1+mluC2SpC0kefzwStwJu34MOYYy0PaVgffx6U6LPLYypqwkIQCKwkJHO0R
BlenuJXwcJln0PxxLXYt6/rgj93ape3C8NtCQQJ/GF0oXcR+qbNnaNb5QyhS88vkxDleNMNsFSAI
2HDGAi183xlWwOy+NH34t+Ny7o/ZiMLFlUy00F82Nw9aiVQPPug3aYbbkYP2DIHKDQUDWTWHsJwb
Vi+wFs4MYLrzb15NBc5tElUWsVv9TcIXyKT3/cz+Shg9GCWvChLuoQG679XaAdrnF0/cVgg6RhIc
SdRFPNfOURCxA4tn48LqbG5hPUCqPYXfDwy1Ltsp2KrBgCVFOJcwCwAYJ+ivorLzDk0YQYrgp0Pp
rkzwpalnpQYPz/YzUFp2ptHy1jQZ38JeG3ht7LB356fewgrrW9kBNLU2yyZcoQWB1x/8DKYumQOH
lMuebn16DBkOTJkmIvbB4T6oDCbneZn+vezhVvi7viTAsZfw6BmyazeBJ1Hjr3T8Qq/YksETsbRD
9U6ym2eOkinsyGGzef5XL4ypLRWcQBLMOlBm4TVKb5Toj1H7qPLLVkNbKAgdpRtgyiQ7mY/tNeoT
84PJnKe0zA+X/XorrhPYHQ4Tc2A0oAEbDmsYcTPH9falI97Pt7CUOmw6Hgi8KvGAwYnrWr3TrH1B
feI9kApflGGHxPEfzADbHVTxvFdybZ6efv4n21kbmJfCxMkZqM7icqLlYWgSc01aZMeOpWSLi5hw
JdEvZCmbledMBldIlYJ3Qc9uFNy2kyG5Hdm49xhDtbi8xbybN7W+jJTJbVCeyd1Wd6yJdjiPcsZD
fapcAWsynC/LHp4V3wJS3bbkdYSLcP82HbzD5LU/z8+DpRC0onsSxqQVrEP2Za9RSa9rpPLSezr/
8IVxsHWEcI3s5yZtkl0lg+/JGGyd4SXsXiucVcClAQZBeptVa2KahTexVYUzaFXd0MsMp9epu+vF
pP8mqo7WdHcLCYVb3xewkEUpTOFFu5A3M930BA6XTkP+6iGZnZXlbukVrLDXfp3UQcsi1JzDjan4
Qpq1+84FTSS3EXfcnwlAbamICdxPhpuqgBPkr8A3EIlAP6GuxeRB1esAZQ7U72zc6MvYK1hSBCjM
7X+JeVQ87rFBVxfdNXCbf2ecloAO058+11SfXhVDXWWHHB7jzmVrIrcW9TrL4NdORLDT0ex412FR
T+YAijqq1M9P7oUNv60yVH2h5yGReq8bADGLZHjMkuq+gBGS544H3a6VcC4kTW4FP7aMHpOsQjsy
F9hjuXdFnsKoUzvHigcrwvSlRqw0IIOBw8cVjQx6LDZORe7pnF1NM/kRkW5l1Vxow9YacgETLhgo
gtRC50Ndz49dOrwEvveOw5S382OyEEC23LApQlhcsqTfD1RUm9CB13lruHu47OlWCkjDqXC5wwCD
QYHupoFB2X0ZsP77+acvJBgbicdx1MaI3/b73u3qTeYn0KT1EYEfCl8rg1rqnlPTH073MjWSBnfT
/T4B9eCbzBSIXr47Byt7rtNpzifLu600nD0xtr0eAFpWmKC6A53e9e5oFh5ryY91Gv4QwVrx4NKr
WOGN8m82s9Dr9llEqoPn1vUW57trfMKF2Lbxd2ykbC6LHi7pTbr3iHfPGaTWUdf+1QT1avn05/yY
L7VjxbYeWwDjArixJ6R8ymDXWQXippTtA++m51NB0MrCstSOFd5eoeFc2WJkRkIeFK6QcQ31VI4O
7D7rZDdla+KghVGxdYnOLKs2KRk4U6hlgimrEFsk+TXm2kKE2Bq8GaUnSTaobh9I+paV/AtQF38b
ma7sGpd+/KnzPkSHgG1k00iu914kgo1D4Y5E5qTZnx/qhexni/BKUkBz2eDzrEm0FvtJ6QkcVl1l
1WHyaakOXMHBKD7f2MJ425K8ZGAJJzDt2sOw4Tfo/XBv614G6qU4fQivpFmrdFh6qVNXfugyKZKg
732041Q4VGvh5Gak0dtChMcQUrrzL7PUiBXqJ084Ec5U7UNp1KbPByxQqh02YU8fuypZucJemlz0
31eJwHroK89T+6HQw6EScG/KYC93m05kvCwKbZneVDHfn9Wo9gRnARsUKPyeeX5bpeJh9Ic30jZr
dLyl4bfCfRYVnxucdO0juMFuCkdeV4Wbo0oofQj68m/dDisf8AtDY2v16mAK+iBM5D4rBthTcRiU
5rOsN8ofFKyV3ZXYWYhMclpwPkyzhPNSkdxHM30rtjASJrgHyfX2/Pz6D+b2ybpl6/Q0meZEK3iw
KWiKgwK3nRM7FGkzbgEIvh1HVI0XjvnhcXOFcub7KOPtAQBUtSGtd+g94142P2xNX8LQlIZqfC/a
/q/Pwgw4O/mctuROAhHot5dV9XNb04crC1wMTFF04I63iQbnd1PWX8/35cIWwOblFYSSpGBtcGh9
Db/ldqzhL+wlx6Sr9M0wp/o7FOM0LqpEHM63uDQ3rOxASmgdZ1DsDnNiSm/bEdI3Nz4p63AlMSw1
YCUG2YUa3yoyOoQi3DddC2/OCzeU/12Rf5jXQNm1/UTx6IHSGA6Muyjodpd1i5UCYA6TJSJo0S0n
5FeYojSpanWwMlMXkqWt5wN+B0UkU8N3BtUCXl3c1ko+un6wEpELXW5L+VwPQjFWwbkRfI6D8ejD
yZn3fL/8lzM+Cfb/0/GBmiUUqzlA6OE7LUfvD9j1Gga2SfTUdMMLG/OfWqp7X81TbMSgj23dF08F
YEl7XcGV20xNsyGlHrYl419Y5NNNDofEyxY7WwVYS9LmpW4CXK3U+UvZlrgXnMkMhTJprzmAIs/n
+2Ehc9tav8wpJA/HxD9U0umOKOud6neqUblzTKt5FHc9dj5rhw+Uwp3u008D9zTSH2Z6MNGkHvK2
hImwGWuzJWVWUrmH/XHbdRtVenBf3IgWpXtboWgU8A0r5glfEa7kCYUWsW/hqtGU0hfVQZI0hyVl
ORcw1hLJ5CS/GFxFoS4t6rwvNpNKRzWipiRj5CYS8Ku6H7pkJP6VAfehhS7QG2X5jaO4qPnakFqZ
zUDhngRekQsuKcsrt5XbgfStkYdpliRId1M7jLCs41GDDw040TobE4T5NStYv4UeQH7z4LS3KctZ
/VTNzP/CrgAV3sHcOsENCN1VssnxqTvDUdaQ5ho4MnEtR9+9m+qoRynqlBl89FVR5XRx7SU8ex1D
Ip3rus55qjdBo7JrSLD8eKx5GWtXqAfaTbhNLDJo7+dQFDCtqBiItU0wVQec7mrYxpsxPXjODCNv
nl2VIppfBAoBftQEDtYmPZR+fdWEyjuFWMS2ZTYas0sSVm393IULu3a3pc/3jEbZFcBXQxzWHXxt
p3BXSO+PVNOtQIXQlgTmjo3twWtQcpAMYzwNZdzSqN25gyLbLAy2nZvjSnIqn4RP4QP7B1a/eTO2
m8Z0Ww54MjzgbkCGhSvCIWpF3LXltZmeQLaBB3GOapKbqsGKCyK1KGBYDqDl2GDl0kB3F698LuOC
ut1Wd3rTdW8p1pxK4V+1/UNXmDfj/O5I/gd2Dm/MeUPR193c0nsTwjy2qLfT6B76En0FcJiGJkm+
DsMffFH65mmkz2pS1+ApbZTKrjKKHpNwfJ2+dZHcibm7DYfvYyru0ed3KBq58kz15kaDh+xgMI1h
TQ+D6kdUr7Sbk2x+20OwYcome4LOF4SvxG+OJkIhsnEGOIf28AQPWdLcC5omMQTYrNz4RQlfXemx
aYe5iRrmNMeuFIeQqp8idHwnYanbRvfoWnczYtXDO+B6tmn4bzbRq642z3kOT1g1eteVKm+TiW+D
nN0Pojy4U3hHk+GnGtJvuRjeme+VQGbLHSoGC9TjjijKdcQPOqVfdd89ejOmXNuyTYhLsn1dirdm
9n6R2vkBseBbN0d3ZQCz8Wm80a7ZCYd+G5kP9nM1bV1XuPugFS8hgDkoiYb/en9fZgXmRTX8dsa8
28B5bc+zdpfo5ypMsX88pBLcp8FDbfvEjm7WfS8i8swytuPyZNrcyCc2A2QbmTuP/iB+cICXw97k
3m1NA1wk8ejbMJZ3kVs+pbAkmXJzWwbh3pMDXDbanVMVuHC4Yn50cAi5LwXctzu4UHfAD4lOwUjb
vWrc/AigxT7T4XEkJgat5CYVNWyNyU2b9g8oFILjc9bstUivYKS4zYrsJ8JtM5fJQ5pOPxK328FH
D3bVP4s5eAxQF+f4wQZ6uu2E9R5pUEDyVuO/8yi6z4CWc8NhQ+oH3jTHHjaxbiH30HE+6s45aF/e
p5hSmaz3MP3ZjzCqIF2U75QuH9JMHXX5Hvi/KSu+o0wqrrMQxTnYNRbeNU26ra/4D5oJfNHCN726
klH2TEN65Uq43aT4rIIpQkw5LHtRqXhLmXuAg/SwaTOMaajG8hbezmKjafg2kfwQDs0j06g4lAN7
Ayobh2zhG5Xyfj55aZjhOiX17RRlB7jSj5vKrcdTxvgKI65H+Oge04Q+ww/Zxe0SihBRm4rtPI3S
PXeDR6xGYMKMHts0zJMHX7vJMRBwEo181GrIroIZQTljUujdgG/nnfGHbJP24MtpONX/nIukfoZl
XCQ3dW/mZK81rb/qHPdNG0hpgseehvw5NyaC/e9Y6+eaZNOuFQ2Gv1Dlts9QJD4lf7xJqW0N3Ii/
xf+rm+ehmpxHTjS4yVnbQEOaOwRxXbkdquNFWARxxpn4wSvYiWypFzUwLRBl0G58D53zPRrhdbpB
UQI44lnOgwoV9TLpNyHr9VdYXtffqygF45ZwpNTdDJxasxmErPZ+52ZwiObM9DdjNk2PCdC4bD8l
0BNde41f/gpxKf4SBjhla5Ri95z3zh01Dd8mY4kt1NCatD50RitnX5EI2xlvJkVcOV7/izlQgwcT
z34C40vTLQTbzUtTC32q+udbMcz1bTJm4XaqKvinUzxxR03p1lesbLW3qxIQTq/8fBqiW1klpHj3
Ha/TTySHYb1JI+hQaOmUbNNLR/7qjDC/koTW38Oid5EmJL8yuDe9A9BvMnuJVf99KuVAdm0nozvU
tL0UVeTc9AFMAPd913oIscGJ9K7sQtSPQovFrjlpvEPS61od8rKPkMs1/Z7RMP85J6JB2JRYMJ/7
rmuu+oBkz2r23N9pCgAFHJ+EYbdDFbV/06pj7h6WUPonKsHMe1blMFEe02I3lzW7Uo7P74vM0D+M
DlxiHFlzTMn/CLuyJUdxbftDhwiBBIJXwE7bmc55qKoXRWUNAiTEIEASX39X3seOMzx2R1d1pg3S
3msk4b7Ft/hDQbaE2Lhlvt/QI/pLELewx93o4sbiYnrsWTY9I7PDvIR+mk5sLWa8gyzLTbUMGTA+
4WdyEoPPz3sj43Jjff7R4q/CW8pnzA3M7m8WuovukicZP0/d1Nboxfkxx8yag/K0zZ6HYm6/f1Ws
JSUBLvpriZL1aNfCJufFos/hYUXSsK/1hot4CmzA+8UKg4spMP2Q+cEeIrSYPTUudd/6PPZvzBL+
OixxfwEDkB5bY9zNuDTtEQncyalIebjHgbn9zLZotqiicF2tliU/MYmfKQTo174KkauiyKOnNMBU
ErIOgl6OTxHnRxSFCtfc9jb72HT10IV0AxXEC3q3N1ufVu0y6L9+n/rHtLMB2ehbc2uc4984lX0V
NU1cQWZJK5fGBv+XCTcYNsAmR1uookjL+pM14GZw3uUGzTg3bprm+b7NWeyr3cw4eoPXdHxGSoiP
Krjnps/VbzmhaB13+be5KNiHbgVprhPKiiXsxeh2+zTIpW5rlCDGvMqJjLez8m2SHrzBgCNKv6NY
5OThzA6HHS6tqNw3Pz6m0P/aMvbc21BlKZLCjohJB9vaKCJlycfGib8aD6qLSqJ3PUnkTvJ1Q9l6
PwKSPGvmlnU+jAnSWHrtIMIqGhwQjy0ix/pKZQqXWJH3lWmN7ecKRXeR3VAZHzVrCSYwSTDwGvrc
dl3yQ1P5kiIlqFrkFAksnJN4Qa/VtpUpFRnOPsf7V+8TaTAA5lJOZymg0N2zJsUAI6I2PvA0LFFF
MGLrW2roPNYrTsFnM0vR3rlOpVXhdz8f++DHUKFimEQ/MfCs4Up6WSQ3RZ7ypKvgMTLsLueuWP+s
K1oTX5yKYMBwsV2Ki0lcPDNIixChvFdb0hftbatXxZ8GhtLeoRyHZbV3bkvCFWdMHo5J28X64No+
Ki7T6tKoRrskJc9uahySzPBhfx8BJeaYEZONoGptoW8oDui2SirqgO7rvvsp/dcq53iSFzesn8xQ
tsjM2ktiEvNBFEaL2jcC3dK99ntaW4aBsScY5CHPNG1xXyCzLtRGjOl+7Wb0bT1uHfPrgQWUYh9y
lAV6fOZe+oPq88DrxtFZnYxAxm8dBtP+gQ1l7U5jH3fTB76bgOwY9EmuFW0bslYCL/xWkckhSE0S
iwErhkISOloUTypwnFsmjrD7clvBujzQW5YsuT4ZGE/WGvVsO7tHtyP/1Nbg8BlD1wwHM2ZRX24j
TPRH57YtvUTWAfpKybCwGumVeXey87BOdTo1PivbJMZnmLBm/xEhAU2Xnd8bcUj3ZPkrHY0LNOuk
mf61D037gRcrHeoJydoPuaXdDvjZWVMhUqZPyg0mMHNel5WTKneFHit0/PHmCK/3EK5w5Ni8wh+N
2K9FMTNWMG1g8x7ZvL2hBxNHt0BM0ec+Mv93yen+MbexXqq16BDEhy8mNyeUPAVe8dBFSGBQyX4P
y4c8LrDM2nrccp4fu2bUTb1/xRuUeDbi9aaQ0ZrVQ68EuaXwCKclHGv4byRKJdpzhPSl+eCLMUz1
6nOUzOBvdOpIUUcCKaTFixdf5DR39HeaLlhsUlCrP0TfOmwFika/u2yi4WbM+i06sRZtjSfUJfgn
0WZqrLVOWvUVqZ+QkvcJjjeZdaKvk6yd2EPslLiPhy26QOu1/yp0jMgHB4v0huCHooLMEPMdAvFz
d5G5Y8lxWmKRlshRpd9wXsj+KJJMI79Y59v9MC38Z8BYZMoGX2ZT+1iwP4Z7vd/LdpzWE2dZ8jqj
KCI/tDFDTZfzetnucQXtojTFkPk6xOuQVRHGDHFqbC8haotXnlRBbvxzn1WewqnfTBzG+sKqMse3
mJwaGmHQkrBGb3dd0vH4dqMKT6zXTI3HfY7xcoI/ZMU9XQQZjmaTk6+liJLhEFPINI/RGEiOhQh/
NzaIAdLpbseRjiw1MSGaeVOJKEGBFOG+8WS2FQxjbD8Emy07btNe22ekvm97pXaySUgzSdIfqaQi
rjkEXbzkUbR/tMoWosZdukDRDxfA+9dT+QhjErLWu6gf4wvwtOzn16iZlBjI2VLaloj1hCMO4uWm
KbqxKnI1QtLNkjgp4TzKVLmLNBY3Kswjv+G2gErAOXxwZdqF9dPq3i714hD9WS/WIBfD0h5S/Exj
6LqorrGkZrh+1ppnzbzc4dWly0WuMCFCEElQjpfiVvrGc9+YimGhxOaaFOJxWBrSXMxX2GrJBZST
lTXM/t3nVWTAMfh4zWcRY/r0Fo+szhqPkFoOwqoinAUkvktTfK50CaZk2OH6sxLS8MOO911XrGv5
I1pBl/fgv8zhkV7Nh4vG9EkF6KCaKOqWcopdygGfSALsB0Hp2dm0mJKw+qKrCWdNHstXIH66hdBN
7ZAeUJnt7ZVHJrJlQCH9LAAPLdybMt7Hr3PAZaLdVdkJ/XVKu3Wj6TuqM2fAKOgMV+q5I6uNUSA9
ft2dazQtZD2m+G6WnyRaks6Xi2OTunXeykaXHv3TxQmpIQB3PdI45H2Ki1k/F3J12dVh/rZPVuPw
PG/L7oqbtUeedT25RIQ7iv7aR0TZSvs6jKMA0xLA3FPEymDK+9W0rM9u923IyT1wp1kcDYuS6TLJ
lekcu7peXFc6T3P2y7ay1Q8xRVDA2UOVOl8Hly0tbPYoVsW6VIRycnMRn2Na2OUhtVNkfiatz/Vd
pqkFtGWaXje/RzfPw90K2YiGPSDI/V1Ecbc8adWnzT28qx09I30o09d1TlC0fVAr0VnN1oiKPzuK
gjyW2nlbPzc0gLeYQfOYdZemW8J4GqEcSmQJx8JGDnZEUky54clIXgyGkAtNejqdwZJvyZWMLfq7
qzmOFEY8+CVcPfUcSWioWHF/gEv0uHbRRLqMZQ+jPMXl3Sb6l0r6wT2xMUf1q8xbHb+k4GfIXwID
RHJOIwYQYJnxOn7KHJLuruRqUO3nBp16hAmKTsq7yk6czec42sj+ifDrZjmLsVmSB7M7G9+gSNk/
8mExZwuaZbvDjpA1P+g2ZOKDzCldPogPkHDj/I1WfOiOyh2A2riPyKstmyzeZ1JOxkT9Q86X3f+O
UIFJIcqJDVyjtShMm+qKO7lmt60wSfhUMx/lZaE5HCpAeJ0pSonvSh2NbmX+J11WEb9ihRb+uGHW
3h5JHOXRK7FJLi5Tr7v5WrSp2mu+NcQ8aYQxYImEphHlMaXN4DnJr92Oq9SVyIXVez04svu0ym2B
yw6He0TOi7Ck12BnSZ4NZY4xbgOcghZBLB0UuCg7ydRl5uShsGZ11jSRqg3JR/Gps9EB6KCe9NP9
2ExNUpToEvEj1KLZgmMNsqoxvk3jlm0PsSEIl9/HJi9e/ZggcS2PVbO8RnTI8dhxEkGQ2WZNh3Tj
lO5ATXH877ejHobIA9pLZw0uUaoO/0HK7Hxd2hk/y5cCVsnrhErn8RWTaSLHknU4Qy8I2+sWSDTM
10kgZ4ChWYW2zYweZiKSsULhyao+OgWBSH9nVjGHAkgLHrz3ES8afZ+7OVAgegS3N624pgP5QIxY
0LSWC09xJPJs07DgEDIC1Yy2ud9ulMfb8D0ls9uOCVc6rjDKWX+JBrl0GIfkeldgXnZLSWPTb5dc
u7wdqj7rQSo7SPGWmuZxvJ4iG/b0FvwzT98ILcaVlKsW8faMbORu6StnEU9zx6Lpq3wRNHsWPpTD
qO2qXugONDUNCpgwxkMGacoCFuxhSjJBrw2VhXuMky50UCulttFQ+1DkvdlyM6OSxwLTD7+ByUwu
GFG0Xbpj2pu2M7ir4hZIRz70Jh2AaqvZ3W2jL2SJkZq2B9LFE8EvtizFAXa3FU/iF4iBWoTMjofU
F8t40kxHwFfptEgMSSPCPJovXHSz2O/KRA5t8tS6fbS325IRdkH4xLoDKDATpgijir5eRNrSCwSJ
dD4AVph/i72n+QUjak/uUf5kl6PaB9/hHkdm8UWMezPVMoGm8SW2iaSfoU+jvMIYFiWnsR1bdjdG
rY/QLhKScE6KVAEkaeOueJjoSgG1LdGaHiilso6nmJ6Qarao447XAAH34LZBPffx2Jxkm25TlSak
yWDFs6q9DiRd3iG4wF4pOiAedd/YKTsG8NXi0Es34G3vV+yVkFwxV0Zd1u9PAvXg8QFt3jkoCyAY
02ENghavsKau+sx30rS/l50Bb1AMntxS4BVdvhNYS5Lj0KVieVYcS8Abj+Nsf2niPY2PcsPifEYV
GuQYsGOM6DsxjPaY7NkCmT3xGcBU5FhEuOXnglTUbmF5B+i0r/fwtdG4bgxpxTFjervrc+/tmSL5
yp5aeCn7BwBd88PQBqkO2qdxcbQS2W9HXHCRrdmGpBYUk+85qazFKNyUbtCFq/mck+23WcdMHcAI
f8lSwKMsWOHydP4LIEp1Rwwxiy9hdKPmViw4/E6N4S6+Dl2Uk3c/RAV/V6kqzmxYgZMCVJMHziXU
LD5Qye4krhFRqdm0vO78kMIi5+e9Az6AlrMTyKHIlIgt6s393GZgZrYhynBez6sHjogz4yNzCB1/
zx0Ox28IwMTyWg48b5Czge1J1WOg8Fw2hWbfdIs7/iCQB/a8ImUE80ahN/cEjbka3glv03csLdhB
fLMAyywE1cm9m3op/qILyIu3vJDbz7lFsMZh9dL1Nyt4pi/9O9iV28XzDLj0luXyTqwYs29VmucW
Y4IYzJvPeuAcLOll8pY5GUZWFioIlpa6pdH6UzUhH05tPCoBGzpp3IkB1f+70kBx5sW7sqKEdd/P
oFCgUJ1LKGv0w1o083XFn3Wl0zRAw4Fa8kdnMmD3Gplyz3LuQbVsYj2bsPB7gnaxpyReHX1KXAJK
IEm3HFhoNqfqAm/sPgF24fSPLZr9Jg9rcdeTPP2RYVk+ppsPR9YAtEPuJ2DhpAFUuxQW1EGMZLIp
hVKfFc7egTlA1kqY1TWHQ+uY4d/VS7bn9WgD7MlOo7Fyp1CwmW6mN66nBVDK2D8N0Bd8XxnlUB5E
Bn8Q+qH7RhcawPHavxoR4KqAt/UPk765JCMop1Hs34UP2wFVVsaV2ViIP3TN2x+tz9Qx4tOChcTt
x6hpk7usAcxS7rh5ryov6AJuqE/pEfFI223ECD0bkyCEK0wM9XcwulayKMRPfJ3Rj04UvQBKgw5i
Z5Au7ZMdgplmjOe/aWPQsJzuq3kj69I/DHr2N4RnWKmagfX+GCXz1uFikGNSyXwA48YkKlohc2bh
UPCUXKDRTs8k2dpT0tLxpskmDYtj2n8bp90dW1dMh67FX1N2cPe2QIcZ7UBm+f0chT5XFSBkguRP
qe57q5e7Ihm6U2dWQC1I7psObqBTzTC5yDJed9Rwjz3WgXW20UM6KnIl8A/cAf6MDyH5AsmWPX5h
S98ecK3kt30SxwC8Olr87voMi2s6BXKM414c0eWSvfC9bR/UmCFGMkl43VOveMkWt19mHvtDq3Vx
QHWeQf6mTGm1GJN1JZkocnuHhRQ4XregkINQUIa2DdvdhKGHI23Ds/Np5QJDYQs4rsCaVhYISTwM
MgEoKHz+jCU5/dZ0si1qHAlaV0XG4sc0avK8jLeR/2ojhMOBet6w1QWtdTkrn5fYJwzanoqtqRXE
Qy9LMZMN/olk+BnRKFzBH4gfRefTc7fn42OPkLz1MCE0sVbTstdzh/J6n0XkipI28zeRX1zWgO/Z
jw63Zo7BGWtnSrczMP4EiioHKAKsLUXEfTmucgckNSK9HWlEer3H5Y1SxzhP5KmLF/7KNEluad9a
+K21DBWPtzz+KsgEDmlUCjmrhjERzsfU1Rs6mu7mhvMfIQ/jVXSg0RrV80sShXgoBYb0OwGR3yEg
sO4id6QkI7EUHKxG5lylhlZet4TH3wHJY+mcBy5/51p2VUFJqBdsHbdRHtvHHBvLt4YNiLePkPFA
YcJpqQ511sVf5iagfazsEdV/p1CEuJXBWIwujCICPyK8eeuigd6Pba6mcm6y7U5wDup/Mhu4BVz5
T4LG0QuhjttjLgYwp4jpn0DnaLecgL19ga3JgFHGDvPVYg47Lb1y91tGhyfXpS3QYLCkcYLwGje2
V7ZAXL/iLrhJY59Cctjut9G+Q7sElDdJ8RR2usUEPNAOEL6Oj12edls5oyul6sPY39p8Xo+b9d+k
hW6YAIzBtjDm5wz27Md9lz9l2DwkZg3yu7spvYkcvPHK5VsFMcJyWMHn3ZCCrdWI+/Wu2zRo3z16
X/C/OShsKgSNUZ87hu6PAdKhqoURGH5C0R/jdEfjKpwq5Zzb7ITUSlDbkUaJMGnCcDNpPh81TLD3
6+Z6gCpWXOLU079emOge1tivWXfO3GdwC7mspiOg73NyKNTe3MzrlnylsqyPIe+2+4wXCTCdnuW6
JENn6iwlcYnNk9aW98Od50P2PrXgt+HMmU+Av4sTQkTnx8zs/lxERYtdbe8xDBXLy9CgHHaWGxij
vW3CH06L9VhAn16F3LjKYDut+Irmi5QWcJ3PMjpF2zSWhBcxrljSAAQLw994WF9y9NTDRR8PxwZo
/avUIS8nCUS3xEEoQJoDTU1m+Zzgoj2SBGx6ufMmbu8B4E1oWSHd0FwNwrDSR1zd83hEhuk3i51Y
hhpxeM1yw+a+xS+97R0MvqVaGybpAZNUmpw9oLvsW0q6sN/IjIT1nijmo29eR2E4Ll22TTG4VuHl
88AXL64U7UnY72Gqldt5w3m/6BqcYCBogh0AQdW7gcASwKlk3PUl/N4G4c88lep3PmK8/IEA2C0c
5jS3OPmaJOArylsoF1pgEzczXwFgYGhHA+gdFhnfXvEZ9Mlht6hnZZBkCJzB5Wz5Et/mHjl/b4wC
SboEH3lM+NNm0vYUJtN0T1nEZPcX7enwIZLMzGjbWsBM6V/YmrSlZRzmYcMT3iK/dFumKV7LRiLo
5Q1SC53dCMhJ9nMCGz6/bZA10eHyt5aqq+Ai7153Etj4hzer7P+wYht0W8YF3rK/hm20xxTv0OBy
LLY5S2q/7ISiwSJBU4mbwjh00A9sSp+yvEjnk+m6USGqEFBkVw0tDvWhQje03U8bNpn+qdmF8zdD
QZyBLiBpxO0sm7H5jkzdmf1ykLOOEcBpPYhnY1vowEpjdM6wgjWOR1/LtuK/erAAfj1hlAoLpEYE
Sd0PhHlwaECaiR9OFhUAI1A8LdYfUeIXdcWzqqbTjnKAAOX6CDIyBbpa/C5Gihzc3iR4nnv0NsiK
pqkh71Nke/B/IQ5rhFCEwaufwLAmXAZoNkKa/cSRzH5K2DQt5xgX+fhW+BntuBdNGBZOq9fRnPEN
oMyljrvI0wGupGGYfiPAzvYXLzBktmWEXWn6oNr0/C4d4mh/R3JoPF+TwS/6gAcDX2sFtSie/rzA
P5h6YFi96g4JA+6SEd+xt2GOcTKVSqY6/kOKfW7f8CYO2wvMY1+t4lJk6XxJEMkB9UGGGi+g0nko
+Pdow9X1A8HBrH9FrkqIcbHOg13fcwJoGvoVYJ6HiOOpfowHJA0/pbS1Y19iwBcBIAExi75ipZ2i
2wH5VOF+l4UOd9yPekI2Xr6Oi/1aWdH6QzVZ5XuyC2MPRhBlcMBvUfLIQNAMvATnSfktonXCeHQU
WfTHZkDVLM7nUWXrdcrSIdUl5tw9wmCihWrPnV2y8GvbgOtiPufWx6+RlcN6apjjkCiDb8v2I/rn
pTgFZjhgUBDue/yGqMXCQHeSMnUZGuo3cMLr4t6KnOh+rKIiI9Kce+swLbYqFMtFtJTTku4pIkMa
bB7jE+iZEWDolPeCguVLQU5MABZVZ5KDhTfMpvd6Ja5wV3x1EN0dbYO0cXZMeav9R9QHBI+UTbzQ
YT0CjNqAXwx7FqsfTWN1Bx3tJvFudkFI+YC52roAoQnNMOMwBfyPQyI2FCE7FPMu8a6mQFiwckJM
MYwQvTRjh2wqQE9r/qCLAqD6GTK6EWTBTjs+21puxUpCCbI9X7uD42zNX5Fm0vdAJWa2qvcxgpLp
EVjKPD11cyfyPwCNi+0lVS1N35oYL8jrGFYVP+cECz7e5wahZJ9IaBfeQ6PZW0BcCMjwOa1Jmi35
rRs3L+9Uo/LsLmZ7Oz2RcUV+ph584w5aWz2BlidEkEqZcbW3oc1Dd+UJ5CdPIh2d/wjr2HTgfy0D
xb32ORhluyCdoE8J3153DXNY9SXgTu+ahu3kdx5/+VVOgOoVB8EvwgxRh46g88qTdTxNtE3ZMUEx
r/ssrGMdqKlCsNtJqA2ij5Ha1G1nSFVkgUM4I6koFzQ/xYBOQUrP1Txa6atZYwEGgLdDT3aB8IKt
14DSLSMfDKwm6s6m85q/TzPAl5L5PgyHaV0Wd0BGqTEHowK5gx6CPHe6gUimmCH8qts48j/6aIHe
yDug7wfjsDGJaJcvFIw7CsJCD664aJ8jibMGCGySODA4JsYyCO2guf3CSM4McFlAZuzK1I3Dcz6V
6wID4wVIGNW3IckB2yzbRAdAqiJZ6iw4iAt9MkYAxLVMU1wRAMce5wTZOvcFYP/iceyBT2wVsyiM
kA9YoPjc3yFZMguoDhtJ2EmFgrEsekuc9J+jxnOWVc0Cnd19BJ4BWpp900MNfZQTZcRb7FPJ13Oq
qw01W3f50OzYLzQWexQNdwQSlAzVCxUp8DtitTDZ700XkjwB6mTNUUPQ9VFoBHE8SNDPA/bbYnQ1
1BsGWr85YFREV1SSLKgXgb5Hlf0u+/hRSJb5qzFmYWfT7C2WVdB2wH5tgAmMhcJtrzKm4w80Zw6P
hSzwM2Gr4e6+27nJTxQ+vvYeqlKuqs3gx7nZKW70G9XxKb1TGX6fEiuyzZ4bE0ehFP1uyYnhhgE/
1lrsM1I7922MmNBXNYn4Y9ZYNivZ2Wgqu0SsyUOMxUrfTXPDzONAKO9ukFoxQ4rRQ6twL4qGimq2
7TD+VmgkAZDsEex1GqZWwX09TdiBwDWP+oYvMs0eIw9xaZVO3EHZBG5pGOshRVNLtfRpj2gZDPA4
hFWavbCRk++g+PsO8MyYiVI7tSKFLoINqFyNjNt6TieBDSPbwwvLh2modk53VQmgflkZ8JSScyhE
+tFxhsC3hkWAPCM4A6JjisMcua1TvH0z3AJxakaIjXiZ2dAoVdq+S5ObdfCDe1HI+ZQlNk+E3TPc
m9GxgVGeP6Umb6IbDKh4X1vfie2wt7T93HfvxwNQbUHKFOEK5GT0Mu6/cGx1osoYfuPDvDRACRDa
GycHqVDKfRWDxb+PwtR/z8Ji1UGkeG806SGNgOyYQAoJNhJaxcaue0XAxRQHXBue1yjUWP9mYlrY
Fd+awuLRdc1vpmN0eEA7KKeqy1KVVG7egqlwvAkAIj1QvwoL9txdQpGu/K93U3K7Zg3HvWJaMCaQ
YofsKd9wGtYTc0lT56BjttvUZ17WdgDcdBhCy24ZGqBAraphx+042a+Zm5JsgC4mUVNeabP3Dj8w
EPwzj3XmS459yr7i4km6upkzzR7GGTqkSmMqAt/d4w8QCGYsfd0tNqmqT3onT+kQkc9cD/Y77gIa
H5mGVrNCSPiqDnSR4+3qofuthyXyugJ1UzxAQNdHpYv37s868qEvVTOG4hEvWfsb9X9Ye3hmEd9b
LekA1SzpczQRNQVH28CwWQIZHRAf8kx7RBQAmE0naG7jmaCcVzskvt2tSRYInAk4/g5sF9vXvL7E
rG7bwv7AjdN1RyDIDMK6LEp+Nx6FjZCEOpt1N+sCKL5CwFehb2e0uyDsyMHaUEu5Rsmhd26f0Z4R
5luk62zDOZZR+JwNwxgQwoRdDCv43jzgjNfyMsQNrjYXJz2voVLoVgxWIOjxvHDjHyJoBfOqjxR0
cugX3q4FVqasr+emm/cfDVfsCennzZ9MegBt5QQjX1/FMHAtP1dwpflXriRq+jwa1+APXTco1lAB
JOfXTRUkuwgA76DL9j6q5s7yDUqYnGYv8H6CghxoaAzKHKd8H/33yONeKqNiEDaUMmutuPOjncZ3
P8EfmmNapoU7xD3QZI+lFawv+O4FUHdXpriMQdkzgUHYlNCSr/BlOrIOU3EwnmXNd5uuAT6s1aEO
GIVFalvAfM0SgjeBqke+RXE900Ztof4XQvELUNc8v4FCXle4InaIYRMO/YpEd/e0TK+GoiYoDev6
tISIHPqmBWVto/SAlhzo6zHqQI8UjY8ujD+Iz5cjiJn1maisuAWuu313IiketSOxKsm+AcVRRB3k
mMXHaUrCCUIg87RrpORuFtp3wmNSdlGRVl0eAOouoDmgVYvuVghUnrJ5SavIQizTdj1o+2FcKVo4
xi/8dmAngFHjO1zo48u29VvdyJXfTphsaKmhmgDSC/BDO++AhbfzO+RVK1qEnEWfYNaf6DaKN7ZL
ecxJbCAHZqHcsLWUy5wC7RhYc9k5ho1YjsO7JsX0ISPly4nJeAS/NgTIdSlw0oGqSm9xVPkcuBpP
m6yyQs3QRPvrDlNNiZV4rwUAv0eGYo7XCWpOZD624vSvec/1KAzVJ0jYGJqQpZC0nOYphbqz6HCy
/Heby/97g/+d3ecf9rAMg3c/GKsPy1Ge4Oo7FcfknRySrGKH5AZDeslKGDJvVL1V4ja5zU+w9R3Y
r7HCkYTg7f/xc/wnw9Q/TGSpppsHJ6IPQn4j+VwOze0GHd9//yX/k4GR/MNGPqDdoxAt58cYB+Mh
g+AUFaFDC40nyo3LBqTcB7Su8TmPp/WAMU+Vo4HX2CGycig55MinRUHyhQ3qf/9MX0azf/fB/8OA
hp4INKgHOAELNyf2qJecNY8DbnTgrgl2rhKA9J6eEA2PPOFtkXytIGloigok8LD+j0/m37uc6D9z
qaXfF99GMz9ip0R3dNtg6uICYm8MUOwEZWmWn//7d/Dvv2D6z3TqebLBMkqz4w5Qj78gRrPr67iH
TOGk2gH06f9xdl7NkWtXlv4rivsONcyBm2j1A4D0jklPviDIKhLeHXj8+vnyjmakWy0z0SGpFFWs
SiYzEwd7r73Wt//1t/nHyTjjV0w1Q/bGLUbdXDNQ0HEKaeWqYbL5P/whbi/j36W0amkOLURKcz3Y
BY4FDSkgKjy7/ndLBv7Zi3T78797/K6JmqKOQvhFaBIeCZld6KZngLP/jhf3z16eX2JmHeFPrI6W
uXZEsyIDireaWPW/+TD9swf/5SgJJ2arJs3+OsIo4Dly4ISMkWz/Z+/sLyeEntUGvl1eG30pLM/u
kEfbpXr41w/+jwPhhvvLAWFJrRhJ/fOxiVFtf7ZlcivOrBkEK1MDsi91T2gczaoz6/O//pb/7NX6
5fqPnQixjL1QawRj80U0sj2nGiPXf/3ov2eV//vxwla9P36U7HQ2rGGOxLpwXKqC1i1v00uN/3zN
lNzPoipd/qQUWmltkjp9TBe0YLUNoydZJWHzQEEUr+Sc/5wGI8bC19kLWtHvz+4/fkz/K/qq7v7P
82j/6z/5/Y+qnmUSMdL942//67Eq+O9/3v7N//s7v/yVzVd1/ii+2l//0h/+DY/71+8bfHQff/jN
quySbr72X3K+/2r7vPv98XmGt7/5//vFP339/iiPc/31l98+fhZJGSBeyORH99tfv7T7+ZffDGHd
wFr/8fff4a9fvv0If/ntqes+5J/u5MfPrzb+B//y66Pt/vKbI/5MaaGrGI0sy3X1Gzhg/Lp9xbb/
rDIF00xX6IajOxrXQVnRGPG91T8LzbQI6BgGPQpK/29/aqv+9iXd+LMjBNuZOOKFJlT4iv/3Gf7h
Xfrbu/ansi/uyOl0LQ98u9b+9qGyhebqpiZs1bJU3da1X/EvXdm5luzNYdPgFfAKURxjQNJ9+7xM
a6rrTW5Hl2H8Qtb41mbjiiDwePtfOGuEOhVfy+yd6O1zXCt3yWSe2hrHtIXgvNL6GTlNiIs9aPkT
/d1Zy7ZJ1pzKZsnWGC18EwP5hxL1tRcacftvMvIm8+b/9qMJYWnIsayY0i3nV1Rd31rZMJnDsOG7
LoHQ2z0Dr3GF50zzYLfcJq+XcTCSddub17KYNgpToIOp9saKk+KnZg/1Ht9Qs4+7+r2fY407e18f
tOYVkzJgPYtt7qq4434oDn05R35GpBSf3ENWRztpz/O+u/2SYQ8JeEDhD0KbD7192zdOA2A3Vnyd
mR8e7LlpVi1b4XeDGEePA6u9k2P8RR9xVjVTO80YBGmXWUmQ3bIBolqF7C49Mk7HnOjW+9gqpod4
zubLpLnsLMpD4oGWu53mrNtja4w8UZfdeiap1WObOoeLaL3INj+qosu3uRrvcFo6x8GyTw7IlrdK
3bZkYAj7VK9Y+gKUIuOt7JS1gvyH9Gr3m7lB/BwcmVzBqVVrdMLltIQJ6851Q99gRWXnA05Hv6Hd
ZBQ5P0exdtdY1CNZHQ+XsZJBj2/gUFfS2i6j5Q+s4NlPangTEPL7OjG2KI3JGRi7esKdpo68Y50s
AMmkkR3U+HBwyafqvjalR4ZAEPX4Gl3C7Eq8MFtg1/dckMAdygy+N7w8HwQucgg8kn0dNYFmOI+O
3SZbVx3o7Nqkp3BCQ+hj9b0ZtOwJpFoCt795avETeGIeCmSfkTwzcWIUyheVbXwK0RwnGgg1Er1b
4wprfZ3IYk/gvimZDy1aMFiQzGecmRVXIB3dDOF62SAgH2y8MKQOO3byxtVWbZKzMUXk6YrLFKmP
djJ6JrxZjVG/MZUnRsOdz5AdGzDjQzPqm33aiafSSPS1ahmfWeKGO7GgdVbOsp+l9ZxrLVNpNWGx
YDbstMaRR/i5w74c9VUSDWnAZNDZaOlYPjas9sF5LA+RHr7XtS2Phohbb3Ii82BNZnqmX3/PuzDk
Pt1cQAlvpCJiP5UNzN14p+uL1w8QKVAqJeOOkNh5tVy5y+wULT4aHWtKu7q4ijFaMaGt8C7Atk2z
J5Y63yXpcMlSxXdMxyaHba31UezkoiPH2uo2W3AR5LE/8v4zkpBJoKv6qUfkcg0CQc4oY99uUuG7
PxRbcqOPnWeb9SYAeiriDwOylglYDN9IAyC1csNjlVVvQGkzEFc5sySOsA5nvJPRi4epETENI4FX
lcYJNuSmRGrF6UdyAIPNzlimY2XJcybmrWUaK0bTsR8Z7GgnaiXDSz6n51rKY1YUp1a/jzXjh6GF
e8vCmG8ty0kRw6pJiU/24TaNlV0b04mIQkQrTFBYkbLkiYEur2ButStnOi5tf5Zhi8caK3k0pp9L
KKUXpcOuTJd5ZbIwjiEFKO5DFWWkh1OcrEjDVra1SlTALH3Hpw1VDTcLU6sx0MucMGYhXjpFvmWt
XQcmPTKLJzAWa+1e1OEpbZZ7hQkT24X8Kip9k7FZXNEtls4L7yeHn74ju2qhQ5i6Dz94M8TRYwKu
P9CHZQ87xF5T01mRfbSa56TonvFZrzRMux7myB3Pc682krhz3gVcM+Q4s72CLuktUp5wBqV8xTp1
TIZFkjFkKZZz4XjqNO50oeaebhcwOOo720BzbC+lMxoeI7P3Ec8ip1F44CMmfGu0XM9ECQ1wwKac
kPw2FfFLPo8nucgNHN5gFvibwvGI/IaxZFUoWu3Pqr2sWiVCXdFW7Hpp12zne2e8gKRtv8skftYS
eQld93ue3S8FSj2Cm7Grk/iYhAZOsH5+tZYLU6W3bCZL/FKVZK+xWhden0Sk+NP+pKrkBNRcCQyj
r7Y9VgQGT5hds9z2krieiBsln6r+Okn7VZmKrTOKO/uGNIEa7llWG616aCS4Y9yLOpQP+mifq1nP
VkMYkyVp9Z/OMHHgJS+hUvW7nNWheAbYm2EkWCDhYYpNxQrVB7WFKoGo4rMMGXeHpqSrpYy/lgoX
iuUQnI/VrWYmLyN7wNCjhweqS8UzG+XaL92PolPtLYSvN7WS71Mjbb+yUZEGw970kuNFdyLsEu6i
EiVKssByhr2Fe46EbO9s+oWbn3VLX0CwiL0F1+DK7UCDlQXYkXS5XyqMDqkiVnHEpCWuzfyW5Txl
uDodIHVrtZ2uc5k2aOaVHxZt5suYPDESPKmHdnK9EsxycTBzNjCzHXsgxfyjrVOLLayttRmaAlXe
sTdRE0ccE6b7MFZnNXZJK4vBQ7jtNhZuIFW75cMUuZ9GOa6YiGAgLXpviSQsD2dct+58iaPW8ga4
AknWnzKXmSPuYSbJjJYxfGSf7M3WcI85L7NmrvHQZ7iR+1fQXqYvbYkLNdynRlh/mu27lsuTljSE
3mWT+kOXvk+Ws8LYAoXASboV7updjHF4L6R5FblRYBnjLWxrDHhqb9abgej78fdfHNUGUqWyZTmO
d5bLNNXteR70RREzrxzVkomdBxopXTEyZFt4oowbxL8acwSKe76swXe3dBt9jEwlSOa0k0RWv33A
8A8Py82iUf7Q0eI9N+nv0CcLL57cZWXyyUxsIrua5O11TWPDj+RpjIoDy24wce+tsndv2lfQYuGm
OMC9k43usxpG5EGnxRc6EYwsP1u6Ga6FrXBDBPSN3ZG1xeOiXkaceFu6rRfWSPBeNSAPOmxoSk0t
ZpGQLtv1bNuDj1AbXjKZHElas7jMNP2sV6qjiiPXR6HKj5qeZQEiI14xB2k37sNrNWCojW8b2nMT
dbQvGMHOziN2mPXYGfnGquaKjLv7HY/49DQnfWiGHWm8+lC7xqOMEp09WktJJBLbyjKG4Vr5wIw5
7EnxbIsFV25vaek2DIvTrJTtJhlh7aj9qz7PKWcQsbk8Ks5tP6+cEWRoVSMcFJmkeMNxvs0woW5c
t38aUoilkYhIvRrGpkFrJJYcWEZL0LU7xDUyaj3YK1ycaObqcMX41a/ViVAN5e1zMu5StbLP1BZV
H40bvaf+djLd3jFJI0AnMT/Jzq9rQuJKgR3CmPcI/+HOMpT1PDpUPcms+ZYScuk2K8esiyfJTSZL
5x+1QzzCXTJ2M4xq0OLHdOrxIZ9Dm6uBFrQrYvJjebPC1q74eEtyBFml2CTqe5pTtwJy2ZvZ+Okw
Gws4tXv8PdwcK8PVH1ynuTpiYDxVZ9dBGYxzFC1P2ojgSgySiih3MSkC2lnnMyvflJt3scCVndRn
qzZOXWitwnyiptGG1WDnrR9b5nYJQ1hRTCsKx4mD1Jxw1DEUc0a6BCJU/TK661SzP7uY4qm01SN6
vH5Js+6EkzA6ilLRL66+dcQYX8yi5Sdph3ibWKYniONt4sGqduxNzL3aSfXNPNNTtZoc1+qIky1y
FpYeoqFjw8/TSywd55BV2t7ohhc6duKnZUYBxFSVMY6t6GtJ+jqxu1MhCZCl6aqvky2s4uFe1aPh
Poq5w9S9THduR3Z1wsi0dkOdGVz9VtiWsVEjuzkbrRavI17Va5HaqjekQ7FpHC6ddNK/ahkfM310
gt4w+IQAc/ArMGcBot50wtyB1M0T2xbO8J7MRT57f/uCwur4YWQ3NczldudwSi9wbJbZVO6NgTmr
OWGCt5BBGR+UJElTYtWpppVb7HZPsB5WbbaYjxyI5jllKzRCXHhtklDe54aMA1cvm21UdfvegXvk
ZS1LtGzx2MZ0Nma9BBgrpzfT0feDZr8XYih2YI2Mo+7eGwRsztN4nAaJ/zOfG69ydC7Ebnxvlvie
Ev3DXuxP3dRXrOCQXpg4n9Kh2oMIItt89CZV3y+t/RUlMyUMtqWpJ7PexgdGiqHv5ryIXVrsGHbF
foiRL9K1oLCN98Uyr3LBYu3OTu8Lcse6RieNkwLe7UNiCTvo9PI4o9mt7FL1rL46d3U4rkJXNgCZ
mPB10RNjn1M4bhV1WjkYR4nFATfg3qi8lmOabwthKBiW2seJLKJg6qmmWMwLy9UAFEifideqKfGN
R2WIFl7F23Fi/iG5DCo7fYlsY7sYNugTtgUgFV8mI2TjIDtb2KqQ0ckU+zGTMPlj8WIqxIUd9c2M
lFOcdO5dy1YReOBtgJWJzGOrXUbbYmTSEFJhmBrtOla0YC4JkMGTh3S02AJdkjRP4AphIDQ0f2CL
85kwHs7ZsFk1dWWiORT3aRZXpyFS6RoVFpd1XISBzuQQc/nybdRVtIGtIvxCM9I1KanPsn+BiNAe
WT7nuVqj7JLFc+qm2Lh2U6y4TWRrnVEA71buzzQ1BRazXTL0Fz6no+yTlamk1FHcHJoSAzi+yOnI
HWt4yhuGViXZD+oUi7RNYjkPbTpYQLN6I9D7VNxhtVy1SZicx7p9MrU57v1RBLz1d2ozRNts6KsD
S+yqvWu9aaouxuNi3FJr+KSDhJHE1q6gFDlOygsXxR+9jj3I2edtfLLZ1eZJjC7bFMjKsjDpGFzY
dtlFU2IySV2x4aQPunKwNunXqDPaIBUcEnKiRcv1wOoUWhO0WwCYAeDbnxnxM5/A8nbpWRardk+1
Kz5Um/mW82mI7gfOnMRv++6BYXDhMZTVvLxy9iCHKZLSiJRxkZ6dNA/wZxwbQ+ADjh9DBsa+oXdX
08Vh7OTSI61FXB8/NQW9dYV0sR7dZfDnmg6pHuV1kd0Cg6JLvHTOsQA30+LpYVacnZhOzwqx7JCH
oi/eDE41r202YQYz0YNN4371tR6fKjxMJP4JO6mKZW3VOts6UR2ENghQTvKOSSpTYpxDyDG5X3QV
TtIh637Q2+XrWe+AJ4Ss1u5T3d1AjiFWfrO0Wfr0Uomm2EdXRXYD+Z4B1ljUlmsG4yVtaeuX3djv
FQITh6YmiK4sIdw04jSHFKW3Jzx2chzh8zJi7tWyT0a4u1QX2yKbzV3WiFcG1D6hcp3LT99VDXYL
0zAuojkm8yQ3JF4gs9XBMCxbN0+GAFf1xQ1rBJSFmerYvPSKvXfbW6U1q6f+doh1YffaQY0gCFur
vqJFz6H73cBecGcanF6xMr9NYgxrjfWGv+thDlmWMmWy8UbsEuBJOBG5vHUUNK+dmywQHVl8uRzk
PNAiZqe+Ntd9wU1awBDEYLjwAYGjEZUnocj1mEY0dNbEmgmuaExAwYw3DRfaYyTy/pjik42wOmMc
wZKeGbqCy+MhhRzhVSX9D63JkbIWDN7KFqb0gXxEZDX3mJ7XTFblBdgANpkoxWk/EdgW8FiiKJO+
HaXuikwTnC3SQT6z7iu1lfT7GpcvaQFYzGxStJX2pM3JCYV8Rnls7kxDg4Bj5w7qA3dfFWj+oasU
FkFoMKzsYiIhNt83Ua1dm9yi3Aqr+3gqHh23+DFRvR1dqTgBbrrHpVPlWjKQeiW2/FYresR6WeKY
AlQJQCyj9rEE8IJrW0KUWSCpqFdNpu5KIlJRh2EEVn+50UvJZuVi8nFLbCXeUGQgwGyuTYygtAHZ
MTh/aO3+m2o557pq5EMYhYFVNjIgK1CeTWvPLdE+KLXzjGW43eBevW/LnDGETdFZ6eMSLIN75dKI
V2jMy6HVWgOkjrq2pHOSTcMntV4+F2wLflaH0YpvrxnVU9GGfE6AEAUKpvQypKjDbXkL8Rb9phy/
uerzXdkYYRAJIvSwJlxNjAcYHw9Lmf2IDTXzGhWBwi6zn25Wt/e6Pn+ovao+ZZZSrcMRK77VkFUS
/LBBIpdshUtGBNxMP6BtdkdNFaQ76mbHrhGs1a6q7JBt7rIknC8RtBo3I3XEfDBo4URQqGs4DuxG
rgrSuK/SaO4pUe5k605bUqPD1SRR4klWZgTTonPSgiExGMbl0+ywuAq/WU5qtHfKK1uLelIqycM4
Jkd8kyUpFwK6EN4yX5FZesjGxyK9g/8Qb41EPlSEk0rCpps0XvBb2TYayoBhbCmfsB3HuKVIMwy9
eGsVUX6hI64kFseDBiqMxVzp08g2RQ6CFd+OSqYn7YO5kFhVTgW+sPMwQOHFcE16QCN9KlzVXJP6
WwIn15+1WKxVJK8VQR4PiS/mbtjal0wZHW/MMC7AoVq8Wif+ptwCY9LCZkdnVBWadQLM6E8W9t8m
BwHT1qgoPZkJfEN4P4qjk4tD1Wt1ABoetCHanjcV0fMsMaqBJ0Z+YKMOG4yw0YT7qprTg+s2pyGz
X13cF4nAdM/ssI7Ky822hJnlXqMQzGi7sKUObr6dNLISfXPHklpu88NaWdTPCiszhESXg7uZULSK
HwqSvWLKwSv0dFs1sQHyLzvMc3svhztQtURfppqKpfiiQAL84yoePs1DtnCzQlYlcgEtn49V1d3V
epL4wio+siR7pI8Grh1SHRCRSbi3VxV+IWchfkqBHywmQeo6tDZ8GfMv2rc/mFsrK9+4OAMFFW1D
ds5X9JmTLztaHOwwA+DY2zmuv2n2lQQ6f2SAeZsszmnXCdc6/V7Kq5iYhd9N6D3ujnABgWYigvpt
JDDZ/ROv8YWWFgRoQsmszzH3U8U5zQwbplk8knr0q+lmdSA941mDzSSgfGZL6qNWaRpz1APjTagE
bhmY2Ne5DfVvJNB/pr35ZUl5wMbDGfQmHI7grB1fWwsvpRm6nEB9tMGh9jnqz62l7cKB12cp9iAQ
CAI+djlRALAIK7PjHB4KQYAS++wGOsCU6hDh+nt92mgdkVzRyRvt51oMwJmKqPKZcaHEoXx+Qz0i
1AUZw6me2Wj9SrrmZaitg2HoBNHpCH2wFVdOt0cieZtO1AdGdneWMBwKWiLBSQW4ifsJ3Xke00Bw
14VVTFDaKYJ+1PcdJSPQ7MHLKFD7NpjLEW5oeoZiKreixvasqmcIg8/ENRCnmGt5XanDAmukJ3CP
e0M+PWSAKTAe0PG4x66rX8hnIXVWR1u6h16XX7aW/RTOQDCgqa+DG77YsQDWMdyRl/hqmubEred7
sDOWkiGejOWxXpxyDTNjbdLNbfgUop+UK5rrzDNIjsM2Gy9mXqFykrAgLvasRqDfakVJKFZyC3ky
SUnMvLtmqAeFutzLLIsOobT8sI5YMgQodTUR8yfwC+cs7NGDDVN77bPwK+9wfLWYdNdaZZsBLTn5
wU6uMZUdALC124zNHmXbG4hSJyzMwFubQQTNIA+K/dZ2/XiQNnniuGngOIVLMAAJWeWF9d6PlC+m
k+5aR19NdTfty+Z2TNYKOXvyk3Or6LswnhE1knaF2fMlUTWqcuh9gZ4SjOZjutBB3tqV176TBN8s
G/HBUQtyg9Owdpyl98LOuSXA6nAlYuU+LZpbRuKFzOvsa0D6VhN9h6YY2j5u4bYQ81NJVqvEoera
H9POOkKYReaB0dO4lFlKH4l9XdfqRuszZTeaHBl2C0lKVbiqKjxkgtQjoVCxrgaj34/LssMtTKZi
nKeTFofB1FYHA3/eW5ktD7P7mKYq8FK1iFF8hm6twC0IMlehVCQl6xkfCvkrZAaIlL1xM1DY454z
69U1oFPAFotqXNm1mn0RgTl0BY2h+TI3lUtOv8Lnp06HvtKehVSQ3TATYYtrYagG6B+Nb4RJQHKl
C+YQs6atFm6g9Ul2QNo5L2QJt8SukBnY4YroY75XUHcSWY0fI5qwLThHzWnwem1Kgnn81BtSPdb8
WU7LsBHAtXTcnH6C5d4r4RCsRkV8kQbZRk6wzK56lo0+ERK3Q05YW6eFqx8SN/pZtTq36Eq9xBMw
vGzKdM4QAoN1fTtOS6fYlDrKSNzdNr/OvefYWfQ8CPE9FNOBtt46sTZ3jYsN1RCbdRAOPFHCCf06
m2vKi7CYdlGW750uTe+cKvmwC/LkNbFkBYwxyMbkYel0dcOQtdmPyIPm6EhuSvG80pTwqA/VoyVD
dV2pTrZxWs2zQhw/bgLTkzjna3jrdAzhuB7QjC/uEGeEJJAUqdsGCwDQAL0Q4KXha8qIvsin08dC
uyoV3LmKYO2tEtXOflERPhPFWamTkgStLdVNM1KX4lJMNkXaXlilZGx0yH1qXp/HSH5GeuzRUMaX
boSYlTnP2XhFRlVHJGqEtXFVD8vOSuxjJ2W5t4xJ2zeN+MiZ7BBeb+OtOck9Cbj6jv2033GovZZ5
arHYY9SY+lIBqX1DLNHI1j9oFppj56If1+o6L7KYGz7RorHTpq1syn2r1cuuMkqxxxoVTKJszzhP
+nWjrRP4kQzkkvnscAzbDJzfKL2tfT63zeMw2PRSeclNe3Kog0PJaxO2p5yg36mlz/cX0JMkm29L
6MvuHIdkPIBGPoQVi7YtA/zfRCrNaxb8opnqBnbsfFvAqHrdeXaT2t31FI67vpZ3NJx3WQYGqxFT
s6EgZ2OjT57kojPpubNtOpimZ5THxZJTsEKFUtLih8s+KbjKbr2GqbnHEt4jrsGUCKcuyBWDesFa
9UwtTaf7kbQ5CKNwAIfXuxw1oQANrWmmR3LNq4irBO4UytW8xM8my4wBF84/CY/GfsVZvq9prSm4
4mTlVvGD0Yz8dW4s+F7HL+h6IGCBtRBGpQkwqV8wWnFTZJ2tZ8qUcqFZVakmNuVC06mOsGAh/Y9+
M96GwLd5GHlqDiqYOfsEGo2v4aWgNsyWq1OOlPb4aIEjqCtSvGx+Vct5U1ZMz6OQlZNjzIgOzajr
AHSzYc+Aw0U8p7CrFdYKdrDZUm40gqYkP1qTT5TI1lboWp76sQiuWFAUae8YJyIuC6OhalnVHeVm
rEKjiRMCFyQXQXokQa+p7qooHnN88qzm7I6AixCVMSSQmrOPw0RtWmbD1U2L7j6tMWNLW30cikrd
9TfaTBJzIMe69mSw1yoU9rc99eZ5KpXrwCqHoNPUZxcO5CbkAR07H/chmZWBqDmgQvnKTo7TDfr0
NEHMcoy6Jx6akvzNWc0zsCEkVnrlOS2pwjugG37HnfLVqsDFOCK9alg5NooimntLj5yDMM0nqKXU
48sLqdWj7VhnMdU/80nlsjKv8wCdrA/RLk0QWnDpVGFc+f8TxNIAPAW6QNmlxPycoNLBSOq86FUF
o0hH1Z3c8N5s3Lsx3CiDeFXSeZM2pesPbvMqBJyo3nB+xje6d2mNe0lC3RtMeweiiFJXcR7TrH1N
kp9hX30k0XfUjeWGJuMopH1W5vl1LFcabCYvifBp8Oa/6KZ7n7oCzOucxQT2DqWhEX7Q9jJuDipp
fuJczuSR3Tgk6uLFRvKNqf3VZQpOh/Mtl/jb4IAJmeV65Zy+EWj1B/uVXSWbb5aylhAd6lc1gVaX
SvVbS6edOmV725o/3NrasSgDV5HmnGmAHke1OUpX3+kJsOVuepje24owYG8u4KfknV5bmyXDrVzl
bwYzcm/Wxyq4bam5/Sn8jB/g/O8WTNyJi2NicHZUyvNqDN21AM51UNwUxEi4QBRTy/jOlWhMCqtM
ev2TKe+JKYR4Duf0e4YLGrgptdHQmN2J/QiQburpnLC2GtFr3pDLYuaJx+dhiJVTrpvp+0Bf7Idh
ZAVqw66yqbTlBa+fdtSmZVVi+uOPkmVNP9xeUCg6d7YRcAlYFUu+m5LmM83S5jlWzLtxeYNppq4W
wtxBn+B3gPXW7WDEBj1wjodaaCFTP70Nch3OaCPq/BQlYwl0T/tU85wgNNwoAGfD0UZbOuqadixM
u33UOHmAKwNIZENkiyu+MVYLMIKRiaWnQ/IOMrDcK9Ok0rEi54OIvOJHmrWfLEbvmYhimkE0hskc
fSeHKzvhnVjzvM19zOabRWGpSRPJdScRIDNRbztMBBuNnJc/V1O9t27QI2g1l2UU0aa3YJoWXL2Q
jvMNQWbmHjNRBctZtnnVnJXEhaIkqELruV2Dg5z2akeKWP0h48IM1KJLD9XQoASxg1YgHN5jqH6O
xpPd93JfZ7gv9I63y63jXWG3PC3O78C4efoHNVzzcYUl747hSovg0AEtUGgpPhqN4GaJ33dw280Q
kbwFZk6pVzDwEcVorUODzpRFpMO24OTyLds8dVaRPZpGs4dQmG4t6GIRiYNXq/5Gph09xqNYaois
eUndMwC6dSlj9JoUWrSNzExllGJenJRjJI0qdAX65MEmaZJMb3o44RGanfiQqaJdK/qR8HeCWAFS
n5zfA/caDDSlomxSB6+AVUh7N9oj+x4XW3DZjpvB7bR9b9NMhpa4w3LRHcDoyTUpeHZ6INW72qKt
Yhq5nb4QjKM1M5n/sX+nxC8b6LOZMopywzM+Be00gXdsOz9u3eVNv6EZheZ0Z4qJcjfp9IJmGaF6
UqrkrjUfdTZW4Y8y7GcnZDgbNzVhOa6szKzU96lDBu+H5QtmwbUbsn3G9OHYu1382DpDTJVpkwxK
GBWlfQ2cfMZGkiTBMAKqaCLrsycXhRh4K9YS/A+3XxZrYtyYX0n9PLlgCyn80D6cGXC9qfmMr57g
t88e/JI9DHMSPRRklMtmmkMdhUTox2ArCSfaFytaKk+vqEMI0m7zDBxXhhg39Mr0hppAv8EDurY9
4vZx+4eZvKFhlgELZ6Y36+aUmMV3TuNq6xIDhvYeTob1PFoGM0FjB8brhvKJv7jBGj0uBNnY31UI
Ky8dKFCY+7rCuk9jF+vQUP0sWzJDdeNy3bPUYXCIvrvZQ2UniGrLLsRuAy/U0LZmOIa+E8srd7T2
NNUDvTCWqh0D1hN4rXQv+u61qMWCYIWhELbbYy1YgdA4eEiEUKB41F8R3EKlJAS5xJTcejfcZYqj
X2IlOeg59og+6aZVBW1qk+lHMThfCqNUqUDlmWhEcQbEVxXjFcNLPEgpwN1KLz6jyb5OKmyQGbns
OOV7UyFHD17p6MTDdYB+plnhqz5MhV+U8ZZPjAM1AaIAtyumtaa4jo67F5SYTEZCbxRtFdQ5gb5u
joyg6NwziP6DBq3KjzVmiNwQcm/RGEPhV7N1BsWTWRAizIrOV+ziYvYE0+LUZvAw77kJVKkXx19l
3G1qw2QIE/MRYmaiMsDxtcQ34wwoaXkLHSlVsNTKFGgtaHnGl7RKFoliYLnJRlUb30EyplHJoHsr
NA5pWAEvoWPv6+GC7brm7iqBh49cQ3U1fExiPTX1C85rHIw3fpIqZn9GcecW7wofkj0nj8V0ysyz
IOdp+7l5S085P5p0eCa4OY7dsmF67W6WkfOFj98t9o2JQmrDe6OlM1Gbif5ZZ9AelRi4Uu5bMGQ5
imRzJURBTW5HTENY1gIfgN9N/5uo82huG1mj6C9CFXLYEgSYKVLBkrVBSbaFDHSjkX/9O5zNW4xr
XDVjySLQ/YV7z52oDzsNlRM11tSY1yb/GLP63BmnWcoXMcH0aFpGDwUtYT1osVirm3Z0lhoYGD2x
wRO0sTXjy9Pbd0t8VS3vq1sXcWdVSdhKEFrWxNJq/CgcGLdY9uJJBwaedekWr8xv4zKhlUxEx0ds
NC+TpbOlaS20ln13mBbjBbjrB8q4aeuIn6FsRvxaSkXs7u4dSkaCIzrCKhxuljzlUiu9F6EXv/si
KMNgh4CGrZTofvpJ/CRel4Yzmo5+sdqtgaBzN8z2r0k9AmpM4j10BkH1QtHcWKCkqgeqqWIX0/UE
ROTuJwu5H4vFxKYo2DGknvedejWbMv1areNxcGxIgIPWhzObZkYWNAzr+tIVTF7GdgHSJr/XjNmG
zBQ1Pju5xmWBq6VUWlJMRmTqwUkVxh9tDT4w1WxWcDqbIEVcOQ7lc+XYH63OLHBokWIs5yDTwUf5
LkPJYIXsqb2bS/EKrKG3TL6yNyHkddOvSfDWDAQGueVr2c4fyGvNmOcNfFPPSHHtOICJHtARY+RM
ovdzR6E4rDipctf9YMtbMB9+4hvdaikRBHAcQEWLPwuAi8jfLC6+WGRsXPIuqOpyVu/4R+OyH8ZT
AJ8FkgQflLmrk94+95n6PaHXXZz1yuuB+z1a0hldHapAljFyV3v9u8p4lM2TWoz1m8/yTXPy/joo
5xu7nHfIC5h0oEZD9s7WdkTWvWXdsy1Tm61STx1TeVcG03TncgyeFBLcknU4Tt7lTsz76Pv1BgVM
QsJv2pOs05wVRnDcwU44EkK97ee7pvtQl8Htdt189rXhGc68wu3pRA2+i5s3/efCfWWV8cMg3tpM
jAPw4W8c2U0bsRqA6dtexj44ozJFI1Qm+WVw/J85U+GUBXcNq3+oi+q2UhKju27RgflmeTTG6tMj
/0loFMikbIeqrFh74YxNC+tWTuvblI6bxDRfLb8ttgPj/3Us1i2vvPHQMRyBKkSWVjlQaasxLoX5
Z0LNU6VueicQhCCSToCfHO6F7t6qvkbYhayhLKbdKkZuyFxeG2HZzJqqo7JhWoCaLZCQgu2h4gTo
aZ6x0RbdTyZopko4YlGGWo+KI9vXhIKVa7Ees5z2PM/v6L6+Zmd8suuTz+ItNJk5bKBMoTVIazAm
HC3sdyKbIADKLsQjY3ZJ/45W+5dYkeIJBOtfrxcn9HjjRtnlb7/zX6eOk19byieZT8spZZyWC0xm
sG4gU+1Ly3B27GeejZXtmzPnj7x4ACHoN6nxESKRAYpE0CL3N2gpO62tT+/SOegj7dYvD023vs+J
+s6KmxYYrwtkso2TcFItD5W2U50rxphDqv0pguG/ngeXPpfjf1zCIZXtljfpH4BYWLespZZRY1Gu
7yct/5RYz0vpzbHNoHZcyls7efkGnWZc2IXkRzMhkWVQH5XWr6Sfd9OAYkcRiIx1v2g3/cT2eRz0
s24mB91rPrLU7niiLUJigIWu4LVReM5HeCwfYxmt3PtYKJx1J+ajtaZ8cra1rcrM3fZZ+W7nbsXK
9bLmBF/5YuFlwh1rLYnCCDT8+E3pxYtUccECJmyC+qiUYYb816Ca4LrJVSG22Pqz/aTJNQXf2T4F
5KF0OF1TTj/+jAu0KX07ehBvyEh9LQdkAp0wX6vuLQCf4wfJJujTX1YZzMe6srxtqhCBp3XXPCVT
caPOxZi6zta7rdjesbDvRJfv0HKhWNAb/dhJ8ZxbyXLxHYBhtVJfsPpQ/bgd4kiOmjj3uyWuJfvV
pjVZZtuYnKY6GHYALb2T5y+QL+ea7fxD1+K5zF3JLreZgmTDJ3vSfbNa+xbO+DHticjQs5obtStZ
fuvtGA5tayKX48q1TfcoGwehruzbWLea6WQr+5dyGlAbwWy8WN2nTjrGM5LzOoSSx60Bbilmn4L2
V2R3t2m9PUTlnSJY5KSaFSBBPmenZEzP1nSsbBJi2rY8koi9PMKfUIGrjGhAx4MdqNr0zDTqE4nP
+joWNIyAv1Skt3Yem27TYy6Q8jom5gFXER1WLXoGV5kfT2ONs2fuinPvcbHkdWVvsZsLCgn7N7yW
5Jyr+UUlxoq0QYzPa0GN6vszQUT8Wwpv74wGk/bdzEoi0Tp3x5xD7TOsdi+0C1TkzU8J3jpfaZBV
LvZp6hn3CdzCwYAiEwLuPhtAfA58QNmlFi0PrZ4e13p4toZM7vERvboZk4nUV6ijauQEeAjyU+sA
awcPsicaxMBWPzFLNkoovB+l/wLmPXqoISaW1lyawzZwFl6FwYCvUqrYbV4a8uaY4VF9r0yyU3TI
DX1GYM3vTmchZ9tSwl69pP4NgFEP177/8S1EPPpPlWTHbsAUMHu8LBn37U4EzQXdEBplggo0HXOF
qrJTbhx5PFl85PQYMzL/TT8MH/Sf5HMT6cX1QFZa+uNa/nn2ZxrSlAuQ2IFHsoT9puwzvJDYU9Rp
0F7RwUz6t+KS2uDQuOZoUXFDbJTvGawOfo8r4qK8xeihjKOr1oJlznAq/SJF+VWCPamGyIHy1Yb0
PkyMot7B8JP8KiB/ikR++GXvoJXjgjTarf8nVf7FapNDBaBxNjBcGOuXOwSAGcU/XTCGEJ3FDjQv
d8Nikz/j1DnfTppDL2BUVqyIt0sknAWU2j7lOS0rtgO94bJlVRq8s6BeuT1ppR+Jb+sJLk8fqkoJ
Bobq31w7AGzG1KZjmeoo6kHEXAZD6jvYgH9ZdBHPcgjMmgFOYB2BMxBkNgDapNHzI+UnF3z12Mcs
e+vVo3kZddsHpaQvkVycSMnceC1e6Y78vcqR5+VsGrcAtUGODyxcyfRKSiM9MtuEZ9kJfUs4GBo4
4ZA5Ymiv5dSkZ9dwEPetnHN5Ubp7p6RwSWnyHV8X7+W4WrE7++9Sd/66D61F72TdgXCpqOuweRQd
gove/usJ4f52YPizxkf1LIgWYO/r/fZ7rTqanpy2Q1khQkUGNM/eX90G7Tf14k/rZ9Ot9Mt/WTqm
O4zqiCb1cjo5ByUlXDAP+E0fGBeIYwYbmh4BKvle26A13vPlURmcoC8UV+IEmuukKe2CyBpzjIQu
y9ZJhyOCEPgi3bTjtcx5g4o+Gl33uJaB2AvbeuavS1fWMfFvvemc4zQOXTV+WIw5lVbeZ0d/m0qL
0ZKWskEsOUkQV0DvJCWjunq+t6+b9G1sntSSxIWYaNVURUjZvOvJ3LnAqth6PmkQbsZ2UKjkLU0o
uDPKwRCsGny76mhTzhHLwyM1uzeDlQqbEt5sxwO2tIQOuKpNLTC5Evu1kVPwniJo61vjDxVVHZta
8NIj+AfS1Eou8vxktB1xkUF2mcbe2TeCxnRYx/Lu5cGepeMzfIjPUpK3XFYo6Ra8KZmGraklnsYt
iMwyRpwA5OFAb1k3bFJwfLCftZuVL55dRklem4E+cO/J9mrW6NBxbpyqu+EnDYNv7B8g96N6BtEx
5vBkHWNre7SjVpD8clzHB6Ivm5BCzGdOFlo6rgijrbVYSv8EedtmUuMJBKBYH/RQjo7cNWn7riU+
DrxmSvYNw59HiRv22r8l6fnR4b7jwEC+Iqv+AAMUadcIx6UZuL4fv4zsn1XGt4NLMLTpm5Bl0yWC
ACwRFtRcKoUfTlMgdg+3XtTPaFKdoPlSkwBX1SBWSv0aqnXfvREO2bJFc0iTRuKPNpJEwqn6PRlU
G43kb8kw4tPTUDiINdj0q0eAk34SSbtdOu/VXFqMRpVxAwZ17HscCitrnOK60hPAXMzc3ZBW3/ny
F3sLaENJXTgNGXK5itmFc+hrK4Opb/8zhu6CsQ4MalmzP5nSZ21K/b005HGc0VXm8chsnylf0POQ
EfdaZubds2tEgAkoI4bpm3Y2OJjh/TJ4Wp4gCfEBdWCuHnHfATvHnRzEb3InuXNG458zO5+2PVFO
lOkbiigEU/gO9UVDPAwkk9pYHB//sF/BBuWyzuzYGLYTgtj04qeQpxON7mHge2BvocVzcZ0zvLOc
lv0WaaAOitg/w0AqDx2BrCCj7RCcXXOmWKad9B5aS9t7pgP5qnz+/7SetlSQzNSpVtoefRfhgVuo
bH4M5g6wFAyY0XrRh+aIJeZkLObXYGvX4TGH9I9gjBGDz9Z+MGt9o8rhbtCmMjkkd8Pe81aFi2vH
BtdXzwWotJaFu42ggA2aHbXoUnR7PU29d+jMX8loUofB7dnoGsRwwm/3ZXF01ubP4iTFZSY05MKA
gpsVc0Qo8pulHgNDmKHw7B5Iz27ZWgP+zWZBktrrac4CRoes6C2PIZqznCB4IIqQB10nJiA3qUVq
Bs2D+97PQcTmNxYuzFKqOFiEyJsbRL6I9x4ltfmMntPa6Iq7wqMyzPOdQ1ALIjYI2HbzDB2NBqwa
QvYXTajBfgFzpaHZ9COj79aw0Jd6m/sHNBRM/P07Bu2w08omAl+DyNF3dn1DEJvXvGRa/9eTLPza
7m6lXU2dLNGLtYC2A9z7lo5ss2EssQ4xcnH70iaScDYpQX6KgioIZtnWV+a31fLDa+W3lxjJgSy/
kHxTZngQtLUhEzzu8gy49d1Mp2dH50qZu3yTBvrdb7sXj1GhWa/P8CRxPbND6SV9nSHQ6urVqzda
+O+qatiqWo/0Sch9h2KEQV0bgZTUNr0Uh7FQ/g6dfrbpSUxEcJ72z5pkJNwBuNzDsyPhhATbvPZJ
jDX404nqQOAx6r/U6p+nyvzbUwzHmvUwpaWExnTJeybNI8a+Y9O5Z9rC976CvQyfTybuMZ/MF4Bi
uyIVNGTVL5fyxEo+skyoQyVXKqsKDYoWbCoamTDXx1eJazJbsuesTj8Xgkc2bHef0YG/QhSBcj7/
TZqBVCeC0kZCI1DQskLSxqPBKhIOD7PAibvcXO9Ii74BoEWCiQ/vuzo1HdYblwlhvT68vGbDz5KE
UbsebgGf9o7NOP2UroKQTALvyBr2hAmqPA7WVISrzdDE9Ftt67bIhTy5FBBJ9XynAXCMpOYe+6yv
biDlotl1Puex8o6uhx6YQQ/3gqgpouFtN80yn8nMEdT6eRUblnase3faGjQm2/lT2tld9KjmgvXo
a/IuoeMlNqtRK9e2SdX9w9+CJ0WbQxNmOUgzZl2z7Ha1IK1uASvtVNXbaNrba5tYy0ubPOFzqhAF
aXVoJiixFoOR2GkZmoqwYiaspOehZuHO2gh8VdCZYpSGp7yf2lAa8G9swp+UTQREZ2pvs81OvzE/
Ae09y9oEUceTUFQzgg9O22CYtuvMesvzSY31iP+c2izOW+d3HjDvm3OUhEVWMuoHrOF5aGhZkDCt
Kx4o3m5rOpl3EKTwYKzF7aJ3W0VFGcqCKi0rx3fxqLd7MSGVpq12GMAiI0uSi83LJTsxHEu0YPEA
800v5FkuY7I3de8lcbID+BwjBBcRl4bTRal2TLKBlmTk5atxmmEBlOcVssBxyaYDaXTntk7Ek4XW
c5etnOlBdjTsFAwkyo0tE8ILwK0g0hcU0n5Joz8xQ9q3LsHKREpgjlyS3QAFkx9JDh/UIsuuHQnx
sb2OwuRx8rRYSUg+iYRjmwRT1+2u0619SQYouc7tHCGR/Fe/svTX7wyDn3hZtHPGAtboe+KTHuEP
ordLNlTLH0684jyl09fSJ1mcTd0cd8Iqo06b0Pg1k370JLJPQhcODYqi/dQxiHL89hxo0w1Zh+vZ
C6JO8iEIaF73Qo5alNfWEudAmM59ymzSNkiSbcgvONcDXufHc4FOcDzOoGT2tdf8TD1R0z4w9d4E
XUA6Dg5u1zjRP73LBl7qXP0JFCZDOfcv2qD/0xzfjjnav41kxGnKON2cpbEjRLiEv8UI+Zx62XQX
thMSh8WHIM/OAEAxFTPj4AUVb4G8mYON0T2OrQ4jJ84zlTIBHgSBfDiYj8Ps1bt0NQ5T3z0ZjJ0O
5C+8pfkcF1qd7IzOLcLahovcwaWkawugIhCaymaJQIXeZGvkdGuLRWui0871F0Whs0WfzryEAn5D
OgtzhCeibAWWNMcNKf0APbvuNefgjfRBfbju+K1n4MF9rLdd8yLMOmLwUcNWZwGRIR0AElihR8HK
NUCtDB/Qd8DNZ90Z31DV9E/8mc/EvHhUN4+APthqCGRJ2QqzeZUHQb/G+4Q+cGIuERgSQYtOcThT
LmnF3XesN3dlC+FYcziPThN+LXr31zLWDyvInpJctnt3dNEtWNYX4wn06VJkzw9FSGYvXwZ/TWCu
hIoKdC0Rs9+9t2rMWbL81an5uw4kA6+oeHjKzZsf/AfNu9sPcztiwhxgvwDHPid/14BP3mn/sXzo
IpkSfIEiC9DxuBUrynfWm1cqd5R/C0094N7xIMhA2njuO7uFz9Eqvgq0ZCjX5abU2RZaQOiOQCg/
HX+2eNpY+jZFTvAd+RMgCZdnp5iKq7bGEI4ZsadrEKYmwT45KMMw50qNU4Ovu5BtX6XI4wyDxJwx
Z5Hp6Q/rV88PkrubrAUTASLgIcqniaXIwPwtxPjsvXHVwXBdKpRMhjg1mAcOZfGYJQgOt8JZ7BMe
UvgAbXq3Z2AZnFfXmcE7ORsodZxFXlIY3/tSNKh1fP0Tu5J8InknMsrZ/k7Z3TtS3Tu/OtR+s1za
0SUOlIH+NBXFfnaHn1a+LER2O4gNAH4fV9f9QxhRS2nl/8MqbW9Nd3jXh+r2yNxp5HnuESHejUnn
hUBBBOpzMHP9lLjBt+P4n3IhD68teBLZr5PlwcwUj0ZPuFaornKOFBEZG+JnT3idP2fzluSOd20q
a9qYygthXHx7yNLYwbn0K/VbPZwHN0MxDvBAJfiOtcZ+thOr2FYL90xZsKx1CRrZtzTS3mQkXzAX
tz3HIJfMYxrjihe8BKfFUVdC/qaNBBO+laxOdpNPNuwq1p6oAfNfqbOdATOM0WJc/QtxzFwUjABG
JA9sBhGh+pZ7N8quxnM+qre2dm6qhR4+EGR7ydgp0I4XL5U19GQ2TFD5na577NQVq7Rl2eZDah1d
uy5Jdp/mOC/ch99k+WN5hn1SU/PTrpN5SxFd7ix6x5BYjU1OST6Vi4/ir/oazQLrleGTotBjLqJ4
jH2sUuTdlPsCDCn+gRskVeDjAlz5Yv5earjDNgbt1RXgG/X85o9OrCy0724nxqjV3b3tOf6hK597
4Q3bhNRPsDfujiTgoz6TyD4AnA6xQfGtEBhQE+h7cVIDCimT1pm4LAbC+WMO9GFW3kw2IAwJjB00
m6BRQ4Q9d4hvsIcq2lczQU1ZiZ0bIItdPOVsyHkLJ9ACVMweCb54KgzLu3RMXLwc4xw3w8bPrPbk
Fs1TZguCcKaqfAHd/3vANzy1JqyZbV+kkGkIP3sIoqptgWhgZuezSW2lH1bD/zXN9d3wELnOxbsF
vXNbztFSJc/V0AMTSby4cUxjZ5v9k5Y1PwG9WMyAbzHtU120OjgJS+6bSX1UQMIitq9nS0MwRA1g
RuBxeqiy/bOhj8Ohe5rzdL16fWNf08nQdx7ur2W090wr2WXMuI1G8uUe9o6wmMV0Q+FN5gM1REHi
LK6iQJ4yu34bTPFapn19l1Mb1akab3VjUcOs2V/Hdnh3EODtFjuwURoysSJZiMQgnLzX8ZEcicwY
qYyx7EZjTu8VxnnLYKsEIBmzWkowDWljy1boBnUc+MO9VqaIjgiD+v8vCvDyTHu08+TQ7TpPq87Z
pPchGUDVqeJAGwenPFsiAMBeJp8e7yLgxBfHMbLnpNaGk71mbsQGF9RTtU/N2iBW2xI3DdL4zaG/
J4JbYz7GhcusceQbo3+er7Xz8JeRHhMRVcK1Swt9zEztHwM6HbdrXx/SvLlrol2Oo8nuOZDpvTfN
4jtTOFWK8eZKnOz9aP0NvHOVg8GBpCoOyWcqy69iaA80s+Liemj4HMc+lcuMm741/7VYo+PBRUnH
5+ff8WiZifH0n3kbPTgJXYl2N1SgH23eg9Ch840NTc5hHQjvZI76xKfZErAnhzXKF6rAok2+xmpt
runS3Ej3YLZRtQ2LT+ygkmQy3/ZVnOnadAwm1oHsKsqYqoCTslEODrxCxDpMFSziZTgnlXEp6POJ
cWn82Fhag1tF965B2u9wsO/U7O7IE/H+Zpg3uxVynVsJ1OyJOiULFnmkw1dWHWS/FB4muKGWUcmY
I2wbtAWCAAg8sLM6ILDj4MM3j6v/sQD0SVc3sU7oRmPu+s5MnpOZXnnSEvfvar0i8d8qTouT7hYg
YweWdiPc1Fj4GoDLwvxuGy/9aJ0Ub3ud6E+FvX6mmvJil/Cg42JzqPC6xmVSImR4dIKBDjY7Relt
GizKWbC+24E4yaYaCEvw5GGtHn4W5iM7QmnMQnPv61QfRgcygq+SeCk56c2MQLqZ/noanYvkuL48
hlzbsWzphmm6gc2a1pve+jW+Qn5LXwKFYq2GfQLBeJtZprqHlWzhBJO/tCudZrkZ3BTRSK66Wib3
LGloMqhRbTFCyWrw22XkTugsO9+Kuf+nL2d3RXA8mutwEsuIW6pez5npWHubkwHKBkjXhjkcsS4o
ja2T67n/lPHcTFV745M+jiVaKabM5R61fheXjgkGi5eOI8W8WE3CwlL+ZYAuw5WE3bNIi60YSa4k
DLYPvSGvdjWlN7YyHQszCmdWanU8LEEVk5yGUajR73r+CIhhog1hI9+ZiGUyIiMG1T/NIsh35BAy
dJjy5DYQG1O5yNIzD2fcCncXuJZEx/0yqOo+GhwglRy9o8q1a1VadzVkvI9u3+wbff0g7nOJMEFA
barJiqmKiNRlXrPm+t8PkjOF6Z+X0tAhGOuyMb3kRXbwnGE+CeYWBGfC5vJJRRILqZ+mWl9JA4p7
ksnjwnGWfd2rrzSbfuW9Jp8FQ/2wMPZ+01l3n0X0PlMKDgIKopUF71s7QYDyeVsYjDhEoWJ9PLA1
GMK668yj5jXUlkSkHJH8/SWSI8zBF99Y3HKLTHoZo+EVkchzAPWG2ieGLffthPakynsZTqUNdKL0
d7gZ7Z1p+wYxdccuWZ2Xseubp0Ua91ycQOcPv9kVBXsLqRXb+SXBdWTFefkQMDsZ3GL1R8gp4lSx
P3U3Dz2nsw/BshZx5uJy7GoSm3vNedY8BPOTS18nXKpORmakrAlkulRZbttHSYIZATXbBiDAm0At
FxkTwBw3f0ra7B0M2LxZl9qKIBKdSQtK751qf3wHtVemzD6q/HSA1LazReufuinvzwLBBCI7FJPI
8fN9V1fbsnlEqFXNm18rvP69B0Rsxq2hAG3rpN0oONknk/TZu8C9voW4/0g6739qT1afsy5PwiXA
2pvPi3XEPK1iBsHpts6DAsbzSOgZ6ShHMpV/OWaCnkL1YI0UrhEXjP2ZxJeK7NvsV6ds78P1WdHY
sqOKefzWM39NELDe85wEwalzH2SnP1lZzWfiUsLV5B4lqGuXpSlpWrZ/WME2gK12wheSUCwUhj65
6WK8I0s9pHAHN4XRvsP5zrZWZzwjdXlTJg4sx2x+l/r6lhKWYNbacq0sf+sYT6nSn1JILonuEuU1
QIVBb/q3GWrqYacaGIs0v1C0XjofF5NuEaO06MOO1WroiqWPPNIkZ1A/GGB6xK2ddW7Xfec5B7IJ
u8gbgd8E5EIPh3rxOFkNpglqrUXctW0GqOSS+TCO+mL8sRQBhSQx+knye/A7h7mx+dYU06elOYQj
MSKs04cowPwoS+ecMhTfWCpvYub4vo2bnVuc9B7JxnxCsNfxwLXjHUfIX/6jEeUhRbeFUnnDKIbv
Wivyg6t9+43NyBd3A6SslNYQYQvTIkUMx6bugcM7ncAlxXgxK73X1h00wFLOq52vVWTLSy0fHATw
YAipnrIJ2A8B1LiFCgQfOC7Nw2qCmcGUW22Nvj2NHlMKXxg7Cm78irNeH+TE9JV0IHWsdYvZG9Qf
ZaP5IXqqqQV8G4kmfgGO0RGbNnOXQArqM3BMyXpUhXX2eHn3WlJo25GvR3kEgbsbDes6tmc9ye5O
XqzvOtQdb8S3ruVtvxXog+U4E9i2UnN3vCm7on7NSKraSt/Kvoih69WEy6ozzXjw3F9jUeqXeRju
gg+OEdC8GUaTIdyElZp6c30KqmKOWIQRZMSFxPj5obAebXXRDcLgyNcmu88bKMgSOONMcmk9GwPi
1D/MN+7Rke4hTesbaQ9ov/GJ+ZMHJt/w15t1w3ZvnvN0vo3rY9+YZ05EdDe8p04nwn0l88VRzrwb
2LqGqsUQwbXi3kwUROBzqg0JD8O/NOa4oAPvgvypc3vSQ8x53AUdUSoPmOWENCxKF4ATU4rybhrQ
RrU9E2OOW4OFIOqkjsgwIP7jDFMOWYbXSzMUPfMLjwC9vQA4FuLvHsJyWMtd3pkkWulNE88lns3A
QACFR2uScsJBGJBX0jSvpIp9ydrWjj61SBkUwVkZU/702EWZaymeieK5ahXPsUyCW6OxLs56P32e
E2cLlzPYqym960vFOggJ9UTYxVkNOhuEnm1fPs1FBA0ciebIyMnXk1sw9gFSuVTtu8r9jbPa2PP0
oUeu+xtV3MPmwXSvx9BmDJj9jU57yG66kojezEQUhKR1JsDnbvRJgcVRDs+ezWYqIweC2ZRx0nzM
ieuI/Ud1lf+aKjTr6CDLICbVg0pNetdyNt8YQxBxQPg65Yl9LGyFOUgX30Ui9LPborZvCFHcVnWi
bdNVpPuxZf9U3VV3r/tVvMxJ+02WEtLU4dtSn9lYTZAYcSMZbkRv4zw1eGK1MZMHX8e0ZY3oaFbw
KaNoV4Lyujf6yOZIOjOdrE4zLz7IWxJfXU0bmYpfbl8YrxT4v+c2BXXXOiezp21ihgkCChLsvrUT
ghGGTvLSP+IqGUa4fu+cUoWDQlMYr+0HMIu0y701qdPqq2OvavNXLScWi8403om/+TG9hEtdNz7X
TrK+nTPMgNKJ3NqyYs2xyl3WwE5lTA3wwlmYuxtpfeiKGwEqe2/Gx1LkOE+V+0uHNWt1Cb2yD1Ss
sd8FERThXIM6MCCbMMPQ44wrmPbqbATJfrLQA+RZtu1KPGoT1wuddmy4fb7V8DwUzI8ebuQ302Qc
0DSrtiWBnMFCGsIovaRkG+KUeNh6NHgoEME2bflqNe3N7gzjIDuXcy919n4OgKJfJicaTqsal7is
CBqggriZnGcVc6qlG36vgxd1C2sJ9CjVxkjEhw0lcNPGaEMOPaFIG9RzX5g8dWKu8FLW+Ucw6xxg
GkwtV/c3nDusSaWVnifaZ/0Rh2igi+sKZIw+OZIj+D+mQUw/huysKR/zs120kW68rqbDXSS+fcLs
eW0RD4jFXQ5Lbd5ztMxbIV0zIre5ZdCwWdG/XoXb3Tx9wa9ookhfnOHYDKlDjZJhTvOWl6altKjN
KnIK6q+FF/i4VDTppA1ilylIU69Lhp5+BZ2CqoEGpIKsMvVRQVbe1rOYPBe9vC+l01+7LpQQ77Uc
Mbpuf5Yt574rsxtJxWOMB53FjzUjc5sQW5bLz1jZa0yDdug9NYHEzy++92zUVQAhqt/4Df6fdjXt
pynPPwcJh0LilM9Nsz3OaYd4UzFIl6M49VprxLrJIHZOibRIA2aDKxuV1U/buCDkZ9OxYj62BLHG
yLmCzQKd4iDztuSOM69aq/3QBA4R3qaFIwe1x2z6TFlMQaVQUSKyKog4rmmUTQf7ikxGinN01L0H
kstfKuvTcoLXweuXQ5sHa0j6DigVG0IpK4edIV5l8wgsVcgMyRwj7BfX9UZhkdyhF/pnDj6GEDoS
cxy6a5AlP97jpMppLE9u27yMnjHSSwN1q8bOfBsHP9nqeIY29IwYL4dhPhdCslhJ4NUstPO2DLIX
TOZraKWYk4XAJOFR+GwtQmP2eA4yRKUpIoQFJSKticVGaSq3UzPmx3ZOdqY5QYztkJB34FrCxO68
oyXWLw7o9pwO/OK7JQjggk6I0DoyOJL1BDMmiURraVyw5D10JowARh8eq27Gl1Yl1FOVo52Qfdbs
FxaC91ma2j3RCc0m1OxJobvZNFpPAgbSuFO1YIkzGpZp2fxIARUqQga6cSXZuHNm31cD8G0mOf/q
85hnsA8MTPCGF3wWhskkWgHvwO8Kj9I9JDU1eJuMH3jEFNYYhrGMtnEYsMVeHZLBE9MF9ju/E32L
7IvWjXxf/7UZa4jN/UGwU3Gs9mmQt7JH5ufr5XO9IJUhwzSWQv/QjeneMd64OgFDjQGUyqYiv6qc
u2+/BYtDFbmI7JsXmSrIzCNXQjUAFDuBd3h0uQHfcJoDXAiCLlSZ8yuQcBnsTsarRmPi9PyCG/p/
1J3HcuVItmV/Ja3GD2mAOxyAD2rQVwvyUouICYwMktBa4+t7ISutuiKquspeW0+e5SCFRZJXONyP
n7P32kgU6F8zxTeRL0Kf9Zt+h6uGtL5wkxFzKqV5rsz4B9iC5BRYn9yEbBQ0LCWrltvAJnvDiumh
DqRkUQUTOpLIW+2+mkH4rmAesy1jJcii6Es68ZeoY0LnJz5Uz3AuaY+0HE7u3eB8n+rgjK1gmyIK
Soo6Ovq1BQ+1XqVudpVC0sAD55/MOLvNAfcwKespDXPmUtPioHb4/ppU72ih4/7jnhTLu+SIYf1T
zCNG7lo/BrNiRtQ2VF5A6rr4yzLa18VMCdZHMs9Rd6J4QHJF56juXvM2e8eH9m4WxQfB5g995LwP
kXWDqhsKHPsXZUkbjN7GGI1PO0H7ebGtrEGQeerb9lZrAzc9PyvrGX7IDA+/oEKSTfBlSC4VTC+W
khIoSfBQAEMsdftoghuke35EUn0t5oWqwU+NNfcQOXCZpnK8iwWSQKPR+JGDB9WI6zj0pl1Hrb8B
0HBnzw+5qfdxJMWK1jsLNrlTaLPWf7xFc3kpQdJs04mqfGQpTf5jxLVEqvbVnBkghlwvoHE+Ujhj
QAvkXVWMVGd+/unEzzMTWXJxSVCDUhLDa0t9Y1vafPK9RHnoN684ky/L33V/77ps/7Y4UyP7h6LH
rJcuuEorUO+cmZ3XDUhLJpu339hs9dbFrMLx6M2o0tmztjWX3QN2e4Svs/mjaibMPhPfXmkeCX5e
plP+bhiZfDXoGVr7RzJ3t38YDtxbI3JexypFbT284Tu77sZ4XE9W/NBI7xng32XGQiiYTXe6uEnL
4XtJZGISITI2bfugCxQ0SoirFjsR6ZVv2rafJoTeam4/i3g4OypzgXMRFWd6c/03nP2fMQc/gfv/
Hp3w/xCvcB39gAVRfLW/5iv8FMnwPyiEgRAEog/+7xkM/yv/COu33/5FCMPf/s+/ZzC4FDKu+nto
wt8zGJzfXdIkpYMczbNdR5ED82cGg6V/txyXcDvP8SzHNh2iE5q/ZTBY4ndHkL+gFWnTNh6d/04E
g/VrBIPDS7NgMmp+k6IR80tUjNOkRm91cburAbI2D2HneY9uBzFig+MFOzRMBRNuaUgSW5cXdzjk
gBEI1rlNSPc2JXNw8w8f4Z9r7R9DISzP/TnKxAW85bie1q5U0nakZ/0SacJM2YmMSTMCsZrmmQRb
qn4HwjwUuPIoiR2/a2tm9X3SS47wXO1VBo0D9hQJWUQIj6tpBOsTVU723JJSTdE6oX0pC3oRTi/O
iQWpPvHj+qrS8Yc0subHSBL0VmcMm1eVgQfOqAwGd+OSZdA2bvSDw3N4Fd1Mb5AQMX12ukRBfBQ9
lAHYXMtddCkDfGd8E5L8X3ZG0AmEPRhIFzk+6pWr6C4xTvGQrJvaNT+Y9alHJiioBNIo2OWhlrs2
GZrbKF0UZo1I/C+0d6jlc+yyres1x87p6xtcMnB8MhxADvAjPBl2exs48NBEx2gUex79HdS314NV
BjBhWwLDC8cUT+Ggjd3sSPuuNL0WaTRjq+fGNvXVYKCaGrADNZCwUDwRIUD7A8iOYrLmDHhEUTfk
t12EBqccYDS4XQWTLJmM8lugnPZRVWa50ejDN61r6TM+/2CV5oMigWv2XsjKjna+7WenjNTlJ9L0
osc4SIyXYah68ER2fTDShXwyAn+tCqSzc2wO34a+LvBGmDaZBRSYaMazT98xumvtOguhu4TaR523
fLA0UbOOIVhhBRdyh2N0Qbp+8dA4kteAmbShaYVCNNd03aPyhFs1egg6P98CCG/wmzf5ZsjqBQvS
GYvKJr4tk6R9jWKmIHnTEntJXDjD48LfxkTZHkEqeZusCsLbDMMQyL9lASCE3FWmufCVmoyAAdOC
okZnzyEw8TqoW70fxjJ4mQUMLwYG/XSNcx27VloJDN+gapJuHG/noRrAEkiFU61lTNrylkAKdFC3
fXcPO5CBZ1GT/A5KAn9kho/Rdt17VNHtldvoeCsFtixjKqs1MagMO/PKWY9V1OPzlfNLp2dYb41b
GSeOsuwRIua4IL7TbRejQMAQ4WAuJyGu5VSFizLax7LOaB6ZKEXjAl43ZSiJl6VEFo0QZzx5Depg
tC7pyU2Qt9bAMSGAtASxNv4EiSzNZvk9t+LspjAMRurSR0q8MsoRMnieTdkh7lKJmAmgD/zgHqFU
BstCT1VN8mXdX6CYz/s+BlQsknY4QL+szyPDipsZZPcBQHhyhYo3/MowofIktbSC9eyDth3Mm9ml
AgjYfQ9T17jkZEDbqfu+vM4Huz2mEH/OZkKYxzorkhDdYBqcRelFJydGqN0OXfcDfGJ1zwbpHYGi
G7eAd+i7uOSM6gAnFvrRhUzSpmXXHUl9qpd8+a6b9l7YVkjGYsMNMV5JEw8mNhjj1sYT7uMJIC9n
HxsWNtbMbKoGilmCWAmUyYudgfnBYKZJS4F4hZDEWVDIzxp9K14P38N1EjEPBU7ilz63IubtjwBD
8+dM84WDXiCWc0PstVHgcSsRtjUmEcca/Wh7rnU23fqQV+QWMVBQnlThpG8LGevVcyMCOXEDX8B/
GNcCOunaR+Bug6cYg3zXjF1tbDNLd4dKzVayzwwiLCVW5z3Wg+hbDjwhQFQfFK9FHnaoNit7HfZz
fuUPkQdCPcuBJPETQdj5I/7GgokH+piqw83lD/Z4dOKp11fM86zk08G/jo6SAM6HMdBOhEDcSFmU
pVG+NazKN98X+TOuEvPcmaV9RE5hXA9xNzG20K79OVHVWTAfSn0d9P1rQh7iuXUjulltU9Fgj5iP
MSxrPFI7nWX92cjcdn7b5TUawVbvWpqZz5Hw4m+zH5JI26Voih/apim4vhMoX8/K/AE1d8q3M4l/
aC0yjVQ/a7Dyqr7tvhG4PX5GWYxoaAgwvaW5PNbQHy5JNIoPKXpwf6Evi0NgmdMl4rv8nsy8VII4
60sfeOKHbw6tfQuoSO+bRJi3hA1W9wg88ocpq6qD3UFLBxnleMhf4MSQwDaShesDVzvOizejtzPv
BVWih1DRrVecPs38RDfajU+eYP5axaDyYcV8ry27ybfJKCPnnn0z+obGl8m/KT31ozVEt2s63Yhj
S9gno3WQcPT9+jiCUUKq7KqwNQOuYLJTxvA4wgzLCO7CQQ2vJL2PT+gk6Ma3VnbSVqN2UU6yT9ki
fiwxoR20cqdLo5v+zQEj31CDDDHw6NZjoslrmkhwOls0ztdUL8admkSxn8hDZ6DGp7gjVt6Y1iLw
+6dq9q9h0FowLOHYYDMdanHJygXisSANoEXBBVFryKbJ12Ba2S2RhCQsW314zoeBwY4MsrURkqiT
Z8h6gmZ2f9i4iD66ljtCYXm0RDDsVSvm1zg6jIIczmWImhAn4xfteA5sG+R53Sfl+JaVQ24ea2ZN
+tnqfOcxK5DWCEX8U8XrJg+ulFsQziXse5rlb+PoczJbsbjXdTNu6UfPuxCJ5xlWItwfx+2+Be4Q
YWvqrbe+QdbQ20GHpYMKKeyByJcwD9ho6yfPzIKDdvxsXw+IkTM7LlGIT+l2dguyZiBrsnkQ+wLd
GGjJxB9Jzfq96pK7lqeRvPUDUlBYIf45y5wrAROlc7qrUb7PAWY9tO9MjMf2aFYCQ2752AbOHQEs
dXcequaD3GBCSPDRoK59hai0lp1zF9sDcZPhU14plCNuuxHCuZomtRajuIonqF0RyQP1Y5Fej8YD
naBt0WngnHQWJlR8qTwy+WTsgrlz7C+d3RzNqf/IcBISe3Nlo2YfQ/oIgQw2OTEvQJoRFeK5Dsc1
U+eFh7OD97un3gQLKwzu92gWKwZKc742DZfG3fAa5uNnKc4E2F5J5y2R9FDm8puFx064sIjckSZp
c8eax8maZPs2aQ+1SasHBJTuvkr7s+NEawYEdPiBONJFfl8HmI5NbobeneLRjPRTWj+g++3Ag3Lp
eGS4y/P6zRzGTdPehlm6JVAm5l5uISbxelKH7ibNBV3da5t+R8+L9s1+J/PEe7GnJFsxnL1l4AsY
w/S/+rGHZqHsY1SiPqvrmN/i0mgDC9YaEq2mx1SNM2MPwA05MjHOtjMeyYx4F04KVsXEsYEAOj2D
jwD9RcWCnlmmK8AuPEq20g9DNNCvdIbrsjGuHEKJH2mnRTREG5JFq/RA86A7VXS4d01qRZApsHLH
JBRtVJPdhZjiNgPy+IUTeW2h0Nknko+sZsAMvYiICfplAVynMLnOOlvZGxi0b0xRQBM1k16KpXBj
DFYPu83HFWBl3bxqPQ8sewMhvzgposKRl4DvYlPR15EAJ0vFrC5VaSB1S/xbcBifqOZuOe0DZMUF
njxZos53yeI+xIh+PnuRpe46BxL2GlfCWbt6rO4TVyNxArHBczT94TDGzUiRE9t1v0JpnD4mYyTU
dswbnLdLRBRmgixV6TEC6E/7n9+LhBzgnVuSVQcICRN1Veess6rcuw0aVdVGNETqPmQ+HFqh8a5E
wjGV2iZ5C0BwtuhBBY1lFUKwKEl/YG3kfKaYWJHTI00D4wOVXBw5m0K1wqgJymaQgbWzhsCCbpAM
59yR0WH2Sjxw0hQ/GhWbmL9Ho91OHXo1ZEr5ce6wOBl4qrZuyt0KHwxp2r5ZQ2euPftFqQwFZD3a
tGNkjVfTzkp3kzcyApUVgtepRxBZ3Gl6jlWNM1uJwmHm3/HYlRnr0eu98GpUERO3DC3JGiwVwXSq
KJ4NRPQNjpp6uWhwGcT1lTW8ClXdw45AaDW2QhJFZWocMGWwFeOkT0gQyEwx0vg2lua8r+0yI3HA
5NYKnvag1FzsSQmRR9PrkFpq4clvhV0Re6ALEx9/gJQg8t3rKUyZ9Ne0de16HJfpsL+z4kVRy12o
vapVkJydpEabFIfL3Q+6GAjyUBxNW0088AB1bNCDaZE+ERVn7jvftG5EYAq+ZqqzosiM1xnOBcQ8
LkGU4PV1nLpAxZwWSyXEkAPV2fweme34CggB6ldJyMkEopsNTxr0wwbhYcYKgPD6RKRQYpYHw46v
DGu47bs8uXeCzCDUYUjOuUfr1YmZKfmWh1nKCXv3KkPS7K9EaWQHagS9EY1GIOKkMeN11guZQpFH
FEBrxYAPDS/a+5xb525iOEuzPEv2MivEURvet9QakLnY9AbHUMbXHsjYJEEBJr7KIDmKekH5GSOp
V/Pc4clkdrChJrS+GeSdgBCKoYc7s3pkSgvzdR7sZKuyNLry8mUs1npoQP2WfJoEc4s3BjENP0jy
K1YQO2pn1dMhDCr9aqrS3pM/YhxV6UKlCEZG5MhVCJBJBbtHY70Ec48YNM/y4tkdhPkg4b8eAes7
O6vs61OWWz5KhHJ6slAa3ifzot+T3livEED0+5qz5jrMKN9NknN+WNiPjhHRbO/lJMJdzk7AtNnM
rnLDhRSVRM1BTGB6y0E3B05a91iHCRdageBdppN3P2Em3FgD44mgbeONgXLwajT1QB8/n9wN0Dab
ca8cH90xir+ZMsq4lTKkt3SLjRor0CkLksV/5r1aQUPbMPvhd7n/mlees+sUF+/BIssgIx/8gC0Y
B0M7zOQjzOE2HrvsoFuc4ZEwzRNI7/zgwqaGiVha11GXIxGrQ2OLSBcodhMEz2HT1oeaTgmGHgnr
B1jBlRWXzpNWhrhMsc9h4Y/hseyc9l2KuLhKOjdeJE25s0mGoblS2Hzu0nQWR6g86b4wGuegrZHb
XYGi7SSMmWtMHIzjZZaIBUsrUk+JisOrGHPsCzcbahKHgIEdnQOsJgXOD2zovcTlB+TRokJsi5e5
40rhyWRgaIo7qaENcHYknfGYid+6kVW0rdO4OIcM8j4HxrkXFxXJ96kHHodcj8AymfCKgqJLELaR
IPXq9HFJf5q5eTP3Hm5RMzp6iuu69kOoHcLIf/R+jOaNV+1fQWUdgXV18C8ZF9S7MO3c6yTuBbY2
MOuBIG5oyER1STsL+r3ZBxfhO92DosY9Yv+DDg7QZ58ksDRXZlk4G2Vb5odhtBJxQV3s2MONtWsx
0C8qHMyFkQ0XNWCPxDbB6V2LmiTKCnYHirhPjfDgmrdVbMc0Cz6VBmSaEaJyO/aLOp2VwClbNrcy
0uomDdzKWgPuggGSSdwoFdL4oL3yGJ3f+1Ejr3zSJI6SScdhMvX4bMMxuii7jE5jLd2HAVAHuAHT
29Fw5sCIXBvWTinXfgfni259RNXejjjWPdzi3JIZGqV182hMNcTeoA1uEl+LaxE1/dFB6Httey7d
DK8EHVjamCJiw9/USMw3tsHhvW0G41V2SfiWRkumeiBduRuaqXwImAG8xm7ov2WuINVJyyy76Uln
ecR6Ox1Mon1uq7kPvteQoZBGx0ffKvUPEO39lgfGP5YiKA/SBQSCdbK0TiroxwnF/4Q2qQVkclrY
3W9dv5xYDu29g2xldanaaHpyFpQwo//yGGe8QYTLqMxD0a+RFnOoyRIk3Nx4tDkq2mvlZA4PMZG6
vHWiKayW5CpRRelZy9J7cp20IreIwWshzWnjm9w8uobcq7Y1kr0u4YeX6VA+Crh/XzGZfg+FIaGa
AUclYUk638NYzjeN56o9k+PGhRtheoSDgK1GZEQgLBhr4vk89GKDTZrQZJgf3NCrW19KA2LQAKUx
8jvrhvI52BfcxwXG+3a8MdQA4EgGANwAr4WUmnPqdvsK0dyLRXPxMtS5sy3CBFG/PfYs4ZCKdbZQ
Wu4Iz6n7a253oEWioU5f0oq8zK6p6BU1hmU9aqUs0FlegvU5LbL4amzA+rk+gJ0eNsIZuzYK0N6y
med1ieTICGemMSSyG4q2n4SyHc2l+QLNSF4DqR72hA0bG96X9ZXSGutAgLGEUYFGdrwBjljcmi1Z
D5BFweroWomHLiM6I52EeGQbyG+QFtX7po6GD7Ouqr2IM1lBa05BniGYKI6R4ZoPQ1ZN2H2C5aEB
qBO+WV7r7mK/zusV1EejxfYzUkJ3DKzfyyRokkMb5M4LgunieymQESpbjk/+NA0PTmkD2zexEm2D
ufQO7IR0dYbEQELa1+plSrR98QPc9WL24wvnYvtikvi4B21LvTK3QXRfjRXp9GZbq7deSYJOAzKs
ELDJ4K6MB32U8ZiBWagD8gsjREf5SPOj7zz9iJM8YHrUK+c7CQqITKw+LXddHEZfthHW64FYnDN2
7v5RV9j96nm0L3nh2M85qxZpnZ/G5DtibBvacUCz1vnzrbAazAwM6k5JkDMZD7HTNrGJDiaXJN7u
Jeq5BB0jpmDuaSWzORXjueVqD+VzGj7muSzv9ExGSYCXZgvTMnwcMYdTHySW665VN5uEi9btLg5d
koyyGh/fBomJPa6bPNMHt9R0iVCKgzG3XbwjBg2zvaXr8gmGGTVChx3QKccBERFAhVx69ZF+Rn0Y
MqPA4Yk8bDWh6aI5AaMCeph/C1JjPoFiNtE2NtVuyEf/6HaZee6TQe1nSUwiA7zhXDawZlzpo60O
phpRIGY2PFr5iW17OiAoinZz6OebjEseutMYXENpAQZiprJpixFYZliCdHQH1gAjFwdsqKw+8jwu
Pzkt5/vULcHrtnVnrTo+ciqDobrLMuXfF02VHAs7GMJVX/W050CiwLeipXmi5YGUkmYXh2TLRIUj
D5m0Xo1x65xFo5K7caKp1DODCQAAtj1eDRfykm3MWGnRW8orKymMDw5YCyZHu+Dh+r6f6u0gQwpI
s4kt2ljKrfDvd035DnIlfJtJsrqq+j65Dd22PwyiUz/MrCEKKhvnAapfSBrqzBH7opiXUICSXnbJ
W1kendCvH0ypGGarKR+f06FCtGDhEJ/4UFrzY8YzV8JJShu54VvtEXcXIr3pTBcJgS6l80mAFyaW
GZ8/JuIkhs8TEryJbXjw25cOqzWwmihJyg3LCqurtqPr0rC9ei3krG5cxxfeliPWBYYV87gi1fPO
vWgj9EAFf21qZywfjSjO7xAgqFdamS12vtLqcAvZaFc21SjoYVXlbOwK320eaablV3Vtix0zKQ2r
IPbFhULKuTfKiWwicP0IkEbaQWflBuqWaFHz0JmCC6YbRs4eNLPGzBQ4gM7oDq0xZuXvQG/Hh8Gt
QqgIHfJi4Vc+bZTZKH9o4mq5vTojOJdZZ2CoO/rkkjkiN4K69iP4FHX21fTa+OhNMZF7hWT8HC7c
sZXqauYtFdYDxiImaZzrQRljxYB7XuShwRwdbbBgrJChr06oTpG/xU7DulZZQmAZozEVoAOa5/0E
POtm6NzoecgHABidrO7MosR51VrfCMgzLljcs+ccrx4NJw9vjtYRK3oG/FfrakmOaqMFG0GL4pxR
zdtIJpPwVXjpWOwF6EWKXmFGZ6UnBBQZA5BTW5TQbRmS2U/kMRUEaNswtPmOUaKBP99nGmMsndCY
To6DuPobLlIfPksYX6W+zNcZVGV8DJlzViWPc8+fo4kf9NdJbeVvU9GEb03bEj5blvWZEwqTdteY
9+xz/X5GTIaeJOune94qj08LHOWBNp5zKQL84jAdtXXLO7V5hfZUXlt+p9b0WI1hO9chvcDenKwv
B758ug/YwWlV5WDWfNcaEViLPntSBm1I3XGLwJzsHO3UBZ1iOqo4d73dnqOmNG6hAhFCVSH6O4nA
iZ6d3FxkLDRO3UJ2HwRoGDsIQP4h5XKH5KlKWJNJj0ltG4V9126dBZZPWYQ2yE08+e7OfXdJhgDB
6GCFxJ07s41JyxU+FzzbpjBf+XM0LrBoG8Wo1Z87TUduVSjlviqElzTwVIMMzvTgCJuc5XBrpjC6
byuPbYN4mgn5VWUOpDAbGX7dRMF5G8jZOcwO7cx16A9wI1MvRKVTwBHFOUJNkC0jXcXZdJcBqyCN
Fa4zUdW+agO4c3Jk5EFYybzOpRyPRZiTTDiSv/TWBVl6TZj8t4oW9ZOlbbnr+ccNtUz0Udp9c/Ih
whUopaJ5vyjz78qSCge5ZPMw2oOzlwMpqoUJzHQsEvEZY+16Yq+VV1kwjK8eeki+6sDUDy0O5ogm
UTfFwO6Jj6bKVP0mWArQIFYktURT/1jNRvqIlxz57yy9dmc1AVwDNU433PCppe30xIg9fucuEm7r
qLB8bk8ND3TeJHe9N3nknAX9BB4mTx9zq0yu3b6NrtkPqfBcHTfrAOT0vpcp3Ujg8v2elgwqT4Ml
fYnFwJXGrDNmBGRtA23IUWPHhaYxxPjVYQ2HMxlFNZx2xxKPNW70mBZKVlBzJNkptiJgRRaWCd5y
Rp+09uuY/1UulkD6j5vALbNboWb3Mk3R8L3qPbDtKUkvq8YbvDthJhl0pSoYMQ5Z2b2KAv0gDHu8
RYzgvM/DVH/rizanagL/EXlt+TF2XrvVqk+/wYSnXdBP9Gbqrp6v6x6006iKAWl73tBa9206NGzX
z002piOK+TF+qkSW3w701hHIYpJ+TkFewL/gYzI8dmy3LmZCSdpumwiDxnQZOjbGQpdpZicz79DD
tSNzudbdicSb7m6O68xZBWnTnJRvBJi2aoaLUsqX3ETtXyRteipnu8DgQgpxbjXldQWQEHyoXz1O
xA8AxYMbTgO8Mk+5G6VUv1Z26DqIk+xQjrwus7LnGWzzc15lKKVJF0+3nmGl38O6cum2AhFSWAef
6LzDpyc3Jz4mdj5c6ONM0LNERRPE0aCQ9XxwjSinRagR/K9qAqHJD0GfUDmEZQZkWxx4z/mJlJZl
3lvhekxafM5jNwlzVdMvBQHBRIP9hUSuvgzmx7hKjfuytshvAmhw0IMApmK3pklTrlTrcrnG0NBB
adujSbvQ6hkOpEHP92hi0q3r+dYDV43hppqS+h4VNVw3e8KXW3i+9yDSSL+E2iKMAwjLs15eBb2U
DpKwRRQPB9ZIm4kEloMStn8YI6VfEDJMpzHHH1cwtcNIxFVf5VA14kFBAEySYsPeEx/YJYYrv/O7
Y2FSR6zzICmOvVlVxcIqouaIKMx2XmBNdwv576qj1UGPYJoe6GC6YtURRVOvOe7FNVe8RFGKhgHm
uxIxpS3E/D3qbEY+NY6sU+7E40uSTSCJQm9EHA0rZROqckQGqF218UTBW27tQdz7ZYWLB6QzvZtS
ZYyg8c+ulElPNOwqxlet190q+pYOqTOTeW7JR/8qcG485HndH0cx+TcVckrCO8s0w8UW29w0HefT
8uqlY+Cr/EmMHiVlx75i0x1BVkHhtoosLs7IASv7Ies842DD2gywLKr6JqhG603lWDethFUM4xIf
re1GxpVowVK4LsYnHhiQRx3KhggmiAsLMJcxrccUHoGAGn9m8sutqDRgt7JHd+GtrSLjaKvEuNih
+F62GVJPD/1wyBtzkvtAJ80+tYLpPvejB2HG2PVUQBYjc4ijoFDdqiFMzpA0xqeoCs2dPWfOZrF4
rJU7jO8C/MzGnLvkBfIlo66KwOjXHqYJvl7i9nb0QLBrRS6tMXTqyEdMicnAyu33aMaEh3vAOJN3
Z691XLEx41Z+aPAiHXgUMIHTz2bSZHbNV5KkE8O0QD3MlTUf+4nVCQBAb0tTeTszzrObOc6RWWcM
JKa+gffhmjj1kTv33i6tlbHzQDxta6beWLBFsqE9W++9IDL2Of2th6Yn08Bt5+YchZJbLQ1HHz+S
nMTXHNrxTVbM+mYMwmjNAxfteyjhLLu4I8AyK+UNRrrIXc+OZzz1/tS0W9zcxHaCwjrhuaFB/V8e
zcY4FunExHEAOF8t7exR+em3BNvtjr4wJXSONZA8UI5ApxqieO2xsp4tMVV3tgoFGXQ99fIfKrD/
35LD/0FiQvhClmXLfxDDbd7at98+8zbCmPCWff71L+gJ37K3/Le3/OO3S/SjeH+rfzs2Kf/a/OXP
P3j8+Otf/v6T/qYv1PJ3rUxTO5Y0wTmYGjnd8Nm0f/2LFr8L05FgcTQTfeV61v/RF8rf+S9Cawfn
iGsKC93fn/pCRImcGI5GF6hQF/Jz/zsCQ4GGsSxSFPX5H6/Vc0yLx8eUFq+MVc9P+6388XYf5UHz
179Y/9U0VeMU0ciqTo1nhgiHWGXv7JQ0YV2Ovsir6LBECPzdPnzHuenb/Y1y6HpgLShAiIrsMcmW
mbCTiJWB53xCaLbq1d1sMBECLSTWlhUdvElsLVqdqgnDv61FVKnBJ3KpP17rT4rEXzSSy1vwpDaR
W7p8YiDDfn4LsqfWtZKAt7Bo621DH3H2vePrvAvCCsLzMiImvuDdoTcL0r63uBsnizD+HxbDv3od
v+gi/3wdNonzfKIu7bOfX4dIrNIb7BRqQifA/VIFLiLy0qLpYcTHAllSWJX4x7XBZFRh+9Hks4G0
26S2vNV4yf/961mkob98s6hTpWnBhaDLsmhlf/pmsVDVaQZGnWoNMaTlPnahukRVfvXvf49eftA/
/yKHX0PXRgv5y/t2Zr9pp6mo9naUvFvVt0plxGJVw3IBcUich7+LU0iQZiVI91p5GYN0TacXyw9F
fead0FFuZgZ/YS9vLZCqqNVT3G6sO3UX5guXe1LOSr1ih4addHFaqvUJURSNVCNPE4hCnrG1NaAp
7XzvxTJBm1gJJow2exyweMVq2EbxFxiq5mh592pJXpKJherO5LvgOFmivw08k/ihQAK8TqiIwLfB
Y6rsOynIp/aKdF/l0Xs7tJtO45sYVHtEOfYUxvFDhNMJ1mmMaxdYEI2P12W5hf7i/WjbOyfbETf4
aNaNtxF6cZZEeHO5FfumuKMVR1FS4SWolq9JuLgBgEk184vo6QYyieOHAMYGvOhdxR5W31IUSNjs
g8qxcI1N8tVAQE7cJSmofE3n4NGwsYPZxP4Ys3NRWBY0yDbPEXv2uvd//91bbJC/fPdsA6ZnmosK
2ra9X/TJLt2kNIiYljMf3hftDmU9iruOT7Xy+JAX80RUOBc49XzOIc2tcCppdlPXIil8/PcvRnr/
9GJs1NqIRVyJToUd9ecVj83XLTmh43092bvU7+a1hUF1LV3zWUDHGzzAPJUGBjqQrxHIpoGCLxl+
0nrtgw5ik+cEW3pKwLBUc+5iA6oojQMAqemxV3wRYWN8pgBDmtB5L1HYcI0jzNGiMGAcuA/S8Z2B
0LSXDt9hTpLr6OnvxJUl65y+/Xa21bFY/BWDaY9UYv/py5D//CDaDnpt7fHA45ZGev7TE2922ubC
Fab7DjkcZUGNJos9HOXEo3Q6rqJhUpJZogG1DBB9J7UKMI66tWJGmzJqU/EhgBun4oeMpHCvyJgR
z3yLJaI1lzZmchoScGipRg+AlemPnb6zxx3KbbfhgVMWH8dimpmSe4/UlwGxeue5R1fLC7LyxySZ
mKj6/2H/sRa9+c/7j43inqGOYP9Xtl7W6D8cYdigDBOFBuYNAz+GDSkUW5SmWCvrHaO4elWTzL5u
8Z2YCyrNsFPxH17CP+/8vAJbaMd0lGUq/cvCY/LnDwj+0j0096WDr6FERsya/v36/hfLG/C/pT3P
5E2yp//8PvO0zHhwUt4nTMWNFDDjnrnroZHY99M47Gs//E+Pt5L/fLjajq1dIYRr2doTv6ypgjwp
N4x7ZsUi/aqq9AuE08ocOmf1vzk7s922mWyNPhGBYnG+1SwPcmTLtpwbIk4izvPMpz+rlJuO/SMG
zlU3kG6bJmvYw7fXB1STdDKZkDYW888aAJrdcLIHucHAzzCCn/Z29IeBOKocWouC90pz1il4Ca/h
zKOKeaK4evFEd8AQGkJTsagKbuXG4TgO6G8z2W3lUBh9FCXLBMAG4GVg9a2lIaNuz5Neb9BIkHZg
mcjpycZy06eChvifY93I3ZNma9NG2A6OId1lHuaTpQbuooHiB/rKI+attSrR4DMlrXoXqv3BFOw7
lel8AZJpkepmtk7iB5F+R3a3FKg8gAAhEiym+lxpzWFIqsci6njqgt9vcB6iJDyh1LgIh98UdzRs
1K04MdJmaFjm4TRhu/BgJ6zVmVAnI9V14xiktrb2I+/bwFgofYNVWz4G+WSv8o5BrspjGD2Psp2Y
s+9SNi9jyx0nS6r1iDLeszl6t2LjaPesfN3jhqitC1L690yAHcZ0tZlumlp/HPwXnzYJBwOpLLVJ
oC0UKD1suWqxJq0dAaf++SaMmqwBXW3SIrr0BA2NNI9d0WAL6d7oLXa+Se+xydR2R6zAAQEkoS/T
9+sTkOzdBRYfs/7eDnm0wFrHVE59feqdVEBwPZO0NrkTjnEMS/cHXr4brylK7LSas6ZnxuKei+6s
5+BTcxeau/5oY21FzaTdJ1F081qOvGtwi+6qLBIcmkOEkSZroAnL18pG3qI7AWFnne/xnVgWgfO9
e8xHXmQtHVyUBl6XcKdljg+iUTFfF5oMFFo73aZ+6uosXzua6j0gVGxNfTWGGJxE2K8GSxzryL1v
8whPKid9jxv/xN38rr6wQ/93MkFDltZt6G0r9YjM35+yjDeFtuQRPsRvH2o7Z1NOgya9K0prb8YM
1/UuVwvAq22vDItM7oWKkRoqZYVsfk2OvfWUr2KLhSF56E6tojlILjipeks0toRJyauR5AfLZbws
MIxh2ZncuDWOXKxjGO5SwYSidwMpMLY0zG+GgbaaG410NbwkDn8lfNI7oeqqAY5lbvnCXGzBgDu7
ATjuuOgl9VGj9LeonW6qQ+CXrxpTzMy4GzTVDV4sqTqwxim5zOZv5Mw7YvIt6r33DkPb6xcdsuJ3
pr00XQnb2HsoACRDMONnoJaDHzzBBFAoRGZf9uqQyRqXx3S8m84lHMySC41ecNzNhIDG5IkaGltI
is7RHDCdMQCR6BMOHMN/ABh1mNr5zaqMJ6ZwmdGODYg4KFJhMe99J9lYuGQv0ERwXMAPa0aWtUER
Im8ZAErU6YEQ5aIF2ql2xu08QuKbnOCiJj2v35uRpUU/4KZVCS1ZO+N8FMm4ikiL0pqeBrjTMZ5A
fvvBpfD42XlINKYOOpiOFy0s7vKwPkRDuQkTFQLPyGJI8hdZ/sOfBWGJjx105+kYY6kBXjsGOomM
8Cha69zIFC+88N3J23Ncc7KOXLB2ix0P8ACOQmy2fAc0snsafZhMfk4ELovXPDAeApj8C3uML2Xx
axa0iAnjD0woM7ZqBhdH8Tp0C/mvOlOmgY2HVgqlWsEiYmbhaQ5+4bHM/g84ZlRf48+SnNJ3MTiH
og7gW0TvesuZRttvLfhiTDRwPOXjpm086C/uzhIZfezM3qoHLD1+IxQS/idm+Hg9N6zausNL4zTN
9ote7E+amnaHrIPoqVlZvbpDYg4JTi8ZEmQO1fR83dQdspgFWnPGqimqIAftn/SofDF0/rhGcMQl
DSsm/ZXhbbq2BX/63CbEYBqUzAE5nmdijC4GF55Fu9NKrgL1EuomvUm1ZF61QfeUA69GZUBw4fO3
xzaD637zEqSSMZU+W02hsZl7lFDU8umTzKjlhl6n04JjpJWGT2M0/qrK0ds0KBxqDyaHxIwsKr2n
wOWjAWytlrCD1AJBN8tPqJy9OoobqCyN3r6l/rPFdASKaK6LxNaPxQBYAxLJm5hZ4RJH4Sl5Gavs
HnbCZZQWtcXsu7pxex/EDq3ucmJI3ThyZECgVEs/E9axG5eFpT8btvdDz+2tWh2IUI7Ccw5+FbMs
2Z619ZOuxAuSIQONKH98HgfxMm4YRm6ZxFhCpo0Xp1pvCY7HdMcMwC0li4brjexqrGqmvDE3No2j
OoEiUc2bktg7oaOyZHBGLEHKUW3Vk7U9l2dEqUy7EcNhn7a26aZen9JJLtLi1MK6hTuFQmWasvQl
Y+FDykw9Q5orCrH0dO2WFjZUdfqS5hp03kMx3osk2IOEpEw7yhXAzF+5nt2Vj2GpMzDnnVzFjnQc
55SH5ZHAAtyA4FwQ3f1QqE8ebi0e2WiMY9WmF30KLthqn9VZnbfZsjS8UxKVmxHWs7qAy1jsCzRE
YWofqK/gmmsNHgZ3D4PWPM5Rdx6CDTzNc9TZB9RsBxXFXMPVhNtF5sEGxylW3kj2dD13Gxj8vnye
aGijp+M0oPTMFsQCIsdXSejHKuLshSFA35o7C8GQCgHtwjmMDj8oMazjVDcHoPsrdYSpdFodRI4t
GRTlylJx2dhSiGj9fdLBnx0JvypjuuDSclDLgOkQNO+5ilSKiqxYW9gN3lomJ3Wh12c36n+3Pj5O
bEumZU/4VF9AXr17gpXjZc5Rb/aeN/yqBZv9eve6JgUQK3RPxUSPp3C8ZeYNFIc4CandlkuStnth
QYVjHgRcQsdSMO2TIt6iQh/vcOHqlkNuHmkI0GVUnsRaOYM4ouHhnJVgLtURrVcaiXT0kP/J15le
1yfw9e2T78JKn1FFhtgje/ytjJlwxKrURYwr2ZbPelZcOkyW9dk7YfQUjeSIkQ2Jm/lInndp0+tr
svqcGk/AUw6Zn0FgDy99UHyvO+IijGQd4kVmO6DZJjw1YV3YYdTeDxxBwnxxcjKQBscfqBD3Iyye
hSf4sG3KG0JFo6AzN5bO+9Qoda8j83QNuwpPkM5o5jFT03lV8dufoQKg3/rz/76Gg9dfl9osiCZP
uYeNow4EAxp2hUqv2zGXy4qYFG6Y41IypzSC1UF+IbnWcKNGH14vynXPgOZiKNjttRfxPUr2cob6
cnmND+mrEK2gAYVeypnMNmji+gw32aCDn98x3Mr6qQ9tmf28VlaqQN3p7JzW5jYxYhPrD4QQtNaW
cuDtFLDhiPcxIGeJdSNwBlpYxLsxtXAV1bJ7gC1OJK6cPOABG/LsJZXyG3jgQA8qVkxc6glWhICj
itx8Az9yPb0T65S4IdYAJBpWprdrQZslNrR9EvKsrdqWDMRhTxs8RA6hxuQC/IUyYIScPmJM3q/7
jz3+rnvpoiqT57y3T6peQ+P8IEV2QA65clQAPHF/DgGxr10+u3RWfY+36dv2m0QsvKia+twYxrqc
wzfH5GkS/ehRQFraGiPCJvPNIx13uKffGS6gNpaYR9p2+FtsHHhBqEOwmmc0aWnTnCVxCA5p8wTM
N1gUQ/JcxtPBtFC4YU8DahX6Yzvo952Jy4uozR+GYf/q9SyjE0b7CxICONMyeGbgiiVo0RkdmcNZ
lTL1luOsHZNucPkSv5k8Rn9TtSZ+279BqYIWyjmoU52DsOLCtuEuLbXYEavabc9WPWXc6KLaaVq/
L/JiG+IGcOfF0llrbXCbFLq1RMlkbrJu4gHdiNaRGyF2M8magJxc7BzGPf4roVWFzLTmq7AbvX1A
I5LCC+AlpipWqKYqJlY7QqNubnfzRKTLpKxyPqTM2S2Dsn0yhIYWmbUH3RwllAXRCJJqB9RLf430
EJ9GU49UoED6UgD3SxwjWsXe7HKQBPeGgXotSNGQJeZbA7/C18M7py9/c56PKLLWYtA6xH2ECbC+
liyFp76MsITARnmR69Mr1yhTZEm/VSWjZRSVZ7qOt7UcIshb/SNA8Ck2YqXBiZiCm4n0CHXn+lA2
3ckYjI0DK2KB6wRgLPUDhBe8J9wRFQMTrA/wWVTeidixWHTxS1ngQtUtDBH1W2EMWyCDy5kZjEXJ
mQeNglSV/CNDORC2JvbSzLesQj1KVvYcMp+WTvtQBa1d5W1kEhx6DdpsoOHfkAsQwhPETlyi0J/M
eN42s/dtbBhUwq6898Sl7bNtA7KFMxelQMjI4wI0FAIOcz73sv7dF+NDy4QdKnM63hQxySqCNW+v
2QQwPfDBIeKXjrlvOWhTrgnGtEoCI1s0S6pGJX6oDKgZiB4T0XibobspdUDUiM8hrroxxkUtPXpm
dfnlM4ZFvf8Nmh1wQeZ9eiM56c1DpAN9GqTubQIAXAx7Lw2tP5tl/o3ZCLLy4kbDoWA1jADEqCT+
LJ1hHQfTT1ufskVcj0sNkQI9A54oGLU3fDc2ELkRt0TxPXKIG9mqqTOXzNcrRb9UooCYoSPkqzmT
52hJdfEUK6WiM2mnrB32sZVsDK5c7HSPU2UfE08/lhYBspjmNWZnK8o93zQcg+bSDhDeRive8EZ3
CXvyBprm8JqRS3LM3WtDDd7A+y7vJozHvN44FA4Kcr17uUZE6uSefAqYmXwobW6NNqfV6wQxNeae
T/xQOw1ORkX/knTaD11TNsll+j0GYIA0gGJpZ3i3PDRSNPhA6Tcmau7o/P8OX0nUTjJN72ICORGD
jgkoAway+QG/ygOELZF3oDb0aKRPaKZdNG6c9NS4BUSFecaClVpIR7TPPvbwqSTGDgmG2bowFtie
KyuqqDdq2r1mCX/Vms5lGJsfjdAfrdj9PqRE8qZlgiczVgGjLQ9qMKsLYqRcJtaRbd8e8CZhwLiW
S1y+6JWSRlXnCkA2zYR3TefON/2TXjOPrGXGjgEysn3lyZQH5AdFu8Nu7N5TzYnrl9UoYTAHZNJG
YOi1YFguxfMLoVRMMwVSZ87Z3wHN61Mu88BDjKdxRNG3WzhjixWloP4ba5KXoAjTFFFURT5MDnrU
vKHm4AaMfyczU3cmJgPko1qzjJzvqioM03jkPnVO1w6CBW5q1ZBpeSI7q//Er+Lkd/LHm7SD95wo
0OipruiWgv2QHGIS1JmviH+55QO+iO7/1ods4dn4Lbs8jjc5p1qxFvL+GKJvY0ZV+40kx1kY8W4m
TFRvqnfFsSlGB5WfmuBQLCZfFSGAu79Kd8vcxHsot30RntJ2PBCHXXqKIwyUH6o53bSC215jKnkZ
DHO41Da6zhNanbeFDqwKaCQgFJvfXZ1okLbeIRihnQfBLYJHMmF62oyqs8P0Hx7SIXXhn2NCajcg
Xg20N1KQm57aHN2MXLdPzAvSPGHYdxE3yQovQgS4xhIDw3XRUNApk/6+sTPG1vwTwkyY5zetx/Nh
zOL+iXTcIUAD4Dj319s/LwbMEBvg2iom8zsCjcAz7nMwiZ28yd6Q/azKKbsLdS3cQabT/zxwNln7
WELMTIdNbaR7N0WDPvSEjyq+aNU1MIX4ABNCWG5LFNYF74PwZ/qtR63CMA9Mf0MV0TtFtY31Fn9T
g90L7lL5zqjDU5HRktUgDJYTLEeY0aw+DZ51Fa9Yew34NxBlDDE6TvrYNqhbuqwnTU8graDrx/FD
c4uNnqQ/6qZ7ZH4foGbWVguhl0/oWVLBO6VoDl8DaTC2FuNGqNbJMIXv1Vh/cyOf8r/ZEqGAXJaq
rxnBU6VOeJ5cwglrehud+raySV0c2zgIZmeI2J+nLl5BO0mWvj8kN02I9rV4sxz2h62qGzJj6fd9
SWjjrOOpnRZxWnOd+GzCeOBIimDlLZB91WqT7uVs/0INoS3TQN/6KDz2uWMsKQ8A9gwvQYtDbA2S
tsmtQ4nz4LLWjfWfjZCnxz5pHlVam/ferwn8euwaxq6kNuibNKkCUrIgIb0mNnkeVX9GpcPXTtpr
VHB8DnKM9mU0vEoIUltVuvRSylNmCMNupP5l4ayXkVO3j0EJbpH8/NqBcz13a7rJHXYJJ1NaK2jx
90Yb3fqqBH5li12PoBDhq5NzZPf1Gco7Jur4uOZGe4egqE9fpfoWnU27OEr1ExPozapi9GWZanui
m6UWcAmNTuhtHILlSAMffI3Z+7yXgKL1Z1xY1qhxfushgDdzcle1GFZIyUnj7AyjsGi6BXHXYXXG
AZETNDFFuUSDHN96Lv/i13tUY8s0Kl1EjsRGs89caVyNNzPYmuUUVyd4xncdnmhL0nCCHhrtZB3h
ZUYBRTRHO8QFvjEgyVNlpYIKmB0aE86T2m6EF17O2BKyHq7BUadSkNErNiFXLVIcMhC37l9Nczu6
HAopeQEc633fbK71Hi2P3yss4hZqgwNlVAZq9YPTWTd2SrwF9u0RXdfW9th4sXmQMsY6Zrpntoyi
vSqRxfYtk6JvqpPaI4jG4rc+MPrAENS4GZH5MHhpH+ZIX1qNcW+pTm2UjQf1zNdCmRNwtnUF40UO
KTnI6OTB3tYGAr14zKcF02OBToHSC4DDwsjG4D0ceae8E4QBgH3S4KkbQFiot+QM1bxKwE40AZrG
QXNPqtLLSCZ5emPsGl0+UIxRu47JmfeWTluO4afVcVVhf3SCruK3A7Q7bmck6pwgHV/XxqEZJOz6
erp5I7cJbNIvWq//1Xm0haM7BiQtBc36uzXVyU6UISnJFnMWzuiYopAq45otbyvua2r0kpTQMo+R
qnX+uy1Gg42f/rEBaNPAFrrkdwtbNc7+pwHYx2hLg3hKMCsKL20sN1qR3yaGSvDb9jxLFazxruSo
nBP4DNcmrCXKHcoVok9Fs4/QZVHNsXV2khesLXByxGb2Nk0j2DX6niN42WokzNeide4Re8xe+Y46
bakS1c4R2lqVQLiUvjFMu6my8QUznnWMiovSyg+zp47bqZBFFV5RQeKLPERMy6tlGIT81olEHQbp
S193x2uBQLaYR2JymZfh5VorRs/4i6j31QkMXB6x9ExyuDZBAfCHOTcKg7AInexcAlYoBKOyJqqB
yhx3ruH86kLxwBwYjeqS4KKLZtpRSXlM2qBcuuBtJV0v18pvwc03qy6hxwfLxbe2E2WAVWuobUF5
G0aDvi8RkFNY5QK6lrYdkzYBdlPsAKBTjNph4fm9c3/Z6kgMeyGxkj7lDTEi0BBa4iFtBp8+5CKC
VDRISs2uZtGfSn4mOkKLf68N+VmfgFSKBr90EAYwxPehNxyD+cwCnmTrNyzMSlJKZpDvDGcLCzAC
OVX/y1eGPfCYXAOxeLRlcictsC7JUNzRtt+quDVSWg7dT7dJRfUjZiBv4XPHUPJWZYx/P7Ou9Eof
lrPrIQuzTd1g8X1s4xuuWzGIn2Bx54A5HDHXzJNKW8uypkCvaXwjBuATBmBgPUbhBoelS1612y+e
4j+2tCcA3JmGYZmS3u/fmyqVBh5vjB9s3WpEEF5XnBtT981vR9yA5bgemIdYGXP/lLqu9w25AWoV
lBT+emr6F7xpLqIEWdUX2QuMdG+jVzQhK1s8ffGY/7H3PYjUjonoSuj0sP5+TAPPLKrapPmucRpI
NteMdqVL5Lf4ROFBEc2MkxansWFgx1PN4ngGjYWA8jafLAnPUg7bPr3990P9R6MeGRSPRTf3qu77
+5kwMCjgY2stA4vBynk3Kpg1TJagxO2yU2WWBy17/H/8RuIHGIEcj59UfEjvJTMiVgszJzKXZolk
WQoK06a8gI9JKNp166lNo6+212f1IEoEyIl8YqkjelPqgf85eascN7wRvemW6eQxE5xw3IOidU/p
GGdLJ3q/Nppbj9h89ikSkjsWM4X0wT2FBI7IdNWJSB6TFS6GffnARLXYwuxlZrG+A8BBoSOHaYGk
fu1nR/OLD6X/h3RECTNtS7DQkW98uLcGABAY05XdNhC4PIMT3urjsK9pFODmRoFBKzk0SmwhZOTc
9pPf3Pz7u8nPyhELFxTHRCTkekrq+fcL7CTBhZ8jp3Yj59Cq7JEC1x0AZH0yjqqbI/J+Vfgm569C
7ZqCHk3lPmgzB4B1yFzroPI5TwkfO5n8gr2984HT0rhX9J1zZvN+y/ArpZH9+btbFqI9i/3GOWDL
j5JLd0S37QQNM1s94u/O42CnlaapTA0vzMWcc1Wqh1UlLLOVeANQk9BA/vuaTWLK1TbLeu0KxcpT
ygktzCiaacj46SFAk4NOv2mG/nuWkQymNYl3bSL3oP6c1NEl1Fk7ERqB6yJSte4Zf2HVppFefDEg
sxfGUzaHP+FlbsoSVpo+9PSTaV358Heuwjvsbcg9AE4BPbgxIW1zTxH/V7H9CBr6yU5UoIdia3Cz
nZzG12wozg2NeQxroG7nd3lP/hgAAhHUT6s820vHA2oyn/SEMPjfy+Qqofz7SlD6YMtELaxIoB9V
up7ejwy9i3Ib+NQq6i4Si5jcULUkUXzHtP3nd0cft6UA3yCJ5DsNTUGbe4cAUg49XuPYe+ARgSxi
Okk8FPhU5q+ZD4Nu1FnJL/yqPOegUhedk3ET6syD9SqRl1KNeSF5rMFby9S5nWzGvq2iBv2jib1q
o/VMgMAXfsQw+Mvo7vMOAXAhJK1TyEvCEh9u8K5vuZ/qHoWhrXq5NfGJeDErfC9nFoFaX9R9cRp2
67Uqf4RKHpAANqA0Z+8jZin//Sk+3zeQYuluS4meWzC2/veGDW14EIEdVNsMwLQceJWSZae3X4YB
15/04Zs7KJs9Bw2vI52PZyuyK7+SaVJu5/Lo0oEAeF+g5mGzeKoQMuJgSHt2Lanfb4SgdhZb7qXq
2x+OQ1klUu+BiQ6ErgPxQ81zMie9xHAR9y26RwMQcEmNGWTRbUhnkBfI1L6ToWXUSvEUMqSs6e1d
Fo4nVfErVI1MNdRQddxde2cid/ZK5uoFJOvczEdfNy6uH49fhUP/sQCQMiIxtZhptQiP/37jedu7
Euk4QCYIOAuvCN4J+WiAoOlTB2TWqKa/KrRVND/GJn5SaR5sS+b8q/AyZe7h3yvg8+3uOLqFyBKO
rvn5rk0lsMpS18ttndJsgx95VwTVyZKIB3LA0Sn1x2H66pean28qxzEQZKC1NXThuB/jnEJvXTDE
5XYaXAeINpKpMuIbXetT4/yONd3BcGgciqlmbtNT5SPzOfeGderUT37n/DQUWcXuhlODioTTbvSi
Xc/mjXObLtr8UmU5gKRi19YvJjNcgLEUIGyef8793bVgVAbIpIgkvruz9VMqNZEs7S2jr68AV94o
xdO1gLRghf0Xb/w/VMb88ZbS9DoAc/m8fy+B2hqRRY+cAczAEF9QPBO/W2LXhaAsgbAbOwYbcmfg
dzYxKOUTmtpihZH5FzrPq5Dz455Ea8p6JKWwwL78/SApEd9QVLLYXtuh11zQLGiACFeuwLH5O9Y/
eybYxE1xHzNuvCk9c92k0SMjexS8ldhKdVvBMz13uPm4LRDYXpW2PYP6hOpwXrUwRv5d1w9D11Ki
TWl90i2pvHbEJBD3N7W0/Y48vk2oLw7frQClc4oWjWGM9xFZVxj87luELhi1r69y+AgBeGgTYSlm
u9Pbe610TtcKfa6EWFq6kmnz0LY4TVwv3Hagch+1GP8+pSkFSFOEP9O+f80CJj0mkf0SCSDBpCJ5
rIGb0vKQ37KYSpQTvyTCpH0Jp4dBQHr8uk933sSJV+dmCZLKgEESAAExsYOHTeYP3rYPGSePup1o
i20OkPDPyabkQ94UPIeYpavajM7NrgXN0RhO2uBVTEWTiI3cN1fMPV6BIO6D5luYJ99mRaX/96Y3
P0c8rD3DZFoGpa9g2OHvL1+6cxTWpLpbA+wARFELstKt4fQjZBVuZINCS2bWZ2kxZk2sc23JY8wq
193EiBYg3yV3HK1tghTaGOzEoH7sJd8PcGuy5k3YDC5qIHdwiO1WXZ/eKf0qE6zJDcYT30bDpR1h
4YURQcjCfqJ+bgQ1Jjq/76ZHXh0rUgwIjqek05dXXWnu8YPneKI2LDd1OFqkRtiFObg+UMzvnv/9
gvTPx7TLdUgSxgiIkIyI/v2C6sA0mASnHJU7lL26cSCtBrKzjUufCQuPWjlg/6D2siX0Tv04oko0
dXNjuj6YLbZGhcv6vx9JzU99SKRdaTqWwVwKM0L6x3kAj3a8R7W22IoUdjXx/96HLbGshLExBwQm
VqDdj3N7o4XVu5uiaPCtDqJvEtO6NtEJwOEaUEy+6vOdU1WMbTK1t+RWsGEjypurDGbU0CB0KB1F
aByaIKGclHvouxg9gf7xPZgLNQBMmyuhSiziukW9YUNhqc8xCLKoEEuV/URBf24LqsSIauwGLY/t
7rpBQaDS8f7amxvmWq5JqvazDYQZXyV0nal4nCzkq2itqUbVtio20mzOqP7VI8KdiZGuJSj0lZ1C
VNTwAQO8Gu5x9yJgrXCejQAfo8e/AasY0IfBRT4AhIKa7WQYKAUFjS0vglFRKdxxOkM+ho9Ge9ge
iQ/hk6LOZRQlK8070ZvbZpi/SM+M//qAZLQu+HuT2M9Wa+5/0sue4V1868JiWyYoMXqWudKcUMcC
EKlTyItdhpd9hWHGom3A+hbWB811DimmRxFNMPtSy4LpCweFaPftqmSaaV0vw9TibWEXem3YzSC/
EyQgS6EaD0WVId1N29f0OZiII3PbLDezm3wR038OI1wJiQqAFsNZ3qfCRdeSW2Z5UGw119zC/UU9
zuE8F2tKMZzvqimRIi/695b4lG86bAhSNoolJhG1cD4EU6EO9rtOKNQKv6T1OEcr26NYO8zmryjD
80ppgjLXfYejS92SWJsCDsLsAfdPw3DY1mQcqo5b+c53mTBdy7WFS9T5+g9eOR5Rxm7LUT/SfP/q
DP6UrV8f3uIY5nxR8z3qjP6f5WBPLmRBtIPb2huenMC+Sao7a8CaRTnaZANOMF3xzejMh5Zezb9f
3Mfjn1+tjjfmiwydXP1TBJKUVoOqLSECIbFSsT+u7wwb0iRZUun5Muu5nk3/G2k43BTKakFN75m6
d/2Q//O3hnWPp0gdhariCGzJwkcRL7l0OeHhTgG/dlajibwBQPmypDQnxCDuKLQzoTNWa6Y76YQm
IAiDGiExeCxr8ME5S2KkSSqxLsldCKKLG6fSt8bk0FtswnXYUIRG4/azSQDnV3aLVEDSmpJ6cwwl
fme4dUHWQ4pUODHNUSifS23uT60jt4Otf2+SQLvVd4yX0+Fvi56dlzGz3eab1GIskmnFRaTAFYhw
jnU3gMgfu7eiHL6hYTx38xDuMuM80e/Y9DrPKkxA106ApVpfz6zHrH1tJX60DgJPiKAMFBJn4ByM
o2WBjGbdTP3z6A+b0krwfbMQj4zNz8B5n0T1Jig3r2HskysPqG275AEHC94dE3KuY2wdadDyI+Fa
TNjXCxupMoXRG7vCoTweG1yHJ4uGVHoMZJTgBnHMbDmhbvHv0tx10aV076M3vwI8PFNxRxzG0enh
xkQ/hAJSOhNNWXeDntOa8O6bGZI8Vm8ZYTxqpz7HwaFO1xz4LRhFqmRA3rqwjTZMAJe3rRFTV7NL
bPhw9i19jnIt3yJjKgmzvPOs+sURhoNZCsqSwvW0wg+qxems7UmT7KzC2XPWdxik1ttZFvGa9jti
JEESTwQBO34GYWyCccbf2dhiISgXrjUWvKcmu/XGJ63EejjQnsrWfGCUHSJRuAnAHNy4VDvQ7siA
RKvVV6AWcH+3tL3MzIL/YpjIOnh9X2zEj3eCI13yIMnINBeCoPL49yHgBUwaaqmHHfbcBsu5kB5x
P8kpoemRtUWW2ghzzW3IhJKg8A+2GM7yxrah+QTapk/TX0zlHI15MqHpeL/4KyIGXRJzNdXR70eX
a+ZWVh305Pgh7mCHFmkC+4ZJhygNf2pDnC5TK393kfEsCC/gzZVEb0ZGoSQLkc5geYtUSF9OLabW
eZ1v5gSbzVGALAiaaS14aFdvnBuIcObC9OpqXfn8KK+E3xoX7UMbyhMAsGc96s+52fLPZIMrAT7Q
aPYpEbpnDY8+WfFaYK4ChiS7//cb/hjIMTzJAcfpyiAhl4T4cOn6balbBqbGm7CG3Esxj+T+i2j6
U4vj+jscB+whkB7dEh8+Iq5NiHxhPG2GZrjL+FMXRU+HdUIuskgt59Fw7d8WNPPS074bwIaozSHu
+/ff+Smr5CG4CE0iegoLnOsfrpNAc+3YDvEI9IKMAHQqEPIFgEO0fB7oDNg7qFZHS6t+uAYud5Lx
sS3TICscU4lo2+SreW35McVHqa6SW0keT6OKkvTfK3uqoMTGWeFAdS+1TZk982sBm7XaxpsRH5HQ
xTG/OoAHS2ZkUwSecMfNWszd3MdGxwjIzvEa9j2Bqs2Z11li4J/QuGsakePm3y/P/s+HpdkqKYEw
W36Nvf/nfkq0uXYklgkbmzlT2CHZaz9VzW7QtJUkIcGxPolREwrCLKatoXjpYtHl+SqthLcYwil+
YByDrXsco9o6QIZKFiVoSABONnrHzn8C5QjDxY/N5ZxPT4Zjr7XEmVf4P6yzWkdrB6ugamtojHBe
fTXsO2wgHsVLYL47xpwMkOPBW6dzkqOqqZdtVay7sdtSba6Onf5NMaz2GblqFobpjilsiCpSuEsE
Ywu9GssdS/SmsCbAiXP+kJQUtjoa/jdZapurMdejLZ6D5MtF/lBHOdy/giz23y/Z/bQVyTdN27ZB
EtG7JEr8sCKi1jYrIjnqNTLewcV6mAYN3JzFvBKsbWbUcRVauOWP1Gf8+/p+nALIHbHKfZjrLioy
PwHdVl8aPCeYx5h9YDrlix/S8oYEj5dPZM5ECuNzmPSPSeq121jQJA9dcC14IZdjw/mfXcySxAgC
yiWbjR/16OUrDRAot265kz3OIpJhAKO9TSTe4uhLxLKeiGEdVBnzrKbz0v7OEsVPN2ugMt5Tp6Xd
3kZrN2EiRrNUAbsM3pju6hep3c6LTBaqbdE+dmCBWjkvs1LOmEzZR2RQzOthwmgW9QmeS7ODd4mZ
DeLnpeh/tghvVq5aeqPlnaqB0MmZ/bdpLl/wd2hXUV2jNInL1WxCG20A2jgE4Xe1iVNFaRSAgOBW
Rph/DLivfnFzWZ+2DF+Trq6klkuj0vhYPCo9z48AvHgbYGAHqig3cafVlEx6fJmHpywzUe3mhlz5
5FhJxeqPwBgsZcvraZNALDPWPpiy1GGYNuUv5FrJM6UC8qi8oO5GKm41v7BV5dsW94leFOsC7mIB
+sYh75v78Szgjd8mAfCrUZYPnMDaKsKIc5VXgXUw0tt+DIYNS/IyDdkPalyCZh5ThbmmDDXsByxY
4NNJHs2OnhElP2iF7zPqnoLHiwwUwRN/w7/3wOegX9VccBH548/2KeifwOyj3+Gt9SlTrUhlU+HQ
+Z7Gdh0xjUYBXV/o4qyjmFtNmv+VgkD/VId3AGlahmupdpf0nI/D3UhEABl2gGS7oHv0vGRvROGD
EUfDLmkzSP11li4kjtBo/HPYzQ7o6l7z8Z2X9Q5S5Y9qLuCXBSOpvqsWncP4Ibz3CleCBf2Jtxqa
32LsKxJAd/AZ9utf6dXcDYF9789Ws9GjDhHADY5aD32ZII++Hoxxe07i8Ns4ZT/oSMAURFmGSK26
qyE6rXDOSpaqF0YGeBntwdq0zIsvZf/DwoPZlYB+EV2zhvB9Xcaj/TKWOlFxiWUJyDm0tPvO4D4m
rmJwHsG6TEfm3hphgyQ2Alpq3JXxZNR35YgPaRl/c5VupgUODdgDiS6zM/SCGGNOh3PtBoAGbOuQ
mDq0gR7QQpqV6yKC0/B/5J3ZbuTWtmW/iAb7Bijch2ATraSQFGoyXwhlI/bk5mbPr6/BtC+O7brn
nLpAoYBCvRiwM9NKKdisPdecYyrZeKeb5YOWY+dydPuxd+vuQPncUSzQOm1JpsG0iTAU2fhR9ql2
0CS18FOhnzdNE5BCHhmlYuMp1c/d9p3jE+IbIMiO1F2MIQ8c2mji7zpPO+737c2tg/njHtXwsBin
jO12JCsnRxGa99pk4B5k3K0UMz1qOCzWyapCS6mXgIxHEuSKii1jGJ0wSefIM6nRlLX6FTAlu79B
lX6uWotvSZNBXqkFHkv+2zikazjHTG5lvE+8+Gc3MoiCxYfs4dV3s+dg7iMgcrElWlkb02mBWYDg
spIYe33G5t1TTB6Urv7v9op/1yC4tCkWQVre2AXb2PHX90tn22VRkT2PAJCR6nPMJEoeuZKR8UpG
a7MJHIvj0L++o93/5SxtamwqGHAMy2Xe+TWX/Wl0yAEu2Wy2rGjU0+oAz++18Pi+dS89x9kcqMIZ
QMNg6aio8Ilq2TU72pViOj9OJRW/Yb5lTxR3vgNYa+wUifut6UgQKJ7yuFCNfIbf2O3gwdLLBzNL
JvFeNohpeRqzGBVTQ3ofAMDkgiICaRgH69BEjVbKKKnnjFcR0egUdw6Rwvq7dmiPCwNWBCJ8DOwY
69Wvx6bRzFc8dsOumK10N20MkTR37jyN5OmvJ/beVXNkv0p+zAvFRZpuPk+j8S4M/VNWx8Vz8N1m
P5BMB1zI1sUCnbiPiQAhUzr7KS2NcEro+J5QykPaBK7EPbmwEXfC2C5ohyHg4FEY5I0l4XFRw8RU
6iu4PI3s3MBZFuF/P2nNYSzqKqgMnpl0WdA1oVbX1kI2yxT6cP71J/v3tkqqIrEruarp4kJBeP27
4MrOvJLKSleXWQBnWySjChvMqB4ZnvQ8uXXJ+nNt7eO6rFUEIAbjcKedzGL6N38R/ReW4i/yCeKW
xTUNItTDkej9bbZ3yZi1epKY0YA7nLZfesVLrxbhVBQuRNSu2NEwiWV/85nmLgURg8uNaGYhDGoI
kto59xoKrzquju0FFGhMnE3F5+hMde7fdRadzTPiJGIyn3zex2/quFVhNybtw7F4di1ZBqKt+OCF
eddVw4ddJzkVI5JHkqSg13VoiLat42rREMWPVPpyiuyEn4tVNx/Ldsm0Jq903e4umb5R9900Grzq
mG9P0dzuWXLpxEbj6snrcyoh8zZKeblxY2CwddUOpdi9o5LTCGd5VDlAuOl3HWWGwat6NpfmdagZ
nHXSWqFCut6fjOF9wGh7Lh5Z1UDrosuC4UHeus372iisJzzl5lDA4cej8EXBTL0OKQRnuDqMUWwk
q8lmCWM0zwqNSYZD02fljOd5ZpnoSOXZmhBWi8om12FqrMwANgg4QSsZybFmy0xxlNcLmB6leq6B
QfpeDD4ChzLxuYqRjhsTBZsQh9+5JDyznR56NOsAInR34DTbTQP3nVnMUbbluqnrzfmdpIJXsw6K
kfdCq9txgF7GhKTIXGOKSUBmu6YOXiQTgbOkiT+sV5pBlihR2scsK5RINeQBJIuDDYWpa6CAcufA
3tPIMgRCutgw2UY58LzIGxikU3NM5yWldE5xpkBxK8GwIWBIg9KtZ6dgduq0HHs9tzhzlcFbpusO
i+RPjbHxY2X9S6SNPUIGumvnfhtD6gv1XWtbWLz7eQ1wh3hRvDF7EjGe7Kw/9jJ55PzywON8l8HE
3drrfWrGZKCl3aNsnT7QksqmYhv6brd863scogNB98421kCZFNXnoEefGIpF4qzntNKWcMXb5Y+z
gc9BO/FhY83ffvK/Hjdts9XYy771RwWcMUUdnd+O3afpJXxUaWXiPNFN9JCMW2+igcKs9ZAwQ4nl
eTH9eSmvSZLIUM+8TxhBr6ot7vqEt00ylmugO73PIJRH9JgtUb6QXwRkGjCQ8wgnpjPYYxl4NiVT
ceFsODH14ZcYJjzOM/ywmZs5Ay3JZMNM5i/06xn3f5p8+E/Llrcv9L0RaElJ2tPi/McX3mCDf/mX
8Bd48HH4KZenn91Q9v/xP34n4m2/83/3F/+gEt4WAb7w40eV1UHW9TL73v8ZWKipGvPOv2Yf+imY
wyz5kOl//Sd/Zx069m/cCfo2U2DYMO1NnPuddcivOJqrb+bszS/osD79o0rZUH+DmMjW0DJJXCA5
cQj+A3XIL231xxieOPtqrPDs/w7q0Pjb3GGik6G5bpIT7CQTT+tfp50htZ1KrfJlT9+KvhsxIxJN
JK/AkdixdlqKl4B76zCphXZy11i5U1VKQozSma69on6Tld5HI40H8FLLx5SKDaLGA0v6biFwhlrb
6yXCeFewztWy9BE7i0HYmmQTK32KDklci0WDDDO3ESl0cCbWGI2VSIK4nZsHo+teEQJeONYN+7rQ
7P/LF+6fr9v/+H8I7ElFnckaeJMY/3lV+Evff8gPemrqH3+5vv/xZ/8oC9d+U7dZWdMgd0KY3Sbm
Py5w5zcLgw4ZBE6r6Jr/uL6137bdPc4Qk9URQE/+In9c37r7G7+wqWeOsd0t/Kn/vMuvvw8zv9e8
/9ccTGCiXMD/GHpAvvG98tfCI8OxDiswf4k/78eYfW3DWrL00HT9vsKeEXidVz4YRgtfXl2JnjD9
+l1vTACa4vZu1rP+59qxtaOTsqPdZGsyY+Hikg5YgUEITN2K5qtNTgSnr+MgzqfyxVSUOPS0oThx
KLYU6Fme+h1iknEYcqwFnkkHjLkxxnH5svywRuQrmask11jH77Kyxmqo9/W+bGyalXL3CwzHaefm
9utCCDb2gBALWjR9YXk0MVE+d98ocnpaZmK8cVuI29rEvH/cxp1YUbljQN6VAcNj7qla3vs0TBSR
WRZF1JnCmoJx6fKL0dU4MIbk2YXuc8x5ufv0BvP/d+znRrbPEH1e59y9Nxvb8KEz45dZWwKdi+aC
virsTwvhhb9YrLcHvC/FaV1FHxVYV+yonOUKOz+R1g+9b8nmK2bSz1uprpuGo6LRiEV7IfiRzC1a
7KP2eIkdZzlSuWffbBbBxz7h6FsACsTfWIwHc1YfaH5PzxQ8lx9i6AvM2xyXMFbv8sLgZwy0Hyof
kajFi+3QAF1/6diUX5hHODu17O1cSepYb74gGnEMogwR0WiliYSkva8Wih3IUf3Z2bMZiO1kQkE0
LgiUUnnXwMdC3iX3NJfTvjX7hhAV1UIApfID+4+Js0zPxSKyOxM96DC4U8qHiY0j1RNvz0TwSvd8
jNeg3Gd28ZUMhrerGrZYfUOPdu5aOUx400n9ahHVmdaSIRq7+T3pAJuoEwuwerAymNFJEpkG/R2u
UL/TGqPuktl24FL05EwAvfhTXsW7lLP+S6IMwJBVh2oGpcAIaCYYyBPZLLt66padpYOHoIENW46L
kOVYqe13cSEDwLd3jMkDyoCFvkiM5ioTT4ssWo7DllriPSvY+NA4C+DohboLjTARS8tk2Btt395I
6HVIUcPw2FPcFFYpOOe+U6yQnVzBUR+5R2XPj9YsvqpUpESONw5PamF752KOxy+ehnY0lsN4LCdV
4xpa2QW6hQp814hzClgL62xZwggaNWmR4jTta9WkPT+IJT5S4VEwkmveu1NYw9kBzf0kl9g4q1bs
PC6TPZFgT5J9h4JIfw3d6aadI2bIzHnw1qWAZlfZzwoy/h78e+aPULCCtDBgxru2ODC+lKH0GmqH
eN5c6eHpCFPSZqjmLqV9eRmQAjH8te8Sv+Tw47cLCy2DCuGdtYHphVJCYqMmWdv1XUpJeO/GYSVc
88XoARXUwAAP8DdAkMQT3qZpXk8dUZ03aSQlkAmIuW5PO9I4Dr7OXT9Si9PGLyYgqytrjuZUWVZx
nstuDd1OT1maziVVZwS7mSZ9rbBeRtaHdzyuy8eS+AcLnfgjlcqDKvoAPijr1Cp+FeYqd05DL2BB
cYRfr/S8YnvUQ6llWdg6RRuoxFc52kNoGGbFau/x4pFJxm8mNM46hv2lsyZcme7C4WTQaq7jcrG+
ZUVafFA5ku/jGlNiKZc5qHXZdMEKyZLdGvR6iszgOKFBxCvaHc5C5xXJZMEQ0msPmJrTqForeS1b
/la7NSc/4mHLhQzRHjRdefWciUenkYW0RdYwzA3aX5rqwZvV3u+TqspwMo3loVeM1Odc6aBNpa9t
a3DHqnMdNQYrkmFybQ7q/Il0hgtQrN0SuKNB1t3bkPAEneRtFabpU0S6Prra0gMgYdlRz/p+neJz
vyb3oKnm7TIQHOmUV/iKGKXSmGvHrdVTXPXiTaXR82CnYPEIJnu4E7TPxMjtC+5pOyC7I7G7IEb0
i3xaS5R4R+mo3qGopLnRtz7chrysT0Vpyr059S0zU9dDGkhVnFBmglGCtR3WRygciFi1LR7Mqbp5
FD9D+erqhedJ3VSPrWr1JxWDvG93vX1MW07hdKpMu6Vvnv80O/zxZv4zkdpyNuHsX72J/yY/pPEi
pGWA3EWKqsq9U9rTiotmao82oGNi/LH+2K90/uCx8Tbjgujz0K4zZ0/ngHqCG7choivueX3MDnpm
iD2prxJgiEXAr10njrgc3PNM0ekO7xNi1/QKcrgfgYMcFUzPhU9nvPo0l0lxX3Vlf/FY/R/yeuCL
mrbShlNjtIGZlxM6xLDmYMEqdjaD7JQHSxTcOf2QXWg6x2xIyRfgnVV7NvsqoyEod885eDXcHTzN
KLjzfvDk1Kqd1S4qWf8qjpJlsZ+dNctYnNkt7grdQYOaOdaa9F+eJFmFMCtLL3S0muogK7HIcdd0
MWBJMHoNGgMHhl0yLsXE8doww9rkVlqaqu2387r41iV99txng4IAxiPdk7ERUuTT7qeYZSh2BOs9
zRMaVRtly4MxlmlXS0nRHLRRON8zZawpsqBoUA2WsgTniMRHHyBlJqLz6DMuuCqfwfKAhsPX3Hwo
hrLcLVAxvnr5TNKfut5rNUpjCFvk1aBo+zWQeC0Ps62ody4BkU9gVVQCN9WMohNDBKwxZQU0OyjP
uOzUE52w6+NI6EEjDjPTsqPYLtydiS6ci1VIjtSN13o/t/bdnvtXYCTJZCwOS+W0P4RT0ZCtbDeX
PTrNEqLGudizlqY0wyQu549UtM1DmWve137p+1NOb2TJ4UQb3/J5zkI6gTdfsu6dONqA7ljlorf+
Iuv4PNQ9/fXxiOev89gbNW1GsUaWzMdq6rTrKiyJo+LXs6zaHmsV36dvbI862r2KjyYDjjxuD8KO
5wHSKMzAB4mS8xU0Gs/MOiWU5yNIZN09WCtEoph+NxkMghZbDXPaZ5cs/WtKhxa7xb7bF05NL01M
IOk62nb1OqkVlEothksXZr/eHVR12Veh59TIUDuKiabI9AxKU9rx5WUDfWt7g7GLUdJgXjLjbCWU
mwAnVNu9vb0Om3XRKAih0upFlAtdMNUSl5NPPwgGp2J7C5vkQd7VpWFq6zTabafBPjMaYvVphaBe
itLy64g7/YTPU14ya5s1TFNxoOfY0O+tpaMkqS6XazXnRO+bxb4oejOyf7DdfWEKnsVZrJQvilVr
FPLRomTgQ6D2l8+EuHc+016cxexlUKzMYtdL4udu2wB4ZMkaOZkGy4GdXXGf0cZ51Zfae1wsa+oZ
k7EeCzRSCOuF+2g1XhzFZeZGpHh4fjtKe1WaTD5M0A/ejNZw3rzE0n4o9jLenInHVEJlcaDRafip
i2Xk29etV6gGOl1njlrcJ4o9fiEUbxC7aniSW42qcfcs1bNcFxFRZkR3AK/b9Uhqkfo93XXPKiAI
H7wVzmQQnezn1ba9gQCzw1rrCb7PrZ49ZV2CsUZnYck+qHdDtjEr6UDQTbt2KK0T2o97cSgGe6gV
GR8Jgs6vat2OB43igcguq2yPdjrco/vV3xaq7rAb6+BzySt9XfGWPLiWlbNeUbIgIwaW4odLCZHo
RZp+ySlZxVIfj/JsDmZzShvTDMY8iQ+jV4gHsLZNBCjQ5LLX7aiTlhUC2uw5+zTFIe5YYu2M1VMv
cVu7zwPvpU+BwHHr5VSj4U+FB6s9T73ARgdHbmYf/AMQUELcuBjOkpbrL3bs1l+yZab6ShXlTiSA
MFVdzGHjGlS4evP90KfseSV0Ry5QIMd1UYbMzDpr4qo9CAC9AR3arKwmYouBzkNs25NaRnnKeQWx
zc1vgt04gq3aaBE7D1hDejrMxO7c7VbXa9xVQ00tdtHUoaZU0HQH2mX91q5sPExFnL1KFoGEECfx
FUvTugRZmelvRjbmAR5SQEarQKUrMSRf+WGJb2Iw+PGMytsEjOI2DxNTwZb3zBlDrsOiJqSSOjuC
tSt3+jRw6ukaF7JJuV5WXcSUG8f6XiUmcpmoGvIr16xDS8UR3IMUPAsb9p+nmdTeapa8U1NNfQBq
W79WqU2aSSr5/JAoddOSDmkMGC+pagZuZRRnCl3E1xlAyE3TG/mKM6e9QEvoD7qNn4woyPwOUHM8
uLpwTr0u1g+V7eZLMlZUyFlljI+rdttzZTB9usiooQm5815L5jxgr0x3iwtgTIcVvy+NWr10WVa9
T6M6hiQ1BCt2BQRKNOk51TaqDsd28WjG5OFrlBroJ9zJUQUd9zlTDWA8RcWhHeqq9oPk/2bE6Gq7
3KskZEQ0pg5b8DJBDw0mEzSjNUjLT49qp60Y4K1pFvcwvdyHCVj5Y9wb2c9Ks9F2jRnapnQtaHlW
3t4Sd1CC3MRsxhbJfrbsqYlmK/laUjwOQo2SC6wbjnGoWGFFBqg3TmXEM/VpHPaOlpinwZnEU+1W
F5cq95rQyzzTrWxx1DtMs1FHNQhuhrdlnT8S6Olgrj1jCArLzK5YC9fjsA5Q3pwMS7auq3tm0fmr
08Fw48q3seeorZ+4VutbVnrDmMUpUp84sSkeLs6qHp2TXg3zfc9LYh83k/JMHVq/hYds1r+1fVfO
dfajV5KCS4/CHoV0W+jKeXpSs6m4pcBpT2ncaVQqZtTepiqtAOvYRzM9pP6CrvJC9lVeXIBp1FjG
8IJKCh5BkvKAAeMCm8PPrEb7aN3BDq1x9B6tYiYVkBpJwGqV4nkaKe75N2DLSTqGBPPqkCZT5JEp
1QhbZhlpDenCLcTcYrG3zyYnTGM1jfI6Kyi/LDVKBzO1PDkYgk4Oa5tQk7N5qGZbe457Lw3bSbcu
edl4J2sxi32xTNori4JmJ8grHtyhG1/4Up0DVoYk7i6hCOPdyrjm26kQT6oB2cqr5HRv5tyWrrOa
r+j6xnc1tppDq7v90Wa+D+rM1kNzcosTBXHuwcEgEg6JqD/dunDv7M4qX/K8cyLOoTOLDFAG6AlU
hApGFgd7ydHcqMNLiZluZo78NnXuT2+Ae55lunfu1P7RUrsoNglRYdd1o8pg6z/L+rsSN6zX+glb
nmkiHvHzmtjonKy84pWpV82d02tr2Bh6fRK6Op+ElfbgUVlQAqrLpnAgBkFAgE+UVgeYAXDlSz7/
wrJv3KhG4KBb/VtX9+bX+suxgOgYzj6M1pj8HFf7m0DnUTO3mPPi7rlMntd34739UN7bp+m+e8Sd
UD8o5b9Jzpn6X74i+1h8jSorUM1kb4zfH3H9z5LgFCdmZdOPuh8JyH0rG2qKfavgybVTjc3431h5
cjUFJzu/M5XpU4NCGAozLj5zTLaQ/rFFYosQbE3pYhswTsUGP7i8GTayk5e1rywwlTcOZEhZLKdp
FgSgxWatz6rt6We0zyY+jBmnSaahnmvxQeiz+UQnIwqgqXGawx16NtZMfDYyt2+CHfjRssrluVQU
MQZZXo0UV6btAiEs5/o4Sg/6Vo5t8NVMNpy9Rwr07V8f4P6etiR4RLWSqdk2ei4GvL+nLTvyk8XY
tgrw8rk9x31vh0tbylOytvmLGAWLWfJwIxnJLLkbdUf70uEmoIqgcSBll+TMPYO68F7R8rPCu/EK
Vt57TzGt7UulmSMUu0vGmjGwcw3EgKFPmolfURSXosgxUi11N12pq9LMUFGd9AWjlnPKsZyXwbAJ
inQQjWzJ4rX+kDQltly9dsr7dtMgi19yJDF8pMlVk5CcYktoTFXMq4+/fk7/Xy/DMKVwWv/nq4LD
h1w+6o+/rAl+/zN/7MBYBGz3G5ctBnX80/zf/lgRmGwCDFapGl+CQWT7lX8swXB30l6lQaohM7Ol
3P9zSeD8Zm/tVuBE2JJtm7P/xo5Aw2L99ycCWBIO5ywr2Il4eKD/+kQoNB2dGVrvPlP1FzTk0IEO
rLr9dGsyBTZrXBKzlav8qtNtOoJX5KRZRZVafGswatw7yI8Glv/YemfibV9m/bJmrs9ApxPH6r4O
wlUutm5tcP0eRuUMk76xw0p/j71B248Li2GJAHPgFXpTFwTJ0YEKl3lNf9UW9mldBQWzKe7qGa+o
pNk3mPXeLxcEdBB541EdXAw82pRHbospH0urA50MPW9OmWOn0o7pwJXLvlvnOug8pwon4mJ8b+Tz
hp+Kx2JCWESeu6EnXJLaFhaLccO9sfMvFIqg63nc0AoIwoNhdx8qhYmt2ax3Siefhn5ST4IAPWAb
Gm4Ne0UIt99pKTTeesniuxrLK7NZ/ZCoovHL0nACvfDmk9snrx0O7rkdgorsptBvJFbLgADwDcNy
Ci5rRR1whjsrMUGcSjYhVkBm5SGm7BGkpPmgk/sxDLqy+49R4lughEinc7I5FY2DANd2kVcXuBSd
4dNk5EdK78KuhV+mUlbui/rOynjNDWnxVhWpTYjExGmwJj4YN8Ww1j1ymkvBfTiN3rtHtXHtgb1b
bNK9hidImzvA3J36nWDOMadBZwBxvwP+CyPeRpVJhGbvYp2fe/FmJ54XGv2EoGjmQJ5o8TWHmMTi
UlwtPBpl68yRZFHP4evrMmoHZaYrXHgPGj26J1MOP+N8bAK+9sgOp0Fwx5/faRPQ7ET5Xik63ZTl
ZaYSO+qtPqIkGUR0rN2y/Mo3/k0a2lsji/KomBoR64FfdIA1q17jd1tXAPN94ttCpIzte/wHAx9+
dsHlDccth4MsB2uvD9WBtJlvu+shJUooqXw9O0DFE8/WKTd3b1TbfbEtD30olecMknMX61tiRP4w
P6W8AyjP4qEAflo5arjgKBJosjujxwMDepoY+DpQieWdNLd/AKH6MWYZfhMPbG6+noZ6glmSHfgX
1jWuQ7G04N2KMvzJxK9M/PjZsi21juYmcqipSKFxUZ8agQa/Zu29YnDk6exhv5RgchGv2B6ZVyMZ
HkshwTCvSjC3ZfpowlWmivf71JcckBV2RWZmhcLVT1IjuK3k8RLEvRlJL0ciHNXbzHm9nNaXKbOu
WoJ6rib1gztYqU917LGeuZ3G8usEa+DEYYSVBjTtXSdzOmd7F1Ok/YinyB9BVZRxdgdiE+UbK2/J
syRqV63y7VZiJ1Iptm2R/zU8YnEhPk3W7C9mlf4saXt5weTJli3PrgCC5L5JCYAW6sAYpYBbo8gj
jpyhqoNcDjcCSTKMV9MDyTzCMCZsGsoWXUpXxXNSvuBkE3eT6uT7cWDV1jTXeGpBnGisN5dF3hVC
jSjkflzisTyu6WKf03oyA2sY9m3W6nd2YtG3NcFeHPP0hX3VdGUH99TFanyRPeHbetlq0UbrLlb6
+pCMdX4emuEwtPV4AKjUnUepQ8uzZB2aUmlPLSpuBln6ViBc+PH0JS7z+K0tksdFa5+LqnyrmNGi
TFOWYFhV+4R8f6qnJH8TyENstZg9PDYf9DbHd7Ol/0ya60YuiojuDqErnJupNq9djEqki/aE9QEU
mlOqod6rBNWbWexH6BdExCt1L0wElMoZLhXfysVdMUvoy0yDmSv7vepqgBp7y4iM0avAEAI3tBIx
nGzsnGXL0X3Gn35GDGXrycvvYdbUs5TLM4zg4dzVV7dPnQgHZHoe5LQFf9BgXT0OkQ0Ndp+Ar7WC
KoC4QNYVHAwpey0mB15eAm8oqzxqrXl/FClBwmF1+EjTcjw13TigcIvV761veItv2ZC+23MBVqpL
HT+t9ef2fpi2BbPKgreyzHekhicG5dRXWUbuepNGKNV773Ptu6F6ZykmDbsvYejGHkw2U6mfLc3E
aEx8mmrobz3vAr/LiUmu67Neb194wOrk5IM/gEvZzQXP//geOTfzpzGmXQprlZngOpwd9zO3v2LZ
ySEw1JxdEdAbA7W/XgyVIykFf4sqQl6F626czVfAdO1+WKhUWgRGVEfiV5vEJ5WynyOkZ18cBfY5
38uqL1XrPddboVCOlKXX5As7rXV39TJQukRCcFigd2vWp1WZU2Cryfu8aCjqJGrkbHHABSHL4/iZ
N14DPrL3l3ujT75kEM1myG5RKcaIpJ3Kify9tvWV4bz3OwO91KlwAjYw603x4arNGxaCD8EWgJHB
BKK3ctS9aHN9pdqKIOq4b3CCw25Z1v3Sts+ddp7SCvL6u5mZ9+iI7GZLPUxakAlsvXlE986nmaDp
Wx02hVy2j4nRAHAlerpL6/Wp1OnmwW5PXlbLwZ5q41fu4zagb4sE/sTnoWBm389Tv+7xycp8fFVL
93tl1ZRjDKSNLPD7pV36nTQwaBse/6nDXLglK9nJGFEi9DgodflGMEuz5492QqDPc0lcs4sJQojx
oWUhE/HsxMKo1O880fTI1ZwyKnpsnkOK7EgdzA6KKivavDf9UaUZzwTIGIAIiEnmVN+2Iqa6jmFC
L+c8qx9bwwIonPb7LP0Zy5kyB4B6Wc6bv5+UCthj86BMLZs/ckF0S8QJYaf+wuEhyFwg35lWj6Fe
LbOfGe45bpT7NK3YK5dL7Y9mBxN+MmK8x+t9MiqnDSWZb1jMfpzgqY6OuwN/S6sTltBUoI96Pbc1
tfBxZ13KGHMpN32flJc+qwnOLt6jKcS3mFMibJHJCjTombWbPi6eFUdGDORZAuA3G+Unw2IDaWc/
5OtMrktsb4Pi3Nm18aB389XoRAqxAkd+U3bH1PppunkBbWuWmOmbMqrz7iYHtwC+5WKYd8d35s/8
tBrJXVoQHkILTkNB99GdCs6ktzXyFZWiHTYBMFKcY1OMznM6Eybv6SR14ep7o/LMlh6yTil/KHO6
4BkgXee+E2XG61LEwAWL+JPegJEGqtDy0p9yWqm1qaxjYloPsVk4r07+oQxzEaZzTWAbIPrgwF+F
b/yFAG6wpM7FjsX4LNR8Pqi44/xeKMd85NfdojzMBRXv+OdnpOT62SYMxYqE4WibGmb0dN+rWzZF
yPIgSXAue0GmVyDMYLYYk/tiilgD6KMeSj6qKE7Lp3xxX8ryUbVn/MsxBpVf/ygZrtHykoNM7G/T
xA1bIfeSoVkCEpBkF2oRGe9pVoZj+RM/untuXHxzGYiAuzYWISy0gR0V39A81hFsyOXctVNYW4U4
GuzeDrW9XrDbJAGJsByQgNrc6YMZFTJ5ZUROj0nNdnqNaktvXhtlua1WY1ys1PpUvWrxyfDfl8WS
H5qYCs6kSoJp8IbTYJjpHpG+YYAqxW2LJVntndddYloqgQouh2SxUKKLdtqrdvklm0qJwMv7n3Rh
H4jczPa9beOcaK342kPId1A69uwYvQuVFDM61Fyd4dKkp6WW69Erlziay/iUdrp4zKhHkj9krDTn
eZTlZdz+kddR7GhdNGVpeVySRDt1Du0PBkSyydDK86AZaTiYUO0aV/uilmn2pcvUR1x/U9Bt3mQ1
pposEYzfmZavjw6HG6wb6XpMuF6LxcM0qBVXveYk0pSGyh2E1FCv0LgLi8x1y+Oc9JpXHdKC573T
VEFezf095Do9AgBOaUaxNRxWyP6VkxaX2J4IMffuFI1maTx1gfnWls57Wa3LDaNIfsMrMltzehqx
GENurFqGI1yO2uZ3xFpzn+jl47A5IdvNE9lhjoQLN13XzS+p9qpy11AayxPBPczDqPprhdw+DZk8
A9/EljCM86s3zzeZghZyh/6mlmp2v9YK13muE6aHvs7bSY944ZJNnzwdIHpCTYyrfMU4ea2tWL9a
+bBGqYkANBILMpFig1XVKCUhNE+3O1x0pbZ+lHbjHm1wpVUziTuFqpogayRnQmtNwqaCF+Syn250
mq3TNHEo2EDdQtA0vk5G8aQrR0bN4oFlDe9KoUDzWRNx1niT7Ww+5MNU6uneNHvc7g0OpJ6RlPT+
dvmJQ1Nk6yGe4vIWroKIl+is9jsJCH6HJ185iXjRyiV2HDoD38MMllTHqdFY5nQzZ03fF7PGcEO8
gFrj2gsrC/+EN8Vf546FN+k+9y6rVHKa9QLtX/XutdY7wEW0Ikd2j0piP2Bw2M6Y7MeSUylW7+K1
qXEHRJ2QiUMsdPGMJ+JaxlOGL8HImh+6oEZDOm590fPGoaAk5cMl0A9Iu78kZCLKIn3V6FIJ4iKz
jhZp5bfxf1J3XruVI2uWfpV5ARZogu6yt3faW14p3RBSKpM2yKBn8OnnY1Z345wzmBk0MBig6yKR
5VLSJhn8zVrfcuNdqcKzObj2OdTI4e2miw9TQcg2x3m5drug2PmsQR9iPIxNC1OZpcID2QJVNGi0
9jGpLdMM3TvzNbVzsIkiK77UafUJmDO4y73xrjMH56krZLnG8uftB+6NfVlbzjHOsXX1ufHEMWV+
dj7HoEOf5LtOtEWeNJzjQmQHt40+GuS+a5fcoqstquHmNfMO8wDdWeuZ77Vv/KCa9b9bkM1GzoI1
LCZvr0Zl7xDR6NXkstWELd6S9zI3jLhR3Cg0facpUilzzJF5Ktvk82gM1XZIlf0R0ucpLMRfYeUu
bTrgCcKbS3YUsC8q1iuimfaRVXjP0punxzp4Ka0TyUDTtQpKfa1YRKwcCtTrOD4EZSw/MiPFydFW
ay5A+EbMAOnmQv1ydXkK+Zx+JGQXu6m4dJz4I5UlBUZYsb4L00rdDQr/opyIcaxire6sPqS+sYC9
8Z4wrwl1pufUD/kgjKOa+tdJtwHuNtyjfmRKOGOxxQPUvCbKEO8xWwCJSIVXtreRquo2EQb6RyY7
59JssZEpdk2WnO1tPjqs9Aad3vNEJffZ4Ax7VE/+3pRabDpOoWdf+NlaDIFJoKH6JZWnf9qJeUDH
YH2jp6D4M7JrhVVns4w8tywp1QqXt36NjS7ZWJhstxM0uOW1oA4R3xIM+/TSmbHPdWZ9HHv9JsWA
wQdG1stEBcC8q3IOjpJvfdw0ZEVG8WNJqEE1Pbizk/x2+mlT/yqGXPwQLb75oJoK3s0Vw4y8a2+d
AT2v6fSlZ3i9LmVr3RY22Maw4/rmF3VO9F1W7IJQv9tuco3nEgnYlBHT07q7iWPs4kFBWw9jdTBk
E7+AzuhXZZC/D2UJiYWV0R7iUQxmaihXQ438cYxEfSsivzgTQP67jvdUfeOrYy9CU9cz6PDDgy5c
IslzbR2o5Me9XSk+kXi/yGekT9QqC/oAzne2VOZPjA2Sx5mi0PZAyjVWBdozN1hOmqnJaCPi0C7S
C+oJqNmOwrQEmGAVy5orB9iFKLjROzqaIM/JFmpDVIVFLVBOxyqMr93ENI5K5lLY7KPDlvMwmJgs
BJiMRTkR/pLW+aFNjeTe8eVZyeQ1RR2FQmgJD5zSWxTU1NGBf+ls0WzswJXseZCNei0cj8wznBsC
WT4v975JmuxiOt59qxeJJWM2kpNCVMgjZBazSuWe8i0ldoQRwpiV6rq4kzqZ1YdgtkN0kH20C1AV
7+uoJIpCO8ZL3pkvHpJFmBsOaxC3qSj2dHcgsj45dFT2RIH01hlAzcQYYNPHhoMk2KrOrpeHG4MQ
pinQDnFLntj3hVhSGrReo5oJruyJwCNiedu1tXKZ+phYB0XenA0dgeKCj84LJjuWugkuLBA3KnIL
XvQE/3ZkLUTMMfeyT7sXpHFHchF+zFGUvdYlfuBO9u6xEaRs6grNTC2MPftFZJGZwTSQfXqmo3wb
yMWgFKyrZo6PsIfwhvfXxLbfUHxapzg50zx317AmWRPSXXmaTWE9tvV7hVRtPaZeuVVEQ53//NIs
v8PmJ/f+ODR7590a3fwuYWLDQLUaeQtxI7hD9ZSMDBxj5iaBL+8sVOurEgjexol1sglmVBNK8d0M
+HrX3BaosSHT7OySVCqjrY59wHq71Fl2iig8VoXvdYcGFjnC6uKkURLyTQ7hycnMbyP0NNpmE0pv
r/nJCGXM5+CpGFJI+5N16x25NRFkrYMpYGbl5ZU8RF53L4pupH5DxsrDc6xb8TMgHOJeGUwIy5BX
r4arscMTWF0dpLmk/gm/Pxs24CvXKi5sWt96q1lXyo73TcdWujFb54Jh6yy0m55LFFqrlL9WasTX
ZZPKeBEaOTeAyKAzv7txWEmlurM2OZiytcRNqhEt57Z9FzreV8RwZRMxDYLr4xwLMdhHB73XOavx
v5WU63ipYgImZPuB8nzAciZws3TjV2xY5b4qJ4RphrV3NclrbDVRQ+G6O9rLXRNmtfnKFE0VtkV0
QJzsPANQo+gToMZjcwGX0r2Fik+GBJ+iraNDwF59X7aYIRPWdk7R5CtXDdVamNrcOtCWV2Fsflix
+pqz4TiHpfPosvHY2j4B5bZ/Qgg07eqCE6tqG8ZRYfc1t/BCDa/sL2zAeUq7CuJs8AQ/DAoi7CLg
dDc5tMNJhDRiyVDWu1zUsDzcmvKkrvRlSOiRmw6gUSp0fuLcB/BPVB0jkz7ZrcxV3dQeXUZ1H/fl
8Eg2HzP3GrmT3w+3hDudK4ZkBpHYavTTe4Sb08az2+SO2al7qV3kCkxt+6wa9wjHPlhM5ne6C7un
7zjyJaQriYccK3hu1uU69sp5Z8eRd1HOPoRzHmepvOmB4Dg3JjXGCN3p2Rk5Mwhwfaq98ZlxXvmk
WdL77Kh30G4I0QqpmKWtkE/GVE+JotLIYuAj08R4QE72Bw3E1o2Sb/yN/QW2uv+gLEtsrAGt5p+/
JWw83HZW4HI7RcluiKP6EKlkfu/mH+E0Onfx8i2TxJuGefLy5xeb7D/7DLB0RvCVx1tWvuAURgrn
uAkQHMR63nhG3xEG1o/7nNHGClSE3BAW2J08JJVwKmjHuUW2rAPGjfJ7dKfRUZa2eTXmIr+B9MlB
1vC7LnSpfqr44GfeFbF7e/Y0URWBN/v7fO5fQ92Z65qFyJP3ZSURaRZh3N9Toi/gpWITOSJ4K6Cf
rCi6y7tcI1T0R1qgqXwL/aK9MCeFQjnWz7Nh6BMZAC/+XJu3CGrzzkt3GYC5Fzk/ajY71yKrCDXN
ctiPneTCUDDvSqsCpJXP0bEIonad9bLZOf6uxZS4acaUN56lz12EltFzqpsuK4Pj17v42M/u42EK
lnDAA1q46sRkCC3rsDRq3kcG1uchKYMvS5XjzcyqDRrDsz/4+S3pVXPthgb2tiDi28XOvueGUdvE
8p+dLOLE0ra3jn14kYZOwbo5htqKaT5OOWYKeKhwwErro4NBcyn1eJl74V/iWr6hf0ooRPxDKedf
2ijjBzFGx75CtB+OQ3ySRCb/CON4xcYC2NSBSJonhxnh+c8vYwJjpMsLkkhVgGWBWjBO8u8OX+tl
dsabF9TGW1blO13Oze8sVaekd57a0n9hnj1ck6pzEURF+mihHxiqet5SlnKkCJEde6PeDLXOEay7
5MOw4MNPV5yVqMXBnRgXdkYe0Ab8COIwPacSvmugyvosEson2ott5/KhVwbcjG5wzgMEtaNXcxCY
Y2YcMtGhCg5Qppso992RkJ/JQK3LcCRf91jD92pCENe4LSWRxx2k0vah10V0m/vsh+VmycUlKVAa
Di+5XhVrS2t5mCjZrlE5HIW4g6JOXd+7d8L+IOpp3Pu5+RylWjwWOJaRli8Sz2ZeVmgZ20kTuScq
qLY4ii478jPz/kFeWDo4ILKFF4bglaYmVjuT/341yEk/esRp7GJWcTWzrjV4yHHbecYrbFLjkLQi
37I3ijedPaZbRu79McnUaWrC+dPWl9lTvCTL+lqXDzPvr9eA4r8hN+zmTRBKnLx9lWjltiIW+Q6D
+RKsPsvjiBeFG8i6oAB7NKvSO9bKMs4S7RFRTCvTc6n9+oJXtc3yIGz9s2eg/vHMvt9FQ0sqegCX
OwUNuePgvpqx6TykvbfxyYRaz8kUv1QjpR95YvTIKPfRnCd3jWXfoxcsDkWfixUu6+gYlfWWncAu
75lSG2H1sdix1lU1WEfs1k+tIsCKv9NrpNWYlR3WWLpOSuruYG+MCTzPutEbu9OcBE5lE74IsGTM
3IOvg5uSwngb9GIda2z7ariTQDMfe3tap2IHaOE7bHdGXsTPjaU2jqjVQ+8J44nWYloz+2YXUG99
m3s6wWbMUcF4s2p6a2NTSYILLJNN0jkYkZxWNkzPJNuspVIJKrxUfuLKQ5H13yOmLYT2yGyzWTNf
hSBXkjy4R+fWHVIRnqvSja/+DF4iJv2E5ASS2SBX8LWiUZ1bWBgrybn84E8VJ6skUnRmM7TPE/K/
8npGZK0jXjpZ9qqjQB8I0/75/1f+8d/WUsocCW3Q/9FR+m9NX37+TD6L/3HffH7/apN/Eoz85x/w
t2Yk9P9C6GYDd3dsF23GAsL9WzMSWn+5qNtwR/+rr9QOUZNYGKNddEo2khOEHv8hGfH+8pZcFngc
CzVssZz+VzQjzj9LRgKBWsUxgyV7YrGWen8wvf8AbDFnnkunqAgX7GMJDYqwg1PgVPE1aiuUHpHD
z0ZyNSuEXdoX00uYOAlYqkL+YUVEmPfZi9JGkJk5juuS8znGXUfh4M4hh6wv8+KhowOy92Dech//
pdZHkeUpRTyDW0sY3fdY+OZdN0hMU4lhQQoQbCaY58XoVOCHuFk4wEyAVfbgUZ6/BnE+73G2VtfR
GaM9S23oKZIIqzPy0ugeXYx5dmTmPQUJ9J3clzj8vDGNWBaU2Za0vmGXuI7xxZqrdxjdY6tga58e
R2NsfyqzIzZVLgEmGD98GGdGvQjZaqta121cBocyGSrFLtt1WsLXCJG79WlRxXcA0kj5xcbhld9K
9qPPWLEzG02F1SSG/mAalhGlMlf9eBx01TRUcKa0tkhQ22NuEeqBXDEaPLY6fufmh0QJRCCY7pbg
4rpmpdhw8K8SoESUuVP+s9K+OuJBNPgZMulS11ntlyh8RqS2U2xp1SGkNe6SbWuhKKOk9J5Ullhn
0yj7B1ma1Vl4tfnlexlyl3DO78ZB6H0opP88ssQ4q9qqsRhaI/aGvr4LmMavMw2VbsEcfhvIyklr
TtQRynG41bOZnwVC19XEMpaAO96mxjTuuejR2nKtcVdX1m8mDfabzyU5s7Jz7ppJlv3aGoxwk9Xh
fC+bqP6pBDkMe6/vk2BbVdYf9lXjPqoYrwBh9zUEi3C2rd+K+iBFnhu3LivpwSfOdcwJnJ0G+C4M
W62IArL3j24TQs7/B13Y/d+6zn+0gaHG+yet1f/64PyL1goia4+SduyPViR8MkbNoj6YcTZlCJeN
fhcWI6O6ZKqIRDO8cToNqgwIeR6Vd+k5KcB59FG0E1yzj1H7zX0fOfNrI5dBxFQwIm5zU9J2pRSr
5HuHbINbLq0iZ0oRgx1FDiZbN02sH3nv1LgIEme0T8BzAV9bdt/N26hrUL04XcqHVLmzy26dEc+1
wTCmt1bYm4gr8uyOgZtxV0KjfKocQk1Xps7bax/V9b2eKn9kAu9l94nl+S8d9TqQ4VYa37yn7ZOb
jN2x9JAztBOLSmRTGeYBlNxczGyxh6V9XzDVjQnFrTxspiJg7VgiF3/RNBi/cj9Di5C3o/w2gpK8
jZFy+IYQ23nP7Cj5lKBeUI8X5VYKBZi91lgBNi3q3XBbTYAM146nol0blhMhbg1aoKDlym+Gohnw
gsVCP0xVa7yFhS9eS1Gzu23ThFQFOzLZ9CbOMQ0XCXvuBrjhGXY+IdIwwKYbcXPk9mPdPYNx4I7r
3um/0meDPdErtorotZ7x+qxHQngGyv9xeJbYdA5jnPj3fmJlL2OYIwjoPFmeAzWxVA1QEu0QckYX
bpFyZzFPoadMwv5RFYa4A8ISn4HdW8dksoN7xBLgP+WfexqiCjp//OpcRgcgyu8kNauZnMvlacCG
JB7LJBLoVDo6wCrOjQi1VU5BWi7PUr48VQqW86b986gF2TJuAQlovzXWVFwADTDMZjabvjeVlwWb
WrDe2zglcC+M3NjKV4VpaGdjjTG9YjnbqHAglTJoQXEgn5y5yT2W2tVk7VMsKUB02kmdZua/3dWh
sreeEq1MStyiF81xFMyktyoqnH6dBL4RACab8FhgZDWL30UM34RJTeuat8DKUCZv69lhl5IVfhI8
G73OnjRn7QahUgyv3pa3ZvL0bVJEzCorkp/JPA1HRXnWfrENG6xb7AcxUyWk1GvRt+XGovikH6gc
MieAH/Yjko62FxMQJNDx4JDtVVNb9i5admJlJPo9Q025NlDurTxgfrvaxWJD6vnkMoHOvHCDSolq
Pi0ZmYzTIpImq7s519xZv3LpC1qHuH3MueDbbJjzLXdgfxyy2TqSewPqU8K4POa932wYGAZnQzIT
wFWfbsmK5ILHMS0Va+C7QNDSlIMEAhhzd89RmP/saDP2GGXkGwTq8mpWDLXmLmwf3aGNb1UQjVsV
BPFzK8zyM4ngiitrqj/ZB5Ou1RS3ypnQUxQZibmuTJxDRR7Jpapjb0slUwLS91FE6Kjn9TN+NS0x
yaGzDLgTAk8+moSU9WWA8226lOOkWcgb3xCb+kGkIJSydtxWmZx34KW4UR3TudWpEZ0dts17P5PS
BcdkGptYZ8FH6jvN7zgKsu++D6LfzTC346ZrdI0KJFDFD8Ys4Vk2iTxWWMC/oBXVu7RL4pvtyvJt
bMRwNpWD3crNh99RYo6cyoymc2cqH4wwowEayVhIzSFCfeMilQktIzzFSFWO4QwYPJImh+TQMjoU
UVPdCVHGWBeWJCrPyY0XvuC4ssAlXT03JoUYE9uWyEH3Zz3Z0yJbrU8T/DgoXeMynSHSDdxLdBpm
f1qYwt3JDpLse+gzzFxuZoD6hKeGAsYGeTmYwUH4lfuuCst8qQvTelAUPyZnfD1yCPvpqY7m+Wga
Ir9gHqx2xWjPuzpgvFRg62n/L4A11/7XmpBgygAp86JxDvE+WhTD/2gsqIBmJFliJsfAbgdWQNYo
vU2XVvrWltJ5GatObFVbpfmGHE3ATX5s/SgbOF8Y//W2SdjvWAGqwrUUxcAToixv0ce488EA0mWy
lhgxcrIwR8gzIttRIPnYDWzx79FOlQH6AbfHenYDkUGZVOXz+NpyHR7DzGwWx9yYVfFFoVa4m+c+
v+9q9DMjNxOKxQx3C2zysJl2luJVsk5yk0fVVwMkrzIkBh57kj6AW02PSkKLrZTx7XZkY0yNptxD
B8OIAhxhqPGPBzYmN8pjIOlh1L2OBBEwSDVn+9RbKEipeQStMTUqYeVkHIqZSN4RAMMh8BqjkqvB
GgcMXGGZspGJZ8e/i1s7PljxgvezytnYta0tjkXM/GRtFAbxsWpuDkZiRwDGWuce23F66igZFxUV
vXBDQ58qmJt+TYpD3w8tEIDCvaToa+6DxvJeSoPp3uAEmPlin8D0Cu5obGJcs01P3+PnYyRKoh5v
cwV8jeIFVWpKWZEHISn1YKo/gDS4l6avvGTDAs1+xNccPEuqx4NhRnx+IqUMs7TdE/M6xacaTtql
zbDpCl5w94PvGJ+jXXuvSVGVrDhRJqYM3h+qpG5+UzD1V0LN8/Rkx23+DfuxUiQ5DySNfQMQUz8K
4VX9CgtaKChFB+K+ZzXYG7+wWqruLpJifvJ1nA5XvVTpo2WzNjTNQX4ot7es09SHKawRzv1k46Rq
8qC9lHw5f+kajCmeP6lDU38bYoiNdowHtLtlORUX+/ZPm+ItHYv407yoP32MAT1q1RZG/jj+6XG4
weh3wmHpffI/fVDwpydiZD29jH86JQWimzoU+wbgVfzhV7m0Vd6fDisnFeehVM38Aziu+MXH3B+S
rEWwjvQP16mqiYLLM9xmlbRdrJNjVB+nIA2IZYVB8UqEQ35HdLS4JpHXP8YZ80FkBtYzA8vs1Pdi
vpuNnIGQYzblwuUj2VcG+mzRyayDOo2s1SwKFBzBODBZ0+AWvLzuL4ZFZMLCgIT34rC3V3ocDx0a
i7Ml0RC4CQKydS6YAMV9PT0Mwop2mGUAzOV9a2eb0c3cfZ7r6aNxNEvniBKHlSBGwU9D9T2ZrNIL
V+iWBlJB5YCaTvIuJ+tQhuyWJC4ZztouzR5TIuI/oQRNz5aYykvGSUpPUdqgOpiDuocJNma6yRJt
r4VZsOZ3MWYhr3YLyRxND82GiW1SbL00bQW8nU5/mEFjXEeTG35llJFLaWV2yaOBgP1OYGfckFuZ
fWe2QrVtdm3wBv+PNJ9ZJUH4TMRLcrEh8ICXdfiTgZ80jQet07TfQatKNhpm82I2wk12akDGvMmq
htGMyvnhUklStpXi9zX1MGHSj2pJgFLYos1vnd5klyHG5EtnlQ1xGwLoR+FW7s8iR1RxHjvMDGc9
8XjuiJ+DnEq2R/DuOy17sLkx/OGgEkKurc5qDywhjJeydYmG8JhDU491T8HgqgJOdE62iNNI197W
S8WfhibPbh4mMRvkeI70rpe1aR8n1yMIYWiFXNVKzpvJb8P3CWrH764XrFGL1DMHDmzdyQ1v8eEO
eEn/PmNcYCcF4HsnMv6PE/am9BHYahzu8sSPj3kbsk8mqrmot7lndd46V3F/ZOSVD8wH0uCnWyyA
FqOcJNlMyfBoNVZyC/NAJxSG7cRrJpm7M0Lz8AYGOHxsEru8QnchM0g3qtuWxDY5W9D9tEdlIcN0
K4OuB2EZhdlng/Vt70jKyU3munydyeKtxYGdORuP2xN7huG0UCadHrJl4RcYRhySE7G8YFJo1pLx
51qk8A43JsgWYr+nVIhVXWpPg1hXkAxwZZdYQfrouYy68iNfGIqHlESRmWDLiiJ3nPgnqOt6LTc2
YJl3IDzzu5pswnVqp/09xWYgN0aHxoABeha/WhNLw1VW1FnJtsxwjUvb9wbD1zmueWdiI5/WQ2mk
0d3cR7azCXtjqKEiBeO1BCRzy60aLzRLgBLh59gmyJ/HGBKM3ZjOtcbVzORlcopj7I0q3M890elr
29aVf6vBOPYLVZPtAOMVcR7+6Jhqs7pCMZpWY+ij2xWNGJFoC8X7PmHjFyO5M6Z76SCZsibZvvpO
3H3H9DYaGOsUA8bsC5pDzUP4SScxgNRHy7+mD2ZTUDLVQYYz+ueZqPfXmBwO9i+zEULDClXWrxyV
jC3FZk49VvME6XU8zM7G8IMaXAciMzwjmbUREf0ema1OGe8d1RXnFoo8inMx7QvwaYxam9Q5lHPB
HwazN952nebuCpvlNFKpSZvDIemcK5/OeZfKeYQcTyopZm4LkAIJEUIfStOvUKKEntoSTWSThpKq
ESd/Ec4rXKvxz7mZHchXQY7Iu2ZDTWqYh/BMhjmSsSl38/WYCLNHmpuhMnEmJdTJ0kCigcNX+kOF
FBFmn8mXqQ7rX24+BpR+YfnmuotCS9TWp8Pa9WU0DetYWYIkak97W7obkqwY7PwOLKRZGxUURbYr
otxL1gHDqK+B+xstQN+eLZYQFU++7/6EMNFikQmV++wPzXya4aUfaeYReA2o068QZICIceDfyrBi
zF4NRXbPNCnLV9WMYLSmbn/0w4r3s6LkW8dt2+/Ya3rfEJrqrzlwfYpws5TrIhfTM8btnuYkaT6a
wuOk55jFQFKY7ikqw/rN9pgDDUE67KnRx3lVBX55q5AWAGkaMhcGw2DThlkFLI3SCR9d3OlXVY/q
wPeN+FCaTviR9E51INYrzfdDiswkmq380liy+pW0khEjeBVnWUy7CcyXwH4RTRNe4tJNf9aMIvYD
QQk3KpXqCyArC/NCzx09XRKlB4EP99J7sV4ah+Ijc8aSJIaBmMyQrIIQbVe/QZYV/j1q+n9txPxv
hG0kcZ6W439vw/y3tv2U/zhT//t/+Pd5uvcXoTQ2DFIH9y705//ENAbhXz7zChCOHiNtSKT0Lf/u
wbT9v0BrE+4bQGL0hVimef8xUBd/4ZrE9QJCghQAnzyb/8JA3Saz+V8GgyBIATlZ5HqFi0f7X43g
OJZGMzFaB6lMUt/njxPNxYmfBS0lsrU77yM252njAzDZgNAYDrqGsaek9SxwYr/0OpqvrmG+xwUo
snw27POE/ndrz2Z67OCTzLa8ZhX4ZrvBQTC6xStbfyp1WMGlAIjFrIM0g2biWc/OJDVq6ns3XINZ
LM5JXKcXN5quluyY9HFE0l4Xch+08wy0COhIhxr94A8AcgJQQc+EpRznqrN2EWOOXcc2603OgphB
fDKznR7/KGUUI8XLn9/5oIW2hBYHHPR5f1KodQ1nxsg2+MXPaXxAFsgAXgvj4OewKrG4lVA4Nm7r
3ycTjEHHLXAkcmIVUX0ORqHvZ8pTV0BGKwdoGvhiKgb0a1fVr1XVTofRurErScG3CWtV3OuaWiaL
EYkWhFYpNXxB5t7Obnym2y7mGRwD3R/el+YZI+/O6cuGwLHkkgLTUe7wZfYkBonaf/dt/4g7kf1H
3CuGKEVP3IHtr43cgY4S/vQYUO4rFFBTV7ZrWB4V46zgMbIEQqLp7HfZPXFCA7lZ4yMgZnNlG/d1
CAkPYci6KBfrGZCTbkgOiYsxoSL8fB20xrk3Nfkg5vBpDeGFFHbEqs5wY/1h4h21t2X5oL3qwsSb
l3NVk0aQGXcYNt+kj55kSBApqXkAeN+al9Gd1n2QxfSRBIUgmHGmoESuXaDwxfqOlkblyKlc57sL
8t/0+/sxay9G1ldsQwC19WBhdhol1BXR0XHCw8eOJfrJK/hHWPv3UdpsQpH3O98iAQ2YnWByBC0j
6Fh4DnUoNgCsaD0gFI1t+2OO9Tkzkl85+S14FgWk6H64ioBZ6BjMEyuApUOeKD2pvVGVB+QzOECi
EcPsc9d5r9OGjIW5dXGx8a87/2F26+8J842Mk7tO15+sGOBKwuctgHB4g+vwZS6DUx61md5Jpz2m
w8529J4b/rssFd5opK1b3r7PkzUzrmFfL+ojhNO3uS5uZAbuygJflZEQVTvGN7gdexMlv4fb0rov
8shhWeXcF8vYsJs0YRmpXhX8CQh7v6JAJFvWKov0TTCviPKNzqFbBMRskjN6BCR1ADDygTjjOqHR
ijsHX7CL7sNKVpU/kPkWyBOfxBooUr1xHO+bEKBVIKxmJV/Kyv/le/07Vu8G0R2eIBFJG4Z3ehxE
1D2AkTrkLbBQZHL3kUXHJtn6U0odB4zZGzw5xqol0HaFJBLy+pI142exeQii4YSzDNezJnnQ65zn
KOl5P7OIWvOyKzYjoaNnTJPhBs9dw4yUJzWu+G/tCGf2nLnrkay9pxaF3fIFIIGaJBAOc3meWwxJ
jIRS0lEYtpInDH6mnK2tlTcvVtkiaDO6n6GdUjenjrFJKk9vWmEhNpqZpshUnk1Ls9mAEbJfBPu1
2aAho3c6mvgoWlXKa54EFmMax1jhitXoIKzYIL4u0wfTRVXvlgmjimRX+eazK9Xb4IdPVkMURzkC
Bc0NRt8azp2YsIHIqGPLLklTmcpvg16ylDyKvQJiyo06n4Tns1wM7kle6pFzOB4BNg+jC25vGPJ3
O/qIPHm1UOehs31ip4lwxfdGMEWfsOjjLYY9mi1G2HWZfY0p9LAuALCCrGSpdxGK8Oi6zsVmmnjN
nPAFtSwpM9OS4cksAmvwfEetcp66rkd97sK7nhhj905LTGrtrt0IIOFY4sGescqyMGxOOD++li5g
ThEK2op4Wr+Z7tA6gNAq67uUk8u71At2cDbfmmau17a56CHq4IBBjnp0ucqjgVhkdjTUvpZZGpDU
fR1swnmKL4FN+xEQxDt4afNQdJOzcdM6egxrD+AaFoBnvaRZGuB6MYsQ+hoZtfUkvQFWGLI8Rp12
fYWC6QDp1XtoevVeL3fL1NT6XsAulNJObhIQt2l37Z2fA/UucQMSAjJmlzGb8Vu4XoNdXVY7jDLz
Q+UTkEZb1W50P4gzwpwHI5vzfRAZxokyHdEk8/Z9Mjd3TOeCMxPp/gDiBsAcD9ODxLW+Beobce53
oKeyCpTQCHR2GqJpB07KuatyV20GSxAY4SRvVtzf4WbSD3YWKsZUOXEcoZSHoe5pPOwyMlZpMLar
eLS808Dk59nTLJ/pSg0jsx8TP2zpJ6ppw5L4iIs9O9aDtc3d6n2xlKIwx2Ofhfm0B+9oQPjh7U0Q
Cg4b5E3HfFL6t9By6/dl9YDrgnbGtNRdk+gldBwuf0TIAn5Yu7vRj9pbhoIXkXcwhure3I7SEZ/M
ZnS2TdI4P7mGXHJZBr0f9eCdYVrpRzGvnYBowyTF5Gwki9M5jVDBFtmd2Rp0jF3QP/WV/Wix7/hw
cgK5smxC1y5JdS/moEHLJLprvbRwPdJ1n+OyIuYeip6Hq5Kmu9GZewvVkJ1HVdon01XTJmoi77Gx
ldowNuqerH5Pzm9KlK0cv8bc2uG1Yr5n5wCuozTSp0wF+bYTPq4x+39Sd2a7jSRpln6VQd97wfcF
mL4hnYtz37XcOBSKkO+7+fr0/VHZU52ZlajEAHMzQIIlRUUqKdLpZvafc74jki1TtAnVrdWvNRPC
mTQZ0s9wYk7BKttXMtOhcDD2ZY23k2yBiuenQobMYgrrKLUb9sSJBjTkjPRdx5LEKF+8VZkEqY2l
+1xLPRVbI6nZostJCE0RrmVLuVoyXmzfiNqDCYwOXu2Qf+blMdHD4Adz6MGtiaB7fIK9tiRXycQh
W7ahLF8bwbspAzU4itR6gfJckWXhQSpwoONJA4ukpNURHclY5klTzSRiu1uKMP/PQ2M4K0pMjxjM
1SPZcE2dkrXGbnUOQcY+Y3imz6QZ5Y9RihgPDBM90olCT3ahXSun9WoCi2tHK8IV8hJyajjUD6sD
UzDKqn5pp4oztvqWBVp7iCwZT16cwNSP6H/SKfdyi0y7sae09nEViifVsX1ME149sjvDS+KX90EM
9cmusv9+cJtCjFsUZHVHW7q642235qMUtAQK4+4gng9Eo040YtB0O07ktcNM28VABMJeO3I6aD4g
E6w1uevcfoypJ+0dsTA7IbmFUQOALMLQNWtdO1VNQn3uiD1NzR4YuEh7scodoIBoK1iK5J8EfS4y
rEVIG6PYRoh4bhGSjeni+jQZtbjSPBHsDVsv55ZO9zZ9jZ5vaHjvpvD8/VAa9geFYDZBfg0CSAsu
mOzFnI6s6mRlerTuSId61jhJ+1avEuwoWnVMEsebEqIS9Ad84BDvlqJ+Itp1uVwpdYHS147hIS1Z
PUCJumz6784YbEos0fNIp49gsNF6TWH9yOOS+e8zRq1K1p4ZaYnQYt2kMgBq0emVWzrcXi3rFcsR
xv6wY3M5QhNDYXopNYAMviZ1uP7zag0lhQ0a6vQmUBMsNCGLbVsii4ZFFmyCLhlOzrOmLlNze6ek
ejrvK9IMGFm1w0TZYKaq4RUXx0zvcvWkie7Iu29c6ljfI1gfAddZRxOH39IYSRsrdL7OUN0Afpf9
No7Lhd906zZ1TpStYoPDM63nzI6LvgEvLzUbHRCLLiL2xcW6SbQZrayGlc59v+uXmcWtJOjG43d8
MwzoWspQw4Fkky6QGn361FP6iyoJTCNld5uo76atCnoOmiYHfTur2vP3Yl2ZcnUZ4kBZk7/xV9js
u2tXmpSjKBB1i5yqGIzh2q6BQ/bbQ1ZHGePsESErz1in+dtUWDYfXVBAl2oq2tcSqeFXase8XzqZ
9CvNp2Alc2ejVOmduO2aITJMnecp5omoK0Y+43ASJTit1rlvV6qpghlI7WAdqRABJhO8nfFz6iWw
He2HPvhvhcRoL067iZNJsWoLuZ+3Qm8Xqp65VWiYy3HUw1kr60E/U6NmERWVuQE4pwlye7jEyoNd
OO53/C0JWnXz/dX3A83iBOH0hUgMwYJThQ/NStI5SAZ1E1Vhdi/EpuSzy424z/a0BQQv/QTIJ+aa
Dy2SD7JUhHdREEzVRH/+/o6pzJsacrc0IQrNoaQoO4rnlN33V7APCTMWeDX6wNd2ij0QNZCmeRTv
xl5z24EWGS14syIuDRmhnj0c2lyXwsRSHiaIUvGIuTMg6zixK7AB8364FY7gYTaP2eh9E8x3dykm
12p6w6G8VLfsVj/8KwHXU7aDpmm+joV88Y82FkxqA2gdbmJvLIP5LpZOxhk1b6cdjAsLdZl5jviQ
j6N0Fiqp35Sjj50QXPgZRBT5Hq297EniETa7FEDH0soO6VY/VbrLUq2xn/Yul4aR43PFvisduB0c
I8VhlEzl3ImLIzWnwZH0m+oU4ZUN9SxttPGCWR63glpdKSrNsKEa6TYgiXtVUjj3uqquzcwCqxg5
/o16snzf28Evtc/9jdLCtg8bCiOyhNPGGAa3io+NOI83PZvnvBDJ9wuRWGv9KDY4WdKHOx/u7VFz
5vKtOZUXUNzGl/2JtB1/2NfpnI7II5zWTuzAZgvW4aV/JMKH43fmX8dJcVlXE3mWoDNhFmDisErj
TUfXANQK7mprDYhs+KG/1g/y/eOreSXq1yyJt+xzFCkKB2aHvMMy7hpzq0rc6M34aqS9/Tl8Weot
83SI0hl4AnYxD/WY+wtzJ5/wtoNfobplVnX7sFrF0dGMDlZpeSZdtf2c49c2gYVIL2Po1YqyuCRN
OQcRvKhA/6Q6ITxm3SPdB+bFMGT3zbG5SJCZnFUo+fO3LMI3DAKAxAufas058E/9JfKtetT22iW4
x/ynMY8colhaZfsR8r5XDKhC5/Q4NQpWKU577/Jd4Vk+rRxpVc1Rv+6CDdvFj2V62cu9oa3LOl0C
/YyteUFK2PIYAd1iFnno+UKBulkQjggkEkv8bFzJ4aq2USuoJ5xZZ5MtxDiXj+lW0d75rQRPdxvt
hfohXgaQA+vyURiL8IKOyuVKL3tS8utBGKif8bQHfbJXld5qfZ5zetBfG+IJn0Du4hfF2HBeMXfa
pX6x34J37aVLjrLxkoF2LRG73XxaJ7vAS3n7tuopkNbRXboU9+JeYZVcdlTzldFSzFp4Ub8cp1gk
c2thntphQ9xmJi349NPawCH+DoiM2Xq8NPs1xo4ca5f53v3w12FxmJXtR7Tz12j8s9b/fN40ea/Y
KtvBdqBsKf/QP7tkY1+fL4B/sy7di0TgAUwY9BXDu4FMnrUpdoBnenGfH0E7l5XvFcEl5G5dNLTK
W6BJxhnuRf1i7M2deqpfkvv0kryX1+actzOL5nR++f7emodxr9t06RYep5A0FfdPoK4SKTk792oK
GLpu4LtoVJeGuc0bzrNGLH8kcZLPGxaWsutd8t4JRrB+Fl3VIFzE5+wIKGBWnoN6I3M0F2ervwzv
o5g7j/oC0IbtdLyN6Hlobzm5a+wIbNsIrA0Qkg4RZv5EB8tIXazS7znNXDPZX6vr+Byz4JHEXMvr
EMn8GC5sfPInX1uPP4KUoRLZEPgtWSMt63t3b676rjlVN5vPZ/mwr+wigbBDRnxNIlKV/RbH3DMe
HWegjIV/ysxK3zJoP5R4zzxJ3tjV2O8z1YmWTclrTrUDITxCC3jdKWqGEWcjTnO/zw8JtyKkrJt/
reF4vETTCYo2XjQZukj+VQJkYE96puFgVmo3yJHaqU8ytgXIvmd/awjgKTzRgvtXcFMoRXxOtkzr
hyHTHLHvDsVpeGS3kh+Bt28DnIrEhip1C8YrCZKW3/TE8IA14BRaKLE5y7wh/+Jws9EnoHBV7Bir
XnJuU1O32yiO5EUYqOErG7tt0qbSp5amX6oyVrdStQmom51LmMPaTGPgEB0c1AWuh/E29KaYyYYe
nvDsYnZQCetVwxBcn+qbJ0AoLWNzFK+jBUJjiAxXzgvzWLK1o2ZG/5UY/lsadfKrX92coPpIC5ts
WiQF8w0tPsx6Qfav7OWAFQBgBudWVdqUl/wiHhqDQzloyd3OREtk0/yMDa5JOUjqef/agP0jRJXX
xlFO5Iffppqb8JEyuqr4gd11axe9/knQ+aUEaQgWxXYWftGFB4d6NsBx+pUJLv3kztAiy5nTNQQX
wvpUXZGIFo35PHQovtpvf/vShNsKpS586BN3RJugz8KXH/Cm6hnoNm1YxCp/Nsk3Ds0ZdxummWtd
mY5Vr++VlVJq2VpZFYomA68eb52mkQt3VCJ4318yXTrWON1cv+C9FbnV7+rnw/dXpIeukWYUqzDS
55CLzXm3aUZKYFuFUlco6jqo2bCKDoh1gy+t8366ma5eOYl7aTWbnaQcZJgJlTWxPxXUeWJBYUVV
L8XgHxipxTOtk4YVlBEKZ0USLyJ1vIZxyn4+mnoocXN7Mrslr2U400aDCogMc7iq4IjKVIXOHZYe
rxuc7OAIbPnBTjkoNdxeqptNT28wIIm1XsZ3ZWTvnIG2Wtu1vh3HQt/Az+9GBZNUIF+R8uZx3bzP
bC3jWLgVjuqvSY68DF0BfsTiZGeaLJuDmu+buir2QxsU+7xML0Mr556lGCM/yJggyhelW3XimjYj
MfEkTV39SKNNtDTTIlq/RNnwS1d2+HzJYjfiXYNV5aYzexxB/gOUIRM6qTIh81eyhOphiLTaiyTn
K5WM5IQrgleuxs/gBzkz1X5c63YT700tzFYFQuIsxK62qTPsgEYk493pKp8UlO1Gvqi4W7eMByZ/
n/bMk/RZpOmDi/77vTgFd/tt+pG89/fmLE7cRZqFIb/wuRVKfqqibRHDiwzUDrJaQQC+ztNTUVQQ
yaphb9qpv7XuDIqhSo83SwKW7gO+g7i+z+gqmifBGtx0uAkVUEu9rTKDz7pPo6vjRRMXDEzjMGRP
xLCDMsZAU342AcMWahHEIcTgNCvzcZrT2cB4weBMMYYvptLLM6c8GYr+o+bAOmsVckUkL976ynLT
Ek+JLjY8CWtBUGkAHomqolsPTkvvalqCjQ1XTirwRBiBh59yLZHCJYV/tQtznQc1JRxWWs+TWvtU
nXJN9xOTkJCKaaqQJcM+VFydruBgMTIRh3CFR6DoFk1SpUvJlt/pQKOHBNjdPldAaiaBIBrJp9pu
Aps9dipICx4h3b3TF70q8Satpw1wJXXTMbIibrzuYxvPhqleDAeuX6vfx7ZNVmQ/WByVL70SnuLE
5dqm22Ks/LlpSWA5HBlSjFW5IeYc1yf6OLc7iAC4C7FwBJfIDJpj679LDXcOKaGFxi6oUzYyRXC5
DK+KkF/SSvaRj4W/uMUTfQ6WxIDOCVnmzMzGHWO2tQs+YDGaw6sax45HnpMmMM1up0XZZ6U7NDiD
dec0UVg+H7UGqn7ywY4Tt52yLvqhW0ztE6P1FSrauPC1NvoQyp587aec1tTVB/g0McyvBqnu1j1u
51nLSG5h0Qui+36IeJd8ghxl4okG0jMOxHMyBste05+IomoWJRKlFbmp7HCix6sgRyHUmf40liVx
gGMERIuBnZuMoXC3CCT7rRlQpAVahGn5IIODKoxz5zThG397KU0WxiGsZK7pFNMGL622pAruQfPA
z9oUOSfzSYFAzgOXPs+zxpAWPf+Dg6oGW7Zu4cYM32FeXFN5AEb8/NNYKhk1kBVBADI48vb1IhRV
vhNlbK+Jz70HTvfJh3iYcx7MQV11P8qhM2dGBuqDCtBlL1dsCPFnLv2TNl2UbAyOMBRUgMyO5Rp1
zz1oCLKFk8VbrbHebfww21yUb2AFWCkjy1jagIawgXjY3NVlGveVS3m9tO4CQQF1nj+c6YeUWBKG
qjFc9Gq6GzkxLkVgFtxHsBBI4HsIIyxGXhtmPxykdSyE06geY9/AtF5wyCxEfICBQvWPVuGj6JU9
dWBryU7FvEsxwg9q9zoNrKuNRhpKJ9qHiYRZShyWLuPLiaq74pLX0b7SKYrwKZ4KBG99VDMDdkqA
rOVH1xr9vFeUlyBPKIWIac4IKmVWxamx1wAPdCajQv1JMTBTuBbPsyZEGpzxOnnfbFDohyFveuzL
81Q4xi5JKVEr2V3MM+1np9/QBKDN8nYhMmXK8Ztk1BjgeyP6FIhqVryKtWwunCAhxvx88Ov+rYWE
vx7Iua0zCc4bGbV0m2jjTmYMuP9+yELMnuHYexOC0tZSxLT1nRQFdepQI+Ii31nQF8OCIbXvTBtr
0kCaqlqySEmyAJwx2oWiihVsD/iorTR5k2XuDBoEzuQB0htIYxcD2LSa/KZZTkNibvI0vOGhoXOj
MzxU2RJc3yR7VREuGNE5nujueZiV17F5LUtwsCwpHTZQaoHkVo8fJYPbEFvlBdwGJhopjFZY/XBX
TxrtxzEB8jJwhoWhOAsJyndHQGCRqP2tlBB1ozCbBU9bZZjR8dNZj5Qe1OdQcwGZii08v2EQg7qC
Y4zJkqPXVbSuAcuYTLv50LOWN1UqRqQm5uGy/k6GZJrhoCEj4uTYKutLIcVbFccQDXy8PFqCGblJ
vtJwOOcm5Q+SugtIh2VxAJ08UTHUcwtLpHpL5pDuL9VJnhM4nEzPX8bAdm63+aH2g03ih9qmD8ET
WpBJZhM+8F2TUjELBXCmSZSk9iYbaBHWniVHa5FhzAFv9ymltFRYeoZhZnwXlQ7LhlKe2SD59QrD
LnbjCDJmTJxk1TbnqovoKeibvbBxKRGeV1PnCxQYB10G2k717ASE5zGT65rlU7ZZBrXikrgDUpE8
cTxQ2gqTls7uBlMBz/KFPgYYEFaPwYCd+sYHnxxpMYl2ovbLPOuZ4EpvTl2oZF5kc0kZC6nlbtgq
htnvC7neJIm1SZuTOe2HELxwXgSIRmH+kZTt+AI7Z8SiFQbc7mosph1lE6U6/GpGwzr4hTjnbxoQ
1Z1lWsPO6bECdD6XupxmXOrNSs3Ln9zJMq+S2uquhtUusEp9lTmB4mWOfRJUKt2QHKHPaW2/4N0u
P0KmcV2td28D2KhyquqlqcfOIlRDHQbthE0vrtuDEdY9yUn8m6y/6OlwSqYeuaJJS1DGIBAXUgkT
p5WHObc17UaqH+qinZ3UXrpzLDGXrBKfVGQ1i6ouoa6hehRVIbwuRz0GwwIrKec2FJmcQGsSiP4E
ctHS8vAmfP4lyA0hrZMIclFmWKdRp4c0iPjWmmR9Exj17x++/yxNbILa3/+PYgw9yISJE70Cb6OX
jZ+NIaY9EZNxpSKkryRRai+CVFfnKG9J7ju3QmEHa1SaesrFqpXaeifatN4FwO4WUU8BJNqAuTWR
GLaoB/2mN/iAPb8TYfarSB1rQWDH2AwxxWMz9V3CILBpSw2CbKuobDGKZWd3y5oP0s2R8DuOGhzb
ynKMw/eDbqlfEWIlRYnyZ0By4FrWNgKvGNfYD9jv80S58yR86OVUXDKUWd6x5mgF1udAh+K7pLAF
Ji3g0bNJAaQKbVvDlAPD0RIvjPfDfjSwDdTpwfINmdszM3oBn+cq0u4EXnfXET79CDJH5cDEVTP2
RbxQhaUdEITek5Cbvxbkyj3Jkd6oqmH6NTDVoKdQwiyp4t5JMPMkkSa/50IsqT4JfkmW9qFS/X0m
iLon05Z5ZuirO52b/bJ2Mv1owWHgfGoZ50Q9EwZzFqhh8jonufFWM1JJtIyRVdswSlAeihLIl6LS
yrVUMsMkY1uUM9u0ym1IMljWxsTrLR/a9fPh+6v/+VbtFGXdaSXKy5BdhIsUYZ9skJSVrdp72r/9
E0YGkrw9qZyhqDXPyrtmbgP5VhtmZMGbpj0P0HHcYirQTtKkHRQDX6wyADGKXHrvgzmzaO5+UGM9
elTh0eVkHOo43QwjZUh6ZE6cpUxj8UL8sfbC0Mnccap37FukTZZLhptjI6WPQrkDMCGSKZPfGxhc
PzXxT7z43aDf40rlnAsjaNTGl7JK6PscnIUJnc2vB9JsslhkuEBmRFnAv+E6TJT+Jbdj67HLwotd
MY4PDI7+xPFYBAZHB2PAR9jPKb03KVucq0nsoExhaJ4cAwsXM2OBnJxblQ3YbQw3yRDexzgyz3oW
RbNgpEsREGaQ2vF35zSEyognXOhL4IhshhPbmA+qtDbxLDBKoGAPKcMwLtLwEuD0mVNCd5HllPpQ
hx6ZjmE+cZTAi4bmUAm/XlZtdjT5SDS5qnoEWi+IqK81pQNQ/fOXllWu6woNC9qexoOfSmn+kGrr
Bz0KgytxGPGwiRzaJlvolZ/wiaZStOAP0kH+SnsbeoJVInxF2YnkAs8rGldsaRpgwmE5B5OhfxII
1kLt01ca52Th+fKovuuBPq6plcJYGgzBqWmHhU9R8pVACSMijgQkkOHUEHJ5Fm2CtPr+1vBr7LK8
MW5O5w/JI8vwRhOKw5HbrLYfez1ZDQQItjm2+qCAUQ8l0DgFojJOmd0Mx7r9EKUF1rJX6nUtyck8
p/NjactquM7H6ho0UXlghaeQ1M/nBTv3F1s3GYo9yd8wytUbuXxCfjiChDHUx5zi4w0e+XQZjc70
MCBTtYyWNTkyjl2SBxcOdTdz6twyjjMvLoTYWKWazSe2afOwNTaWiVF7LibxluU9KGDJ5kcwzjlU
GrPqNrZ0Xun+hsfAIVPRyrsRyDSxkxU9ie+Y0lFtLWHtW86zy6Iduvkg68ZycvB56cjo5DqbzKvz
UBzzyV+y314DeQ9OacfA0pyoRIyA8DmOangsEc3NpjRgmbc2FaaddRtKS11QO9yEdA/EYbPDvgPh
wkTDySRYfpAAt1qGqmND7+J0ENOTJFZTEs0TOd77ap5vDYngeRuY58gKFkk3bgutnGt5rK3ysNlM
PC29uI0cMRUH0ulkaIsm1za6jV03ieRl0tCHBAhBmfU21MG6f3AJcHcxy6URZP1qnEYqkuGzJ51D
sKRRR26PlD50ZfmRBw04kVHC6l5WyziLXmP9iOnXXiYpQ7dhbDhnkeJ3Dav2fK7CpdOP9KcW+j54
GgqGUKBcRDRbMPq0jGbb5eIgp4ShITD6DGnEWz6UNGfnx5yt+90y6f419F26tqxA8mh+IP6l6hym
cuciGmoOfJ+WDSvwh5WSwSFuLOi6Qa29Rj5FAiKJTmKwN80gJw/FB0qA0bFY+yHAnEbTQZkuMz1/
SQZhLnU8RvNOfUrEqmCr3dKEhcj5ySaVBZGtyN2gMs7tpEA7TnZlr/QG/xOm8lUMoB3WjQ3ANoCb
QnFutMJwKZWT5LWtogFqRklpQxIzIVtIc2LCbY7bjCMRZorwFNfWLaXW2BfXQu1/haUBJGtSk6VZ
Bj8i+Iy6tq4aS2y/H7jfVG0VnUNhB5daJ1qHJrhkDhVeReFMbmmULCe52t7G0J5r1VCuM72FiZv4
hKDGlh2kzIl+UsUOb03t/s6e/Bc0AFX+G8/vnzphtaGFplCIwYseWfwS9EiEgo0J3jmyJwHLc5LF
b6oCTKnT3bHZqRgacLL8NLliMO04HCoqyVz8+2dlUSwDanAMitz7+Z//YXP8k5/N9EBCVNOy+Jl/
zHFWRQ6WkUYJLx8O8P6fizYi0aPZ4J0g4pZTRfRrRLmSNarDpsKt6ot8HuyPIvNaZaFf1IO+147O
tavOrxVxewYH3jiPxXMAc/bPZq1eqo+63fj73FJP2UN7bR/jQ9zEyfK9gFDID8PYBVSP5+VsmbW4
25bgD/AhAPWSIBRHJd7JlvOHMFEzYQUVy/PZ8FTHZTtX6i4r+/bfvyTKnypynq+JgnuceiXC9Bb4
lT+9JngNVAF3pfWmo3oe+m0ezeriyD9gJmjSKBH9fLa9BSITWhCEALiPEgcxqgMUVzHsC9GrBK4J
Tkou59m+Sd0Y0fBcIR+CEvZItAvXfgqLHOoM5F34E9EBGkJQ8fHYN5xjMOEkymI6qfspWfIkXmkn
6Aml8T8MyuI7SDH5Sy4P4G9pK4KKprhV7lr67p2eAgywFAnb+62MOLOLHtHHVO211+Kj6T9im3K9
tSO7bizR2MtpR15J61qmTnSv6kxfZxW47ewBmykUeJvPUucs9yYtLGl1DvwFZiUoiA/ts8F+RWxt
NspHcWsu9gMIancc70vEsgdDkJ1+TmLv+YY3vOH1jXyP+WjPNRoy6YtuTbaUXVgpW3tcHrD/COec
u2Q9dVbuwnbO90LEbwX6ZXQc0TJtNM181aFvYqVC6+STH6B8kvY9nxu00BBNNGHf56CRymil0z0n
fh6y3VXmANbOObon5byMM/chSqt/YCfD6yzd1Mu/v3xUE1jPnz5SsHpQEnSHHIFj/vkjxT46kUoG
8V48lIti8sxx3Nrt3X5P4/fctF5d7rivvCwf46Oh+01cmTsTy5OWOP1JR85CtDUmUPyCZ0f3osXY
HqONsvb4z+1IVyVn8kkodDfHd9V+X6Hbpeh3lc5ITTk8y4hLTBDzgLJnsP2PMdFX2i5EUMD0eivf
Jqoc3jX70p4VtMIQ3+eZ126WH/m5TzXxaqIsZsl2eqnQGgV3ZLJq+Vyo6oclVGz3yU7lZrKMyTvN
2Ha5bZIUXhwLvC4YSrp7Wiz7wiNcPBv2wjx0d/VFejP1Y0Yjw7m4xu/jS3yvXhSubeVYJVd9JVlQ
y01ALuNCgOkJGg4NPoGmOeyGfYTsKpBfddbFa294BU2tCe0ki/bFvDg3aSufk0csNv2X9Rn+TH/a
5dbHJp5d2XJyFP0ZP2Xfjbl37A9XjAcI8j9k8z1DZOk9o19HS7LYs/IeaHdKRbKnoLzgADQTw8Y4
mTA5OVEsfgoEaG2miRjTjRury3Kf3/O7fwnvkr9WuAUN1qrf2GyP1mrqDuUsTYgUvLTJ8fnLW2/k
li78ugqC3iZ6CfRlkf2kkCR7q1NCAfocMynXhPFKk8YstdelZ9slhTXznsHOLL310kJ57bV1P2te
GvUj3FM2ikj/BKa+P1+AMcWdfpauPpwO3YfIH1ktFkqkAzaA2NtarYu9tNLf0kqzSHgMz97eYaXn
EQ74sq+X5O4C1/BHc06V1gkGQotJj6YOIJ7qmhHNlwNYcyPBlV1ntJIbHaaAcGTa7Du5tR7Clr60
f2Z5/mKx1P41IEMyRrbI8MgK0qbxJ7wAM7/QSouWFyJQMclWiIyd+kDSOPoAdJb2e/DR1BQJac+K
p/ErrHRrhsUnmjLXYqJlvNY3cYs7fLyYnHkzlX2yrntBDsuXnfmR8T3Cus+er1MjUiE9udNuqDkf
UHWRqtWwZJqmelZSxZesxiQx+T1NEwUwjogUpu+ny7/5hZ+r/x/XYU02ZbLTtgKxy5L/tDuofQpo
ECwaT2hfWKpg/+wrQ8Jqh5JmDV6TUWtGK27InNFMvGEpPWu7rgqrqfNaXOrTeDBRr83qU1TRKrQ5
zXLn7bnzVhcFi4Sxa84S+nchIxExUg7/ZtFU//L5U1DH+0WUWtf/hDrCU6/mqZ0JLwCIJV2BShKP
nLSvjjk65KNkXaH4Q/Izl9mjeJgUVzSPmENcDDwD+/dkze0NG/YaSGIiLcn1oNETLv67TdhfPE2W
dYMImGWZumY8iU2/Q5mp8LpLCs1zumh9+hIwapn7ABVYkeJkXdSdsXHz8K75urYFyjYstpYRwL6J
XvYGEZNtICfnwokfuixyKsiRqTmz6gsIXuWsSgMAIKYwGBU1MWpUbOh/U+fp/At1Q9YMR9dMVTEo
CeRi/OPTDxKKxsA0pZ7K2GzedOAfYyojKWCn3HHODgmherD3lDXbe2JJXsakePP93fefq5rkRbgU
d1FgfrVtnWLyJbRtZNJystgDJplkXMrQaQ5EsSk1o3hJJpDG4oy/3aDncvv9VWnF1laXpXVbRr2H
AcnY+c1k7L6/QrICzzbQGDQV3dZv4SrnA2wP2lBhwaMoD0jLzVNjLrbWU3F2I8TnnqlJ8VSj5acu
nXJeQqW2an2bPnVrEk94p5Cym7X21LUNr8s+5KfWLbP9LEtSbpOZM7ZmI8V5ycabHOGZcNhRz2KV
XVVas4okRdgvcQ/no9rPgqfOHiK4p0/lPXtq8OpTjcevTSvqU6Fvn1p981Tt7ad+LyPkc++Bhv/U
9s/aU+c3GJNOt+6p/hOSwQoAF4362dW/vzeo/3IzVBSVGyGtXTB76S7487su6YHA5ht5WkrVuklS
ZNXYTPHtRvlir5dDwi+cZ81RQl2AtCMd+AtLmtrhJraIQ+hnNa1S9suqM+PWflVysO1xK6eHGKYU
cFSq4mRSv8cA9W2y84MSM3r2ybMCj0/+hhzzV+CYJ7TQIGhJ2pL6pD9ewmYVNlUQtKGn7i1oUcwX
B5ddsDQRelMcfx/4rVvFagVdq6Fr0UQC19IG2xD98rtQS09RuxD5CynfZjEc6nN3Z0fxw3r7507u
/3Wodh991kVTfIn//fzJn0U51lEQiu+A6P989/9T9FYnF/u7S9TFBPe/fuV0f42Hj+zXf/7H8WfU
hH9oQFV/+1d+S9/a0CzxWjis2yaXrGGyFvxGs7SVf+gy8XBaHZ634D+kb9V/cGl/XxSsgs9/65/p
W8X6h62oCqujo3Dz4w74f5e+5e//fq21dBPikWJrpkz/sC7Tyv3HSzDq0EL1guohcl7p3OoYr/Yl
I5AmU+9SYb1MAhmhbvaEnDy956Ov58KzMp9pX/Nrsh1AYCTjdBmiPnoxivRTT41CUlmlvhkt0Xoi
Ud2m6ffpq9wxU20NZe7b0PMB7XHeB9msS0+3KX1dQR1BVXf6dVBMDmJNsJNayrsMI78oraTTMGyb
89iPtwLWNZ+ce5Mx2AeIdtVM4uxmaW4iJuBSJ5NiGqa3NtDfesq+lhWZvR08bpKwSG8nKks+R4gE
kJIq2rpl6Zeif/nE9mfDVTZaaxlhC8aOx6m6x788hMoKRoeEDUE/ZZOCGbVeGyDGr9CH3YCaF0oo
GgqKLOTSCns0ozF1Qdf3UXcKf2VXjxBigjssI8mKzr7t/Pgv9s5rOW4mzbZPhI4EEva2vCWL3twg
SFGC95lwT38W1GdiuiM6zom5nxuGfukXVawCkJ/Ze23mB41vvExtVewqJ+fdrplK5YrscZtOJkp5
o8l3WItM+tuiQdAGiBk/C7Zilvs+Gi6i1VHPhE22rMPEK4iOF0KPmIy3b/BMnln9/zi5eWVSvi5t
566HAH/wGzLntMMI0/HZ4QcFoomyc4f3ue627QQaTVvDL3B290LYbHtGoz4EdirWEYyPu0aQomPP
4xEIQXGcSFvinOEg6dL+MdXdbxOv8inJWrWRkL1ueLPFLoh995J0OJq6onms+7phtSlOEh3JNQ5S
f8eKmekTi0qzN97N3OgPreNUW6InK1YBJNUpuzyFI/Q3P0R81WSkQXXCRPtfps9TE6xV1ke73NTi
VjX4HoRtd8jJxvskhMHf9uwJFAAhnB9ztLOm6LnHvvww186xCS1suGzmTpENVCwlWqWVNjO82pf3
Ubkk841VdWmbLjx4DBLXFbEJmVIGku54Ws2NQqKhZ/ehD0H3fNUZiPqVbsCTqr4h5AEV0ChYh48o
bwvdb31tX+TYO7shdm8m8wltO8AWWtDExCJBfCddm3dJnuvIfccJd27JLCml/c2QZOvZ8VPcOluo
6lg2beteB956roen1kLzCTAu30r3afKact81Uq1CYqoYGQGoch0TQhjTri19er8mvNBhhxIRxtc4
zBcITxxddsuT63ziDqp2Vq/IJZzIrgKKCVXeCJAJOZ+i4LsaDXl8XRsfdMOgUNX50SyQ/lXGLYoo
SQDK7ozWPznC2ti19+1Xzr6b5GcTyU/tCYRxG0fDMXRBzWcQY67lTHBBGf92ZPIB3ORE+1StWKdI
urXwAcBPaBAuSFDLS53+DEX6g58uu9UQm2hE9dYxuvaevAX0qKM3HGIbje9cqJNpQgHCZdLs2upR
G53YZPPM62ukWPkpMpE+C6NfUfgUhtWrmRfGsZhJYfSKcmcJxagxyzDzgysRMZmtcZHQUrTtT9A/
h4uKdvaC8NSYfrKJ5gTMmyvLcx7Zj7Ye2k2irfZsks60HiISGbC47lOM9ztKeFItjSQ4JKL+gUlj
3wwtWZkLUF0EE/iXftkz/P0V7hsiKUyD5JWxO0EfCPa6OGdWUvyOCHFFvbeby/aJJKt9CFRpz/Xw
NmbPKGnmP8XsM4XO7hI0eWfXsWAuolZbA4CwLzqcgg28snLX+dgNGjf4DnPYpTP144iSbAc1JYHO
5vJw8gjstS38/4Jh9Qlp6odbTfKqk+ECDH+EFsgYdPJkzD52cNHoedmp4BVLQ0efysvIEYHNbXbK
uLMmPe51yBKRhYviqcpeUTrtTVajtanJ0d5HMxJJw0AkJMJ3Zw6rk2akBxPMwNjSi7NmO990mDXq
SXzUSmcvxA9slgytxvwOh5EEMLcZbxURnQsDCjE93hfq5PqbA7Q4aJv5gZEB9+Wg/QaWOd93HHqE
yYc1oDCe12PLT5PIwdnqyQnOgcE8BqHVhR75OVt8Dr1MmrMaGi7MSuy0a4g9z5azJ1LchI67bzwS
O0jd5Sqz8ZHXFeuojvRoVft4HAw22r7LsrKNfjyN8siiHt02LhyiyLfDfYK7OvOZIkqY7MoHqdiK
n2ImNwcZbYoGtOyuIyjGg3IWC6x5NmVXvveaN4qMP3sfO/Q1iX2OeCud8OT18j2HNMXzTm7DVDZ3
BbEcQ3lXZOPWYq8AWDjwNwim3NcOn0jbyV8jIXl3/YwXHWTz1Rh6jvQiPaiAlBGPh96d6JtD38nk
3mtw8kdFDkA01hX6kRBKv5ct0aQ8bnyUK9u05DL5+6WzJD6bsWOKMwZA82vni3QVoM8uKr0QZe+x
aNkw1WoiimIgBCzKS2ZdkcuUx1q3Q2C8AlCk7kCH6MYsvIM26V/6OZW7YW7G7d//jDN33Ct2cRue
s9mGb2af29l702w72CdRUoc5eLVEktslTnM7+CgwmGQnCyFNePFMlp7N+DDAqZlRCswOqqtZbvN4
/nLtQyO++yJztqPuUNMFDNL6XsyIRtN9JlBMNi7hU0ShfCN1ykjmijgpneKYgb3ALZQ+ZCJ8yHZi
Zgnm8j5YNF8IX0GyGg/xvOSqq83s2UTjmN09/KkY1bBHemCyybEXIi0lhIWnh7FxPUbvakmWjclj
QRFx5X1ittuEAuMl0VF0qUORvaQogNWhU+F9PmPjl40Otp1IHslvKqU4aLdjNSjyLVk2P2OAVm/M
prNr8MdN3T75ZpzuzPeW6BDlhC9z5a2bEIC0M4bs5KNhPEktKfUkY8HWmlPYGuQy8CTGcmmvAFP5
CEkhbx50HOwT1zjHbWbeTPzw4Pq4GSPL5vqNxiNOSP/BItbiYRoxQsEdYWfn1zxj78y4kV9tiD1i
UixFhNnGFyDWJlQO/EzGPFtrCBH64FBe7HyaT4BMw0YDeMO7NjtbX0T5XROwmdPzn2zKsyMZ8T1l
UyXhY7sc49itV2CngqtX9K9uD/9wKW0JZvOPflBfWj99mO0wBmZuoWGTT4HCbFkLuMKWRsJIaGIC
mLYccTT0HbKL2VnFy/gXb2m350KB+pCx8ZP9R+53CEWHJN83GQpaZnkDgYOefU46BBWxMH6VsCq9
TtnnKvbL3dTavxL8FOSRp5g8QtKAGvlgkcV+IkmvAgU84XIPZrE1i2DaMgMrT2bg3iS/x6dYHAXZ
sziyS4HxBbNpHHvm2oB69xkV88sBkLtTfYO7/uhcinwPmDGBjB997UxfnwRS4nMy6w+88zxE09Z4
NuSAqnPkO8fRw8DylnRb0rVFMCarRtfG1WyxEhdlx4BqCH/nefnlwDx+dViXGHBuIXpNSJ+qcPyI
g2mFsrh+8LRzh/9ek2TYwUjJoJ6g/zcuQxs/Mk/75gn5ajhg4mNS5NedxikxC++Ba9VaVUle/0gG
IH5YV98Rfr11uqhV3I4jpx0kjEtEN0WZGl9toq8E0/ovOg30oeoCbC0WN0BTQioYgidLKSipESm/
VijzlccK/A00PnpG5RJW7YubEoV68T2SNCLbM7YtknAGYl27HxvZHSgRcAQIqB+xmvFiuzAcUWXK
Z372u6KLvHPZx+ztS/lCtKW8Lf9l4nl4ETzFb800HWJ1ynIfm4VO2VRJ8ZAWjPJto0a6OJgTSpQQ
SKrb+/Xu7x8HYT6fnWp4NjwwCOB2wo3vEuExB6VP9I6RnDNV3Kdd8Yr10TySYZ3dE26WbgTDo43h
6wZaRECCW1d9i2U+8veLA99yqENyPVGpd2O76/Fk39TyxaUMv0H8RqmIZdpt89MMBe8xqPBGomRv
RnYSxgJzb4G8LDurYKg4isDFbSUclV3SZd1qJGfqCGpEHQqgcmuops1OW3N4mAtkMwn3S2sBWrZK
ex1lKbrOnCPPNhZV5Eo9e1Nu7aYxJNeXl40JGgnkRJEzQhT4GRrMvXX0u8owOeE2R3A+ulev9s3b
3wBwS7zCQ5hQlK/MvLxzmlb/rpjdEyi5xptRvbkqCNZh5356w+DsrOWzivvh2xksAptWXWA2D05d
imNin9jo/3hhjmJHV/ZWZvnCkcNonUceUNRAr6Xr0crayX3X0Bb5bVm++Cp7acno2hW5kW7TNsu/
rP4rjWd5yvphRvnb2wRWxvdaud4JxlySRkdDJ/PGY6q4X1xCq6y0vgtd1evWIluo0AFJ8lI/6mr2
TqFdPowZ6TCa1sFmj69IMAU1GwmMHjjp3WwYOZ9Qp9qoQYPjUI/jpQADsIHmyaGClFPj4h8bhnhW
4oF1Aqg6ElB3KAhmQzZlHcjpzO+VBIPVDnTgbv061nnxEYvww+AjAC05D5fOUs5aTD3iOWt4c6za
e3Sbtry42J7Whh+ITx3VL0USFk9RHAZn0bJa+vv/+0lAYmhT/SytUg0zbw226V1OBY/yfZW7wU1n
Cb0pRhZDMseVlCljm6YHU0Kd9BBqZY3MNrNp4/fsXkOEH+OYAeuzyC0tx9xDS1yt7Ei7z4kZ7SOg
AWuwAO4hL6KUkkLh/Wxs3i6vK3dKo6HPtc8sMGguJD6OkbcUnMVdX1Pk2p4P74MY5ncwrDDhySm8
c71YPoLcOUwE0Or6rrNmUA+MP4grZAsDNUzdqRYEM4xeZ0M8WbvqAcA810liP1T+BrrzOm20+YYI
2jr7CVQqj5DSR07hh3xIwACO6fCgUbKhnMSbXLDwOTduWJxVmdj7Poi5J+YR+rlJQpZEfg8d0kpZ
MLTB3hN1/GIV06vlmdlTCL5hjIt55cLV3Da6n9YwOyQzlIYUndqk4Xd0cywU8nndYMyvCsozmCdP
dZvShyHb3SmKjZVCrbufSt9YzNfGVbLVt9lIIz8gh3RFTGN3z7irXMV2j0KlmYq17lNUQ5o3xFw8
3jIKnrSI37nH2zh7TzisHs0utzZJEW4Kh96TJ2+8HwNCQlKCZffFOH70kfhY4oI2Xeo/a9vEHqic
F06IZF+01rUDL7SYQvWeAVV2LWL/oSVK5JQC9AoZxRxD2d8KABHkD2RuuwO5Hq7adrRPqcoaaoyy
egomD0K4XZ8dfVeGc/MHhWhRgBsKIChS/7HX4EdmgZQOhAF7Jo7QwMFcWB5SVLA7EzEQLuhny7B+
tWr+mIY8241Z/0FgKfviwtmbNkF+GZ8lWocZ/fsIxIVmFmTRR19l5tot8D7x8v+0PvEVibrPVfQ1
uIVCfzWz5rKjeWXQhJ7mWFyaEKRAyoO5Lor9bCiMG9bk7zr9EKLv3IvU/nSN0N50Cdz0MTsFTvUD
ikHtariijOsUQoYeIbQqnXMKpYnQt7jZKqmL5wm6gukQWjvZeXkQPJ8v5Nw5bXCf5T14EQPZYaaq
U19N9VlE9zCT86cplS7FGWeCKLKSp3tzs2eDf9/qgJnI8nViurHNaoOAGj8B47J8GbSTkanArwLl
HQD+tNusksRnjS5ufy8/1oyXzrU/HXXKIZ00FtllQ4zEDtTKJrdEv9a1aDgvq3yvUrFzCLa68yPT
If+XuL+5KN191gQmyW0P7ZJVaOk4OrdOiGy/MEFapMGPLQFR+fiD7bb5EnG67yecYvNcGKfYb1Iy
YLp3jMfjBTLCpSwc97nuGaJo56UnUUED2D7lrUxOE7GWc4xFxmz1C2OCeZdHQ7TlycxdVvVIuRsc
Sk0WxcciJ8kK3M/whhZaIj6UMK5du9jZDrOVuirgEWifUxWA8j2uVqBFTXwKwsGmXPbth8I1AKeN
1vXvb+FXq9gF8336Q5Ln/Z2UeXqfNuXJQ8N/Vr7M12JcUhn0fI1JbH1i7QWSD8CB5Xw7ffJpKlSZ
dpSNOyeHdeKGLFI7Z9xqLMagShK6+Dre2nnA5Z1MSHYHBl3GMowVRHVbGaLvdzsPn5eTk3yzAk6S
qFbkQb87cXxSnEUAy38aiNFwlH0UigaylAprFeGPADfg44dklCDCxj6iKwoWhnpejP2PBVgN/Jxh
sFFcLTRQnTAQ9TA1tEmBtRh6rHSLckiE1fv8KgsMVV3daaSDTMgy5YKQTgjrdSFoVkl/KTxwNACy
eRIVTJ79DFOPlMcoR7EBVggraGT9cc30MWOsvcfXlTMFohvxAlK1nZrk7IWWX5pYq7v5IYQJu21K
DI69+Yk6cDx3nbh6cfRJXFl5h/J0QjhkM/kKG29XZ5j8e4uM6tJTX85kInWpA7CIvse6B5+2nNyr
7fT1747ZosEQ4c8IoqoaPUZEtlR3MAG5AYfmrQVMsnUhy0cgshNxFvGYnBL6mHUuimILPWu6nxt/
PA9CfZGSx66cFcAHYvqjnSAtLo3bKBsYlP67Y6rhyasIpMtwJ75YcHTWlWbnPwFquidWt+hKlCPf
3RhfdFN1lM+AB/GmHlLuzJWIk5NtQwixLeMh8hb7eGF8donPTVRDtQMOvinDtt3wLZcaZb7ZRf4r
jGpvlUTFjgylP9F051kcVulSIeF3oBdGEd3WeMsb+lxozYdRmescSn/bW5/dMFDvmxzsrGFFBC44
KruT5yByhWe9q9oqOCWSrO2RTvvQu5l9EDUXUNz73R3zGAECJjTPE644fiu9jsp4d6whNVdc64SQ
u2wVBakXmOBufZOezXqaT8ghkEhMnXHvLmkmQad5JIeLp7dc9hOUPxs2wtlmiAC9KVQk6zQhykSk
C84SHgGVEIg4PGS8bSPu28zsUdiOdsGGAMCbpM8RVZbepjj5Smr3DRIAAlrT8/bm4OUvgalfYOBE
v8ySMBEDbgOD8AvTjuBFpeaTkqBShwkgiMyL+2QgUyZQ/n2EUga7VnEau9tlXts4FN6kTMb7ISCq
rVcvShP0EHRgj+vWLC8ZQtU0JM8HvGD1jGVj5+o2uxo0yxvk0x8Kg8wur4N0b5oFDFAn/UiZCjzO
ypq3rl1SVCjWDZIq5DgtXEPfQODZsDhZ4WfEr+GpYi9MGzC5V93sbshfagBZDfiWY5Vhr6yKDkdN
Wq2Ic6xOnQfN0AiI/eGiDi4Yrc91HhRIfN2X0iE5Ocd+sUsEPoUwsIqTWHorljMgPWmbTrKT24CY
25u3XxLbVjj2hx8vunauzzCecdi+yLCv4p1+x8UDEKU/pk5BK04C1cmsn8o0CU9+Ea3dUhDmztVb
i15c/36R0wEWfvcQBLNxIq5rlZbhcQgPQ23F15wycl+qAAcdRyRotP/6Eln8UM3grt0wJz9nyTXW
A3Z7+YueJ74z8tjbO7pQ67J16ks+yJ1KebCNdAuO4HzGJRZdKALf+KkEPTUvbSSJpsbuwiqNDsX3
1m0/0Zq500O8kNi8DKXbNHbOwVpKOC/I463iej4meecy2weiOWe5ZNfcNqe41hnjDaYeNczfNV4b
cz9ZgvsrcrqnIuMx1jsef2pjKHc9ecvZku3nlvbFZdnCk2nbZ/EbyPb4No5jfNMNn1rlmKc2Vdd4
6MWzkdrpg6OzDWPneZ1Dx1z/LQCAY9ibLLC+pjHIjuDOSIepQps1xlxuptl29hH91tXo+z2F5d7H
VPXRjOj0gujkJMkVL4c6xpmglCpbKndZki2SpRF1KD4w889oV9gvCYRd5TOLvapbFHP0ZJs+ZioQ
KPSdgOn1MTKS9Ja3DLJQBn1ZXkzOvVe4iEqmfBsSqbBoLu01kKj8rQ2p46bRtG9mbXxq8FK70fe4
ohrPewpBzNyx9b3FUXiNzWig4ojUvYhakDQWVkvSOaZLBM+/99Hup6oYrn0aVfxL+ox57KTsob1r
hzhaRUk6XutFbJXSOzFqZbvEqX0XdbAyisnFbJ5+hIuu2xdA3XI7PQppmOS6IiSlEyEbO1oifPv6
xA3Yng0fR5wvRH4gzGuXMTQ55cYIUqgZDzMITkgwCN6CcvA2HJHuK+TH0yxq45vwM5P3ZZh3bWu5
IMdm5u5Gl56ETFqSi1SGjB2PREOsXZJJ54IB4I15SL5nTPNhAjx4Bi+YbLKsZitB0jG6vy4/DjY8
hWhiDbJozbVHVNIqDfBoIFWpN5ayjhVW1aOXJPnOQ3y9tmxOIcxPxjoa9F1BqMEW92e/rSK/3lr0
HR1xUBfC2PcBAY37aVR3TjrOJ4QwtoWxwJ/1lduTONXI9fAzjOm7Mot9LryDERb+Adj8+5iP/QpI
8RbU/qcf9K/MAVHOUZVFo3htmuCzjEzy2+Rzu7RKJhaKndt05hUPBmDL19pNv21XnntgVvfOiGGM
+f/VjIEZGyCPD0oDiDMLEyFlSrkj+2ngAxicS4FHJ/BYPSQZO8MsgFpk4bFBWftMEom+q2g1q5BJ
VSw4XYM25X6UZrDurPHbNc36EVEdrCkj8TetbZ2qiMq3RHJ0JjQhspNlM1gNt0bhcKGEvCe+t1+G
Dw17CwJdejuNTkaGUXpG4s17cIV2yQjOxuEBs2bK1HD25yHaJc4wQF1Io1uKo4PBKUEYRR8RDTHH
zb2vLPvEFKvYESVFrItTZLsgdMChhaJ9TsdAwUH19SWuNoWdcRDOMOHZZJFaTa73ijkHsc8NfpYx
Sh4SMlsfmw7kTdpN5VtJ5EhuF/IDDtsMwgiggas/fZc5abj4K61q33qC3QKkXc8l1kAOTyynnkXB
4TYhnY7cix8seVLee2tLMiOa4rHCpDyrATFtb/E9WfYOTfpOJBmicCpIJ0jUNgyLaxeDDcNQxwNH
X5lClLsqNl+shFUzoeS9Nft3ZkgT1LX4YJCaZkJMRzzdlJ+tu+n73GVV3Pdbu+tpfQMmbwrc2x70
ZXS5zVGS3IiHfy/wq64bZmKeiVkGiCTxaW5BkGVDTaQte9/i+1rHpVzY0tap6cBW+SwQsmK8DJ5+
LaKkWeO+/UMdc2lScJJWHFE71TvF0iBcsnFRwYEa8MIfUBEbw62+dFDkd9ADVnYOOyEcFMgL2ZJ8
RMjRue4oWQCSjmOB2D2S11CM+yEvX0Q53ZnCh204obrwRiSoPSsnqZ5kLV+DAjgzujHia0gl3cTp
9JFP3daqiHJyrfCj7m12Yp33AtdkWKvFkRNJ4ijC8lzU7K/N+N3KHEY5uGkyi/ELD5d2gg5nOtO0
8Zmsb2pZ/xZ4rBmaQA/Qhnln5cNjOFIlxY3GTNA988cvFQb/k9GwrMkyf3wFuuOs29JtHmVWASQY
af9K6blbeobmwVxUzT5mzqoafybOvmsQ991VpzlbuCm9GKoV712Vf6ctdXTY29FmCKxy6y3zn7jx
u73b23iYOlAlScBd3LRC33NxdBdkM1c7qvrnORF3jHVP8yjxyPXhk8s2ZOuzH17nABUPzUBIadVn
uCqg2WyLENcETSAZPalZPDgCs6EVfASsKG6Th1nStrpP5aqXFsI62g3jKZITJypyhN1sogAPbNWd
oPyUj6PrPtZDGJISBWqFhzJAtkauSU4nIEwJ2hJP3GjOOJT0xDqzY8Vk2hMhZcq/wRqsjxPzxVVF
ksQaQxN/M6uemWOKbVn/TmbCZaBVSz1w8RKFWJhI+139kYCe72CFVf5XEDIPGp3XLEqv9L67cqoe
u1w/JIJtr2d/N8w4xtDliIK4FcseonkU7VIxRCflM6OM8TQ0He+3dC9jXUT3PVmYJ1LMbj4L47tE
QPIqvLRbd0G0AUdSndty1ns/Ft86mOaz2dbZ2tUZ2gvRXFRYmYwXVbbXDsuqLuUhBAzOQ8w/NTwP
vXnj5riNOjkFuyKG1jVidUXb2W7MNHoPKW+YyPTZOcNOS9nUvovIWNmuVtF6yVQ7QNRTI4PjRJ/i
KG7X8FFARBHIYrqBcW+k/VNbo/ExJzbyJpNAglnjfO/12Vfecq7nCFuS2neurKN2WWVy5IZR9ChV
DirFhbpbMFHv1bBXGj2H1zKLmaL8ylDJtYziiTqpFsX3bEVyB0zq1jEv6dMgpSWoGQYpffZp8sxk
RpBRPXp2wOhjQptfEWHLAQQGJKb+ThV/uxS//UkEZ9uwbqYOmrPfg+EsC/sApwjq1DDoA7vVYd0C
n4O54qVnn0TZXQWCPS6JQEcGKffuKHgatpXLfs6gzYt/J5NZPseSVN220du6YuOaNV28w2xh7iwn
714NEygJamT30DTJklZL6CJ59GQuljntaOlv7d5aYuhhSHYYZc8eRRmNTniIljJ36Bm66E5vDWaE
z3P5biuxsprQvnPcyrmTy5cmABnmzcQew5/YY7kD5xEwNIzm2tsr4Y6HsRXDTVvjqktseTINdZI8
53YBU68Nr/RsgeH9XefzI/8IY4ABEYW2q/yRWh2a4R2BLx2Ij49xGbrnqSdfB7iBnY3P3R+b8YdE
1bWyk7NOoewRssSyvZHXNJRoLgK/2o6Yylnj9eIORdeD2wTJxjUamBA0+ehZ21PKhLtzM9wAAUcR
u/uVmWl81ax7hKlfU5QYqyZE01/MF2Niuy1c/8WYCVtmjQTLKeOy9bmd1aSPbHGXbKSs2qpWfyde
xSaebsOzGu6jUTwOZv6KUe+YueoPIsZxZaR4FpufOaGOjkjm1BOtSGLrY14CrFTV6K8iH3+kywO/
mngupLP1O87i38W4dGZjeqq9+Kh7KgZlEmLVyZpDqI3e2gDjAf3LyrIXEZdGpqzMuduUqSLcYslZ
oM/Mzt2or+g46rOdk9prpoyTgKL52FdLADKzlHc+rpf5jSFziCO+FqvKyX7VV3PMrk3f/3hW8Sla
8Qgk4Ref8ckOkab1wG83GHY5FNIV1NtslTmq2cGux6lH5vTCFC/hARhi2ApBp5bbqCDmLOR6j38o
upmAE8aLqNdB5sjYsoaxlKjgwxPOCw6KBdWCbXS6hHOoKIOzekWKJSE+NZOr1IN4WnnNiQhNsIRi
4436ibQyOtE8ejREMRwjNpNcx6yRPfwbKqxJi/SmsxwL4H+LMkZ32ZkzliC3wPll+a0BC/Nk+J6+
B7eVT2Gx64PhEUGLA/x776ZhdQjmkMFn10YXeL/3IoFfXjMEOASZfg1ZoY/Ki/dAgOD9peW1cI9T
SiAyMqoxAlhb++QbkLS3Rp2nVqPp7uMS7ECSkHU8ZfKenSq5RfmlrKjUKHk5l8Swq5LwHED6J/wF
/rTJ2+z6EOovKM4MxFZhe3bdOT1YaUclg3LwOXfJmSyx7gZPshPjfWpQMQS2oLwfyGZSc/7pVYxX
wTG/e2TBrrmuAA5qFH30s+uxY7upveDUOowaYkuIVU7Xuy99S24Nb8GutvD9LRfEiJNebD59OuD+
TIV8qkBqJpKYaWLFnr244aPGh6jYLBH1cEiWgRnBRvDs45FNmjGG3cbmUyJx68AJto19/n3DDvM1
5KkNYXmgnPzgwsu+i8rqT4DyDffw4iSPGf9T9OzqKfklEN3L4jrYbHiSIN2K3DNXrbMarPI1X7Ri
qmJhHPv9fgzBjsxLPoU2vOrU5s50UBVRE7jE+3VpwWBHiKtW5OjCbLb6cykdVGZJAr4sc4gEGKti
49gLglP3QKdsPR2nmBsydtLvWmJcbxlz4V+GkqCj0H6cm6/ZQWlmVjC+kGR+Z/iJUQgcSfB7RvfB
BR1+mZFZA+dpNkbvV59JzMqBKgVB8qmMnVtA6/w4FRmJPKDXXhjfH6eqe04zV39bjXMZrVRtB9Gb
HAvwdhJlDLdBMp9wRH41SUuIK1B3jIiO2pbvU1MGR065dBv2Vsfjjx4XsApBMlXurOhvsk2cJe9G
AQMc/hjbrjkhhSRHk8VR4afWTQx/5BxuzFaRREw6jZ92MzbQ+GsBhQe9+2li5V/5CZg4oxLcgWa2
z12SbGGxo4FEVGqbPRJgch6b3me2neCoGPEqDzCfueCtl2qWhOo1THt0Vu1iaVmkWMT5TsT+vkgQ
3mkr3pTutC0l7nSiqe/FRizcGwgJ1YVMrjVXL7PPonpmGvfU98iY7IjnEuvLdo0I2doSuvBTEjrY
aWtPrfDHGCj2BCNk30aW13NcrsOznsRZtT02eSOrN36dfMU9smsQJayxGlQZedEuqXkwdeCe7Huf
j7UqX0ikD/ctIa0M8A5mjEKCra2a43GVqv53VbfPc4AY22QlDBlgG9C2nrlYplXnHxDAEu9mtTu/
bV8DU12iMWiIGRw2Aw1lNoJC9quxRqXdyFVRwsjqsHPkTrZPHPOt4MFQTeGH+mOE8qMlAnblO8hv
4wrIgbvW9C8wzYxPK0Gs2ohp6bWbvVXTIDWh/3eB+zIRg77yfxW2gHyYkw2CMW2bs+Do7wzFGxmx
zs6rrl7BjAw5qdPXwSEmodUHqRrgd13psNAhG0ImGkB1/yISbe+KUX/B9yHygcmcqroPlINyM5Qr
ZH1XNmH9PyPOsEwgVvgPlkDz353qnu0GbiADx3MXy7rnLple/2rdYtDbEIStZvawHTkYVmxt8tHz
dyWY3oAlix275qZvAzaTwoDgQbaH7Ku3EBGXqwgI/BfHw396Of9uxVpejickWxOfVDDPMuXycv/V
SZaY1Rx62bivbKZiKdqdYahawsh7tY0YywMwyX6z+OKwMJNPWxlXqDDV3ujc3yBBgk0OVglw64vb
hlySlvn/cbqZ/+50++frw9pg/nVbBJwF//76asdhjF50834ssUVnHjKg2g7Lg+8RujNA09rFTPtW
bp3eFNuHbKo7WLLfVkqMgN+P8DRjZ1sO7YBkgCvy77v3v9Ya2CgYZL5+iuW53Kk2+aX+NaQOY4tl
efL/mWx3/SoZvLb/+a/933w7+x+eLS2cNA71oyMXB8s/HTaB9Y/FVwW6zbGZz/me89/5ds4/uHXY
K5m2iUReOvyl/8q3k/9Y7DCO4Iomzxsy0v/EYeM7i4frv82sni9wdjk4LHkJi13t/7B3JkuSI9uR
/ZfeowSAwTAseuPzHPOUG0iOmAHDZAbg63k8m012kwsK91y8kFeSUlkRHu6Ga3pVj/r/4b0n2x6t
0i6iwxhSOhV10PtzD9SFGahH86qe1RhrB3gmzWUEQ6zlRNW3YBTnp9oIwCXnHOSFj33W6Q2G1YrK
GyTxNU93Nqy5RVuMcMJjUX+wl39lllg7rTPdUostfcXnclUbShHm3Gx7bsp3dzh5OEnmQejkwVlK
jwn5buk1GM46ep9T79e0qGXLNcve5Z+0a1onCtWsE/6bS1MSfcEu99gpDUvfe+/z8TnP8D8qH0JX
hZfWpOE9UJdvrFJ9OjFH6RLHahOnzjErZvOsXTqu7DJxNrnXsveELpd/Lew+N0sIx0n14fd4yGj2
auw3MfQPdfY9qFProSp8+lxw6/fcLddu0zsvsn1lF3uVKnvStbMp56y7LHW8ThWwCZoI2M8Je230
lK5n6qc3rP3/FH5CBKHvB2jEY7LWY0u0fkSpUjPLHhItNvsX+5mYQ3YYtP3u47qg+3pIPgXFr90r
lsz00Z3bah81jFIeAvSqJIXsdwjorQDFbdyvWlBhwi4nW7c8z+cZV53J2mkzhiMVSgXLv0Hy+iWc
7bvlUunA4dizDxMBoTP+dZIbYNYwR4qEyrllbl5TK9A4gHu5pnFvXZIr2KRViT6tugKeT/dV0e2B
cpql+0yRfI21jPDnazoYQm778UTwuHGHjWwXqGOURR6DXjQUP4TBTqT9R5kUpFdEpB/JtacrbiOE
j1Jn2bgVFXYNzUk9Js4LHcMO0VGnO3YsR854N6+enUdMoELg4lYvzlgsJH4x6LlQiw4Z5bxwC+tH
msqKkyXclwmQ8qEpJlJmbyZW7tn1aAbEO/uQovqDGkS6K302zE7ebJJsrnYsa+/dfzwD5Yk9Pb+o
kjRHZ1h6giJlSSHq/SL4uVuE1vtOWgbcovKiuiUghe/W0L3k9rlJhgB9wbOJdOBB4XuoGKF9ZhO5
tEflETrzU5C7Tjts0ygUZ4CwXL2LxyryfoRmRoYY6r3Adrrnt5buZl4V3mPc9qIRVRMpHrPl+FFS
/LYPzUhEjMph4dCiVLFGgsSxDRaWMelAXVQx3ep6LD4SXVckVVJFxSH/GPuKMtjW+wrugR4mHYdR
9kHOaKGpQXRTM/jdyMj3uN8VAZ0XYRoV6yRnARlKOuA7fsQtLdq0l8Saffa9b6qJTbIG2/fLeGG4
SVPXIgQ8rWbthAdZlRt8E9z4GqsgOXFpuRKUo96w0D7MIn51vP4Ud/QcUCd9CD3qhuWh70l9ixk5
IEkDePTx68BguZpGhto+nt5jBQmf5gl/8m+NGj6QALjNYuLPq/rCPeTVLujUCyIrPvqQs2znd+sR
HS4FDbkd85+2MWFbZEfu8HPwVfL57n2liuqBu898qsknbRBxIcLU8Zl9q0eFbGpeogW1QkY/Ydly
tLJHf8gTMDNDWajLEuXBOy1Nd9D/taLU6ExSs7gFUs+woxvqP0uXlRKrtVMaz/okXWB8ufHWI9Rt
axXMGztPkXhSY529kR4up7L9QwMm9a2XuI8tExb8BjNM+RC4LqzCvhP0wxZaWgvJANalZZjKq+BV
pjYLLXDb4UzBt1W6p9J33ZPrYWwDq9Oz34H2FgkSlTAtu/rEMZSuIih0TUHDBIkq7GMdNkAhD3ZP
M0NUvSA6HiG3Xts2fWMZs/PC/gzfjEOkWuh/2s7WCMuDj8Ix6mrWEhWNm+Omi1yAL23h7AkjfNdI
4ky0UbhHNvmimXrA8sqdRTmwd9p2mg+ZT6QxGeM/81+wuAu0M7fXGAhKrB92+bOX+UFxhsfCbdYU
iKL95uHPgXgT+o79bIcFyFXl/1Yx8g9QFxaOlNKuUGvPiW/irQlCoi0W7hOB52eft4qMkYo/ZhrP
jl2p1abBJvEBFLZbp/gCetYQvvrmwKu6dnMcbtxpIkmX1T/z1G7+4D+ZOv2LnE2AXdnH5O44NUZ2
To68Y88mcqvcl+Te9xLP+n4KgYjlA2KtstC13QWvCjwqEA0JrpOkOhPr5JUSfJrtnGeLt7TixeKK
j48pRtsCtljdeTBzEreE+8doQ5YgPltOV26KruCdRAwCcrbzCuOy56biUw00YJVW3nLwNKZIW2Hb
sEPoGiaE4pHneIWmOwaVOoExIErSL/4j+X9s0bRV8nwenoSdHBOVg9kOqGl2A3CZ7MK+Ktouyzea
dnkPAfJ36cLEuE/2bgC6ea/JrAN94+LK/kkRVsQDMNOoqer4GtOwmdO0iYPyCDBuzSWE6pYUC3oN
es2/13OCz0q3rm39YBl1bO8VnikVAYVFqWeaOY9T7wsadh4be9rZIcjTjLMwwSROKWiFh1JjarDb
8iGmNfT+K5aiOxvaRI3yXskLJ9sgzTFXl/kvl9BYrnc1PaRkYa4LfUHDcJFailUrm4E2bYQQGkx7
mkzLJL0OpYPC3fyyOvkkxmV913apKL+LgMr5GsR+MeyQrMlqUVcIiooJbLgakUpg1dEeSXHlbqZh
NQPnQZsuF7yC9lU7mc9T3392tLLSUYVmQJCO40fPvKuRJeMwFBfN/LMKPapd7+w/1clHexo+eaj/
HBIoqUs8AoSEXDo4FMRGLlWxMUvfrc6J2MAnAev6p6ZVtswocEC02NAB3CTpJm9RH9Iu2VUCEg3y
5jlJprWHb8DJVbPrGDXWox3i6vOWDwJCWMdG6tfvVbcTnbdV/eTRgJuOk31Ng+EBYRaRg5bckrbc
2AZjHxBTqe9FuoPNTXWkW7e8P2hZDV49sPrrFv4I6wcfxiZm4PHZtBT0CvyfS3MeaTtAsPaf3XuV
L1z4fp3wWsp7zS/v1p8xvb+qnwL+bnaHI6xTps9CsvcLjoK+4IUxZtfQIJxFPapJcsn5XYG18UDa
qVd9Lx0mlIlR587vsE6SVuIGWJ5/ryke7oXFE51f8CJDOO3hvdDYax9Axkx0PLTvtaLymOdhpalA
dup6Xut7sLQb5kfZqjNEWx4vDtOhM9FrNMjHRTvTxhZ8lHwsMACiG01Xe1ejpAc8cm1WTJs8+cO4
57QBFPROVjtZ2GRBBVtTVNlV5zL4+Zn5Oaj0tY4ZNCpreQwogOOtVp34YxBwefiQj0FGe0LhPivn
WAs1Af5EWgdW6G4aEdCLlZMtHLJ6/zdwldzF/MZaCPD5RhEDJtBlq3A4J4jKZVTHq9l0SEsJ6Aq8
PcmoQWC4S/ujUPI8Tvl4Slq93I0pTDa6dF5gmz8WTvhe50F/LZpFPhf1MaJr/pYvlAJkTuDt0nL+
MyxQB1MRJieFI2VgJ8cSyoJWHf3gUn+G0QHKF4BKVaYzH1oTrMbmI0rr6IQzMchminXa1t5yAcPZ
bVMVsGQFUlD7ydA87+aAfpyYONuYykND6cxDcef8dcMDK+/2Wk/hE/PoHpVbY/eu7qif+CMCA2ic
6uzY/rJ2xGwIo3jkpvN63rn8FXVV/R49i0aFaqvcgTBFxNbp71xcTN9tvNm+HaB2RpRThgJqJqGG
X3wXD11VriSVAqtB0oUyhRX+uQWrczb+GrxuazniqU2Ynbk9YF3mCjGVYz5eAx9XYSuXbRm0I7tB
u9kbBiGbiPGVZoSaSAs9O07TFNs6n/t163gfM3cTjUbjI/4RfWs3fhF/90t57obBu6R99oHlIb5R
TrWt4zY7OjgVPJNeScbXuIJFvCa4fwgplGWMrIEqr0wi+digwC2F951VzrHzuidI01+Aqh68u9cn
IxeM1/niTUjUfBovdl+fstJFKaogOdvjDG2mFhu7OWodQpBP5l+WbsHOxO6LSPHnMu7gAvPJsrfu
d/73UXVqPw88T7hecWCI7LlWE+cDKzk0OYfoCzsm3hcFVn5N2zXU2cP/aCZ/oSL/hWYiIhel4t/o
Yf+JRgJC//v/p5b8n3/hX1kk4T8ClSTyPUB8rBoEsL5/ZZGIf+A7Bq5PAg4x5C9wpG66If3f/8sN
/pGujbD3l8XFvg295v8qJd4//Bt+CHjXlhxO9n+PRSKD/yCVMCjyvHQcx5N30KR9F2X+Xxmx1X7Z
11El9lP/hM/I7MJqvp+83rJZ7Ggl22a8lMo6OhbtVyTKe9RpfBI4YxE5gkc3lsXJZpmh/Zka0UzU
m6Vm3OLAa5lSq+ZGICpm92KIRLLRPzUdhZMtm/vczNO5atV0ditNxidxruUbxCBBKEG1SbvSKj00
gsun67jluSy9naXs8chh9uBMXMYnd15u8+AcjJ//VnYj31Tl/nIpBxiScHnmyPpdho5/VqYJzsy0
JJGz6ViO0aGOUr5M849CJtnBmmCBcbVl4QjaqJno5XGi4iGK1cG3wYMNBR2sFul44G7yEUYhiLv2
I3JHeVVVsFrot2jCmWB0iDKczHt7cclgxuc66gC8xvCP4X9fRhqiP9o4edILYVue8RBgKFOMO2eb
GBINHj2VcQfdk2Q1CMJRhAcNVjia5wwIW+ZyjMhNV0b72u4Bc/YxKYzetOcoKC/llF3COdMbzv8M
bpFbbIkBTBhyhny/5DXbrbTlpDA10wBUDtY6DA6lw6OmYc20mUgWcUkS6UUFCl6LywzrwII/u5n9
G1ld7cNwguyHjfAy1SEWlRAkrA5IQ1kWCSmlEgnpM2s3UZIDi+A626kajJZf74shFRcZRzgPY/vR
m23nEeXwZ5XBv/cHot54Qg+0/NKS5WJ+ncdh28azWKFutCeMFBS0Y3W7EoebAWfdnWgdx5wqFK1u
2Yh/33qZmrylYyuJ6XXp3dUcUboshJcfwETDMl5gMvfTXNyspvzlNu18ksnCF9n/oUBlxq7FTpLr
faqcFpOD7kkJNYAICG+gjyzQI9x5X1ZxQBmdu2NZX8HhKjeo0vQXloArGDuidVYXFOQ0ONV9HDV+
MfE9JFxU6S025ymjoLah7IE+xGmT3gNId4stUbTUBauZBCzbwfqNfghUvYsf/K6SENUkn6NmwWGW
MnF1U3KK7aA9I0I5Kzsy3rYVkVrNicDn4toEk4PkEoG63lXG8unzDuCVWDX40bqqwcLO467NMzyt
qneO/pJe82VabiUN4wcZ4+NAuAHECSc3EaTKTQ7DpCqXS0rQta2Ff7ovOiu78S5sr38kzBM7zUWE
aFNe8bA8VykUEyrz8O8iCBxMjbloZEvaDzjendrvftHptcp4Hw1s4P/gfD6MS9l/92by5hF+rXOA
ie6WTf6vGsP+Hlmgep68O4z+R5ZjErf86OpW9yCLwyZWhix4szIDr+Gh01R5ZmGk8d+X0rF2PngH
6gWq70nfyVszgKUcDeYYkV2bbMiwBATyqLDf+P5p6jxst9TYXqQKtp3uL1MiyRbDRYKRmz3hP+Pc
471Lr0tUKX3wZs0FkyRM1+l9YLVYEWht51jsL7mkzFCRvvazU0smgRBq56y7AeMszTx61wfdlRQI
xQh5MJ7q/lW1Mnm2M8KjWKTgLSwJCJ48OgyVrRAhOSZlJVyu5jmjfZVRWJLVJzcaWYuGVvySSjrQ
vYwQBU2g3aH9UBQhXaCVvdqkmNC126e6bOJHsnuK20ZegEWtaAy3nRMdReas4wWrLD7Pvi3lIW2m
7zkGJWrqkFamEyDP8WhqhcXZ8V5HJwu3elmwnUhFvRiQCNxXDadWH/2Us5yPZVNW/A54CejU02eM
GTJs4A2EOMir9x7/x+sg2ZHqeZNNQXcS3Pl2URF9FqPkylWVPzSrha3EJMaGWQzbxgFK6zPIAZqZ
fYIv3UJ5EOo11393I4pLH9n61XJ57yinrzfCbtpvi7DfmylzVkJEBkogBpe8c6JzHTg/84pnSsYe
DyeVvdGM7sd6xtPaj/F3PF7qMSJMkeAt2Iz28IYSNh8QA7h41oUktIoZQIfpejI13k6n+zmndJx2
D8kSU+pL+GflYrMtI3lw2pF6jcIcZioRZl0T8+1uI1v9E75LXMgK5TfzVbPNwIzIyi4OrKyvbdjS
IYDOcOiDMx5cbqDAMkdtewdvAozOxp9KvjzASuXRPuMZkMYBT+utj6IF/s+Pbn+/jG6fsTpeFlbf
pJqChGK0fmL/3M7werxyzgEVGfthHtP4GMSzdXedV8QuKx6/BtZoJSmya2S3Vy7E7YzN9nqkS22z
TChBDf4aqRL74MbhR9tjBYrTAgWki7c16HVj2M17NuzzttmT5xP75KMYLfi3+XRK6bsAVZ0wKSif
7OXA7ZkAerGO+qLYdZJUe1UlW1/2XxLdYM3xv1CFJ2mo5GXZdfn07o60FoEVK9cqRL4JDC+pjUuy
UIdAEOcGJohLACs5tSOo2IEMkTeRncnOHpymzl5xWKeQJBxZr8eZknTOOC4nUx7RnvOr8gZwkSgu
m74Mxefi6/c4p7SiGlGWsALzEbKvFQ7Ba1w+Gro3jwW9Bw/ZODzVSPfXv18gdjx1WhBR0ZoenX6m
UFdaa6wNxTqzqZu7swPucaUhPuQdseS1SMnLDZiwgcFp9SimcOQT0B3x+n8RPvsCzjyu+MSZ698v
mD1xZvvZwS0jaGkOXqiEGoZF34oOOkOaZ+c0tD/dCrgZ5W3Pxq2eOw+PeQeYSbrhQoNu8WJnu3CG
3lsu6SZW/t4bXJ/EMGzr1iGep7A6dhG4G2emqUFmn/NHFJ2U8x4ENk5lz7wom0UTW2oE/3nYezPJ
ecKA30J2z1XygtWDxyOOiJgQxUH6dsMZKN6neTLbjO/Q2N23UZdkx5HoByZLsuUo5YFtjr4dssGw
toNVHtDR96lP81kQizcxd2+R4BIbe4i5ughedIrqpZLXXrE4oYzio7XBMnYQ9Qbh7LpavqhRvFlQ
loviab4Gs/xwO0CZM8DdidafHzzG8Sv2XvXiWeGww14rz2lLZ2w1E4w2o3iUkxNCh9csAIwwIIw8
62SNvseP7pdv3aj0Pm2XcT1U5R3/056NirJbAxR1Jcz9Jyr8HzGg1C6jWaubxXOdqm/ZRCzDEuDa
sQtScaLkupzbjbLrm1XlO3fAx1Dkp7R3KOsKEzYp+FIGspFP3O/PgNQuc5D/mOrsT7qQbWkaCV07
ASzQjfS9xNnagln6WOQAaCKvvhqRf88x+C11cI5k9Q795or7Zq8FgdOMD85zgVxTgfRY906VHOq4
pNzPSZZdQISTd0U1bLxCH5cQNn7DHXbNcXoT+FKbhk5QkU9ny+Ynz5mlp4ywCb86cbJtM6xLqolP
lpMgHS/jxbt/Efj0eseN3tzudzK50GTj8Bz25Xy5w/Z5vz3h9p2flKAAhySjuy2ReVZoUN2ztlvs
Nrn8DR7sLXkeR1ddKmOrx79fEBqAnLNQgzZz6/y0YGjp5r0ntfOUpW2zVgYDbeRbFKm4X3AU3J8p
Ysa6c9r4wUXi5hRfa1Z6V566zTlHmspdl4kwUSGcW0dgFeRKv8ekhyY6UVghVELIWVTZWeWgx007
PdgKQQ6Cf77GjwNdMDDz1TiWtQZf1Kx7O1wecyOCQ+mjVP79x5q822Ntl2qnQ6FOHChVx/LX7sSm
jXkNEs4HkEHJm0NcGWpZojeRYtjKom8ZHJh19Tc7oDxOtQ5gX1suO4EnxLaoTzBpcZ2q4cvWnr0l
uYdonr+aurSxWwXLmgvrJs9xglAqCeMsSLtrtaQ7E/KG9N1F7YUrn/NBfkPBL/h4Qy/U5Scrk4ST
lv1HfSuT+Vil5DLLCuaL3wBQsEnZn4rOe24qau1jbmIr3zgDLrqk5XDH0CvoLWArySjMfz++r1j7
Hnu6B+sOr/uJpfJmwFm7zsiCvZZz1Zxxa1/tUT3AAQi3btbps3FPC32lVOONj5KTYY03Hxs1ek+3
EEajquWBmeXHONaY5dJR4AhtqB2GUddH8SP22mqDqExWvICOGbXzIczjL5MwnUxiZtIi/jGmTDQz
VYArikkoXbDmYpsycmZuAVXTkr8EsdQryTq2a1gvoxSIGbM0A+H0xxMkZ3oAnOiwVc8yc3baNbar
i+zqb5p9D/cscCsTLqqODMZ2mh8mDZELIKBI7XFtl73Azs1KwK+vGs1231W/XHnkl31l2LuTLZYP
3cW/POAPJRfsHWZqcgaw9hlb2ffMb5PpxLa26a6JHXBB4IqgXfG0WwAewQHi/dLqzzZAC7W4A8xZ
uOfnakjoITt6S/gzkynN3Tpu2cDU5lDZPF8LoS+8ufGRZ+9Vh0OeZwXNntVJJ9OfDtrYrhXJQ1O6
Efvg4ZIp4KCjCwyMR5O7L4Nht6RB/9QrHG+RNfwYmg50cbA8e9y5cQBCo7RsCsW8nkwh71FmlYXa
EOrMmr2uPcNbwlWbxPotPZ9xYWGlQNSQ+loYmtehoxcqsdVAgjGaMfBKKmVII/L+XMG9YmTX4gLT
Xq9zE38isvBEZ/GNi+RDOhkf0ICCUJltvTn9IeLkmGOUP2QyOWMklOsa/sdKdsXJxPJC5LB556pp
ACDiR7XvsmrsakpmNPndJC0PvhheXZGHZzdBV4h4Bfl7+686h1uXTAGZDTO8Zgk1YwHLicsQLVvR
GDqufTYV1C2hpkzDaXaDBz42l8ZYT8YeYy4yrK6Gmm1eHbH5ASiKAJp49jHveGrCpLtkNYSw5V47
SwnK7B8cD/dkU+hmByXHgl0oPgF1pU7UEe8Iv/K5Niecttam6cO7WZzidmDw1If1hHeyFGyWHh4p
9cZiIrNNK5g+IqEiPj1ty2vcEEkQMbxxDD6rFBrpaq7YzqcJNkcz5q+JfcvG1N4a2mFXGh0l7CBV
ZcY5qWy2calCw468/ivDZLBPXKD+JjlkfJtdcqNi7r7mofNFtjkIxuUBPiNP/hZpeZHeIWDKw5WZ
qrMuqxtuYspNq1uam+zL45FLp0OSJB5cWLq6Wr9qtslboIdT1OP6SdsXJUFsc4jNUHOr7JUeHm6N
ZGZigA17jOEloTRrJu25ikc6fZwfDaFz46kDqXhIoVoUtLJyqOuKKrXW+S3030ruqlx7VBueTPIT
WCw946H9PbXtG8Gedi+HGrtL22BabGnTXrgNlsByds4EmrPE/07sUjzWTgg4itpsj1LSuh1KNJuJ
ZU/ttjs6z1PiAWW1CpQMDz6rRIIpGz7M9X4Ypz+9lPqtncAfiKw4ykQC6KPvjVxO/gg/cCBBh46S
eBzEyN/N2fIIcGdllOx15n9HfxdrQT6h4f2+j3R84TignIESRm2mr84uWHooeRuniZ5nArGWDQFD
TvSZjCzOnTHbpnGIDEMHgOlbChObEHrC/DwFNgSCTMMYuoCPoc5CIAZweYg3Y1Ix8PO7AGojIOsx
i7g+uLVG8yQqOrKPw1vd5ZwY5Dl0zDI6946YMPC3ZuWagealL7EMR3a+j7jc9aInW2qQj1K9JcEU
rU2Y8mZZ8geWIgGqPmHdoE+4JVEbskuTgBEgnx8X3kup4BHp3x/0M+nr2bf3Zoq/GY6SbZLXD00W
hMBGOwwP3VwwP9XbXvfxjrHxnZBBsE9z/6UxjL2dnbhcTx61Fu0Bd77Dm5yME8ugRQ4sT8eA52qi
X8sPL32PyxiJkDsxRW98BFFqj1G/7Jx7Q6JOKK+ZyPBAz1UbZ0i/BWW9C71JbKYYUK1uvF9eH39L
G/mRT5A6moTkdaQwHJXhRjr6nAte2s7O9drPLOrJ85cBSiKfSqJjS/POZe63g5WWoZ45Awjgwa95
LhaV+dW13D0tmEuxFiuHyrU9EVOcQjwgWHwFhyLy9niC+1Nklce2AhFPacZDwg1kJWpwVj1UNIL8
5dngqlgRyoZcUudy58sq3Ds+yeEpAC9MySFIhsErGRn1hWO0OlaTtUXJ7JHTynhTYxk81a51FgUU
UYfbDc+l8hABXngeBkJMDqCDw4RGx1ztoo7xIR+JtRM6IUoDBKfcunQUJ+qHwS2+wMHZDaxmGq4T
Eghjk/nHyRr700A4R1T6/n0kas1fhZvMt+5oHI62crhEStyyuLeQRwlfWMuXI9yvOKx6UvwuKtSU
3MI43E6JerIaKgYCOYIfHRivUn1MJZvJwCL2EuiDxUy6pqcBP4a+ysZrdqV3NU1RnDx/W7tFv6cB
9W2yvLe4rJ7riqd0EkzJJhqHAgf1KqqSfUVkZY3QyfZch1csEXdjLXEHUy4CVPF0G7MaS3t3ruKy
PYuoZOuaA5ROku0s6rds4Eyj7Jwbv9XfI4QDreQKnBOmR7WnngypLkr1JhB3zXbke48+Ath226Lm
HNRLdRFO8EWx0WbooCllKVcEktVY0mnRXZxLx8VR9ibYuwO1QSAzPTW0z207EG8GlkWGS7y4bmw9
Zxy350mYT2qMd1yvZlwjDna96C3JKJLDWsm5jHKQOOZbLDieFMi0Lvz0bY3V0nVfZNc9dZb7ZMnm
oYbRykgw3l/7S1fRz9VKAiJxfrD5FET4DwPffpu4fK/GOb7we8R1Ty8ehSvk5KH3Fv6L3yB5EKB9
1hFP14wNsJ8Mz5KJnUkILS4zAc8RW23mQKFkwhOZI8Afo+i2cFiR51VlPmb+cK2NxBqU6PS6VFzW
veZZ9ZW5VW5ob6tUnxyXDKxHc/mq8DLr6muiOuXdNmMwzY2NJy+DVVhbcpYsFH0w5WZyDzIdH+MY
roumoCTve4KlV/xKST3Wa4uUEXRFqoBsVtFhHSPClPN6gvO1TsBe9IG6oCvtK6/Nj6MoTw74hn0Y
kThRZPlNml/SqD14fdOvjcWMaML3MssxcsbxQ9j7w6VhB+sllYcexVMYB8muLvpsV82KkAQiQ+Ki
AI5dhV8MasM2rewbbKiNGetHZwF56jCIwAuAEVk0h8FGmp19ta6pPjqRBX5lL6TxBEQs28lM3AkF
q1hkR5CQNoB8PnUlOdhNVprPSpw6U9BKH6EKkoaeS+Mfe5TsosIc5CInnbAq+L5DtV0wEA93KWDs
2KtTIQRWlrXuGqdoiAZpB+MVxjX/3RJtih+XWTPohz2qxYrV3SEczRcNfvPZMEtHtqqfwoGPX89q
u83anaGJEpwG8EUa2+/mk01geU8WXZLjwEJi6mPCPjhdAOKyLDIl82eYe+O2p76SIF/D56HwDx0Z
h01e0ceKYR8/Cfq707Hg6P3tcgenkxfc1ssUcb0i5+5Id9v1YMRZNxQ74DaQHvpfGRe3S9jdGyvn
Y9i7FQWTC6Dy7l5kh3d5rCh8KuefAWfjzLVhHq3jlJIWd/wSD/PICakBqGVltbWbnLsP1s4qo7Tl
DlTCXQoA5yO2ix+lI/IdvS80R6km2Vvh8gfGAvRMzzOborVJD4cAn6yka67zVD0ryErvvRW3W2zK
GyST5ub2JIraBqN1Ju1oz/KNMQY17CUnQEjOZYc/FDKjmnKsJLT3srV46GrO50ET8eoKH6vqED0y
t8ITIuYuBkA3zocuMGc4dQWmmeBqiDtmMwwRk01NjVvyEwOZXlk+DWZB/sEsuaIjd14VaZMeDPnz
rGK45mGHooZP2o8cjEc0EsR4FrhJk5xvX92ARWdO8uKQWdYnb6sofLBr8nEk9Lf0KHRX572oYvRy
JpOoa9e9is1Wjg2sZ+7BPhFPotRkqlk7pP7LOFIF5k7Zg5nqVThjNmtZoDJ4yKcRSKYH2H3MzQ4k
YcqVuT4qVhErp+VtagMfdUbMhiEpxhRb5dwHv43tnlhfEaHgAbNCko6y8AdAtY4Ev7vVlveDNOp3
uhme3HD4ZgQKwYjwRGK3uweCLsus05sTPZd2Ky6lx4N4dIJvXuieMkdNX8g3m+5+FVZe4L0W6WNV
dTQNJqI74WlsDwAM0o1iq/nsg5PPND8TuxN564pFvgLO3obF8iaYhg4qub+MExARGbXL2eMasXK1
hf96HqxnCwAsxsqtYpQ7som5e6ebfVkLc53rdLr+/X8opNN17IZvtIkmh3//w8SFbBKZniRYNQQ3
+34xKpkdtLf89hl7T3nWVPt4xAvpTUPy1KUaMolrgHabBY5Q8CnloM8Dt7jdtCA0On2eH5uGy1Ef
2uMzNjT9TF8W+UhCnV3yarJggKyPvUy6O4Jk8B+IX9uHsGMb5g76I2+cU9KFXAXx2T1EpbFJPS7h
ejHkU9kk8PudgQ02hOEIjBLSTCDCH0U62WifTB49RjFiC9U+wJnyELoHQV74YerzBGjJcB2a1n2o
AvuizNxdRCJ/DIuJdqM97oCsbqnvJkq2mF0ciXTjslCuF58aXravY1ByzDt6G5V8FlDLtwg11waS
Tt3AOZGkBmUnOCAhWaBu1Ecd5TF8+8oHs7O85aYUtwbiyBO4iqti2wN/0n3xK/ZY/BIQMdgX8asY
frATPFo1kFa//JYDE8FrRRX1KCtrDT5q21epi7OL/r9iZogryhEqevFJq8gmBJfEK4MaDdrtZ9sz
uUtVvc0tZQQYiDRhdjYyIcBY4PxuPMTHXNmn3GoAbNJe3GIjzKMu3d/d2jyegqMzjmpVj4nZox1k
dhPcyFUPdf6+TB6GB9GMO21reie5QqdKB5yJtNcOZyl6VCtNiZkCJqqE2DuJBywkd25UI7zlzmj2
wnj6wEoVc4RKCRWYennsxnmLQHLzfCOpeZjzfW6Pn6kpnttC93u2bFfIoTnMfLLcszIM1aU+xd9n
kBH/wt6Z7saNpdn2VeoFaPCQhxNwcX/EPEuh2fpDKDxwHg/np+9Fp6vKmdWVXdVAA/cCDWTasGVJ
EVTE4TfsvfYmI2h7MRKFt6qCCL2aZz455lQey26P6ukx6MWw5riFttcKhNzNjP7p240c3acm6x4T
q0El6OBOyzv2mYiJr+THaUutL9kaGEmykqmZYuCQbBRarTgFE5wOLFosJqITdap/NzgI2UzmR5ss
YAmMqlVTBerlKn3I6Txxqbx22Zjvukm/GzKdvbU90kA6cFQshmGbOL2YzOsWE5qo5eQD43S0F7b/
NG8zqnYs6lWVEkaQEZ/sVJxqDNN0dOhDbG1L2v6FDSxxJcdiiXFxwtfJT82N2nsRxGrhBPkXgB9s
X5meje5E9jsrqsjgvm9odBwROIKNiJBVdNmaaPFywbAbckM/qaWF0BqgvqSxYmy0MLKeCV/rCoTy
THebMNxXCfoJfUBdlwh1+vGLImltmwC7JjgHb2kRsekC5nFturg7EN+9p/xXzGFpb1OTdbIXvJNf
gHcmwp9ppPXZVu8JjoZb4Pjg1upLNdTkkuXtGwICOK2oMVvPegU4yWrATG4IWNGv0+yvUy+RGwWj
6Nx3n6OAKUjjjXcswTZ6UJfwbbKWWsZYok7smXqogwJtepjRbjAem+2YgF6kUyZl/jx2oNL6zv/u
jPY2Ziq98MzE3uoSJEPk3FTVzJWQrjb5saD5stUAGHBCcadC5p5GxJ5KTfnSnu1Oet3x5o+CjWoo
w0x0cwyy8fAb/TLRJFUEgrkunh6mHKOS32Qb3fNBwsfoeqpkwm4QQTLMJO1gVfDHsUY/ybuBgA4K
BcOltM5yZPAcw0yELGYCAxuuRBbvutQ/t51ykNhUX7zCgx4Pj8awm8ceXuwKdt2rVlrINzCFc1nX
Gv5cLm28LhLNXcTgqN2Sn6CEz/kY6T2IHybkS/6K2Wkdc99iKLPXxQvmbXJGxfTVqTGbIpxPKNCs
i6rTR4BGTOpJZCDTPlgzoF9oVNPLZDDvYzgZfe28TcabkNHN7oFmsnxmAMDeZmHU3sWJWR+wFvBh
kyiU8+pslNxhZEdudJln7ETrV3zpDbrCqLwLw/7NnthOYDc6xaG59z18w8Poob/k3a/jg6+i8CVx
3l3HpW/L7XdEj2oTRfo6kdqGU3JasxGFxGmvu9bejkhcBmmc8iZdVVO9xSZ2jmSIoY3Jbd3yIFOr
Viuok5yJfSAZofjHoJmsFazx94I5zaJQd8jz0SrUCAzylW9Di4Ueup9jX7PpYkXgFVq+vFJwuPwI
rX1dEw5RcaNhiEqHsEsKtVIsZcGKAdMMtJ0BrGTRaeY6cqsX23u2ifZraSlag2FWB06KrKkViLan
NAy3BNwQBqw7NkMEfU8A+jFzrNd0cgntA6GK3DTX2xq/wDGqpoeid8/zQogEw4WtYQZIaYVWrVZ/
Nmzx6icRmClBxklkVitDIZtx9OA9QtFfeVtbFCsmq6s8IMSArug4JGyY2YTF07gG+Lkf4W0yvCIU
HK5orhEXrQ3q4g2nNJ2NEDpD0c7VnmIdmVkxzMOVEXpFPnj7uPV3NeDx2GxZxA3nCB0Jmzefesv8
0hgPaZadG1GeShlSQN65fP3QrLciRQWK93GdgPlBXHPBP3EKx2yfOtCa4qmjJnTMbdEKdn/MPb2Y
7+ymPoKkWW8D0BLdRgriDfgDbJHPQFFPpQnyfVxR9UKPZppht7ytTRbcuNesl0nl/bL8MHXfXHo9
bE7fVBn9Lc2Do5/TeZ9ZqIaNFh02cVG0xvpOTfTT3BP3XmtvkpnOrWMVjOPurour+94Jn3VDMj1m
MSN7DYpsdjUazExOEJy6VHFXHq6xy+YTjUu94JXOogjhf90E+6SmatCIox4bFz9NcVe2QBfQ6b1H
VRdfGlIfjlOLVSyVQ33ShP8+SAXXwjGP7F3yp5ZHsx2DKl5NeFBaAa1ksKieALO3WMCiB458NkG1
/ZIX7nQwp34dR56/x41wQ31rbKJGPnNEVIeIrVUZtzzqHFCtY6XnCenHktvUvLUkU/KpZbUhh4AG
K6Lzz3Ylm2CuLsBjV+bHSbChbIdNkFGQjsFwq12SHijTIUyUVU69gpFzDasVbq5PkpBuAEUMkL4s
ldoP9qvpDgEu/744mGPH3DEispWJ7jPUzTntXiTPTQglXnFvqBSSOZiFiBEcFe100yXaqALlHkWH
ZCa+Ogmq6TZPyLQdhLE0qjFZjQ0gAdguFzl8A5IsHwXqcOQB06EJWF4h6LdXgxcYK9dllGshnyQ7
gvTsIbp4LDdGI35IB+4sfkT4DrIjBnM9IoXiDskTVLouNm6u7PJlpev3XkAQTOPjF8/ru5q+70jC
DHwppgsqZuxVRZvCoAcXZV4hL+xoHpuxPur5oY+7+pSykGC0GO19osdojLUthPgnVtXafRuXe7uo
+53eTzZqPSLVrVjgNESNanJVyjG4lUnKEQNnF8JLc3aildP68dYpmkeB9PBYBzSHJSv3GGrCDp0P
MsesGxg+lGJjJxNo7RyIV2A36YExq95TZMtcuevc4X2nCaEOcSd7Zmw6qgCJC4NlnfLy73GWHUDW
xbw3o9sQul8cGe0Lpl6seItHQKRbSSKE7HocXpCpdoFwzxU49NLD7GDPJMEA4Ysu9j03JJbWz7XN
GKk85XPfX2/Hyj52+nQDHv3STQjaUtDWxYNmoStAJUAySMhgdWTb4UQw8ph5bWQOYs0Mg31bvZIc
xVDMAQjlO84DiKLtD3XqEJHWzpLWXMso/cCrtZdCEVGR5fuiG7NV6hrfjJJomKLEWWkLwO5W1oX7
LumWYzQAI28aDpEy2xaDZ97hHD67A6zJ0mCfYDm88Mh1CrYtdDwaq/r7mJR0pCHQ2QZQbxKDBJuq
nQagaGtbxBWXej1sfPNWpqOzs2ggUfwjl1foGZ6tmDecaLNlg4vyLei6VwuEw9Amw4MTR+si9aIt
S1xKbyDla13gUYsorAvHdO8B8zrLknHwvnD4ebIvSBNjekSfRg9pl18zICU7rSXuqp7nLg23UGAM
+//V3v8r2nsDYsCfRoHet3n8cfuVVfDzU36T3zv2J88Ej0Fsp2DAgZHsr/J7B+SAa5lo7Bm0SFv3
+Ehe/JDfm0SBMneVrjNHfwtHQPpQzDJnZb73CXWy0PlMy0GHrxv/DqjAEdAQfgUVSN2xbB4WOVfS
4j/5x2TdIEjsiFTJrQ/FEwEOns1d4Jr+fVD7PYXUaDMdy8P7nIynw9iBdXGkb54zkegxGY6+u7A6
PX9iJEOhQoyjf2BbT/HspOlSBX5EWvqgMb40q21b0gGEQrdIrKm1e5vsxKVHgM6tSVW/DQEDE2Nh
ogVLRY+TU6Xxgcy64j7UouHiV5J7GQZqdQtZT+7ILnA32K0Ndj0RA4FYee+lLYMX0gfCrZu0IaYp
F62b2UoPPZlT3rGp17+NnkLyFeCb/Dq6WrZmixVyuIzE8sSC6kWqCnVKBtcaYfqAZENxDC4AnctD
ikj8rCU2PQkd7kPUFiasvj4K8SWm4X5Mw+LZSIS8aOaYrjRj4OmWU8GOFZZ+/YaZS16LjuYya4f0
nGEBvFg8TKqJUrxphoNYF1Axp1U8wqisrD20I/j7JIMk24ScMca4AbVnHcgvXlAQeDAAEfIV3kST
pvBSRRBpWRoG1qMkJu4sSt1ZpTroe9Xa1ZsdoUvR5Fh+sSf6LsIIP/qwfffdgpvpOMEMqsrMZR7h
xsl9TOr6G4T38gSix9vpLPTOLWLpry5WCaZkfvuirD4iM4TCohKVdp9PJVX/3MB9KUkU2RJogQCI
sE790iTWsFUJoSeUPAGGAs8nIUQHeRfXJFmEee3vIW8NK8Ad6lQrtjO1K6OLEbewrwoDGGWJmXSd
aSUe/1Fk2X1gF8mF3GRq4EpWE3eI1GWfXFSvWquP56mpOD9BJJGXIZxj1TTkEmSiIs8UQzETJcLF
dmWD+yyzFI14ZVTeBgmWsexBIu4D3QwvKQK/LVgl5tZM/7Cc1s6TB3t1QxJO+oGMgbmAiswI06nm
Uw54zuOUo7EaRtoxbURBXGouE6bEMXRu+RpfzGvSBymT6U6UkkKkz+tDqNv3VRHighj1C2JlYBcR
Wx3LN5ynEqQsTuVirv5rezsEcXVoYr3+SKKBsTgAR/eqVUP4jr1bZ+8WFKwkc/t+8hMi57Ra8pQy
7PJRDLsMkLO5qRxSC8ogdvHlEtmKjyZmnpKpjWlUwDB5je3shoRZjegdhMCR9B5iuMMQDyRjxVxk
K2w34qjHQXPIwmTa+VMDPJrJaH7Gk+wvEjP1NgSPucQCk56AnpLmD0HtUSp0RAQkThteRfnaFSPu
U9SpFORe79DTmLZpraGsGdsJV+4Japn9htjGOyt3SretjXhSiLJFMq2FG1J9HAZVaEGCmouflQOA
OmfumbOkyM6yb/1v1STZv2dh9JhJLJmN5w9E9+Fm1pPCfzVTEvaS0QT06PXdQUdKd8jT3t0hxgd+
qYyo2RhRD8/crkqmOCG4hYJZIvSIDLEHuuDQR2M4puU6sCcGHx4IyA+fNe/O8Vo9AQMWuHepVO2W
RUh5SOy02Ld6ZN71ut/1MIcjNv7daAENw6/3ht18WlehTB5Tzjj6QN8UC5/RNnrbmZPcwFlRkYi2
cJXs7/Uk1NIbe+fSpQ2tjFn5ILzyGGhwk5f20hws1uhTk99NmDdZ1yTuSTkwVBPeTYeo4N3g5Qlb
S4FtYCDWb91mU/dt6gt2fh0pZCifZpF319sfsC1AWeSTFT2MCtnGqm6It08wzhPCkhNyj27DYgWu
1LmD+Lmo6vhDF8OBLjJdjRrsXCv1Ndh4KjwhrIJLUiQSPXKAgn/0opekrOVnBh+uSe0vot1YtT4j
vK5jGJaR/viGKoU0H3IMdmVb1ffk3jbfHJz8ZAJbtgchV3kP0TRQKfYxbhIva7aGNUDNdkfnVc80
X1uzQ7bmcxQfUg4W/FQXpJikfohr2sFXlVxNdAGn0v2W961En+gGzxpEBaQ+ibtAa2UcraZ2823X
R429isqOCxhqY/FIn+Gysy3ax4yoTqww9lDNaMZuetJbHUL0GOahnF24qLeqHFtln0bVlSSg4lQO
PjzXLtXkggwf0pxbG4lQycu0APO1bg23YkAK4WaCerxqe1RqRdXkJwtP6aNv18nXsC0z88R8lpjV
SnT5EXFZhZbLJsgPJXqDS2gAmlEyWQFmWcnuIC0Qa6NKinuKVHeTevwd/I5g16YJnUslA07UnCL+
5qnSOIWODgOA+2aQIbsrMmafMXMOTehrKx8IrRx661IGQbWJUuCZCZLVu448gA2bIQaqAY3+OzNO
sp29ULYXJgjw6MNWvOBzNcB1G8HNdGL3NE6q5d3EcggMhkfDKaKLybiBeIzoyBxDW0VABHbIPPRr
X7vjI2sEhufCoasC77EZZAe3pcMAXqXt2Y5VcUga/DGtp/w3J7UIF2OQvxzzUR15Mfo7L7SdSzZA
lw2yonn2COx74QdRHRLDL46G037F8ie20sKVJSc9PJohOyGvkQSX1apr6enDFl9CaJ0MS05YPeyZ
8Tq6rnqvDat5S2WU3Nv2rFzsfaP6cGTsItgcaW+KQYs4dbzxQD3hr+Fqmvf9CFsFPC1UBLJo/AdI
IT4+4KI/NblvH/1AK++1VKUbs8nb1zJs8IlFbv2ZoU+1aqG2EGtlVxo2nYQVWDRq2zAl/LcPPOwr
adWQBzCG1RVBECxjigqyBYLx6ujo+dGnRHuG/sGGwsn8MvGT3AKYNS5+Y7nMr4R/TvysetStgg29
TwjJQ2EhCU4DUg4MIYFr4PHKPkaA64SEkNj1kOmtu3G1PIHdGQN1kiis0ASp6gU5gfdKsRFcSWjT
tyRWCwS7HgRnVcbbdtYXjNVQ3DIvs6+WnrQPWuNMG8NC1da0fb/3UcwTpALRLqniFJ3TYBwI8KzG
hZ/LnGiRNFoHQkKlUfgNyxz2ZQxewIn1XRp7wROGE7lDa9JfHBOFhQ2hnh9wbz2xN4DYUhGbrOkh
ixNfGgF3BCJqy8FEY6ol4qZrWXgIsB090MEzVFNGeW3KskfC4zfPmoEuNjMq9eIEbssiNh724eii
B2Fbd3T1qP8gAqgmrr02ZcMwom4f9TruH1AGGxUulBRuMtoUrlScHma8F6e5I/Au9nXyneR4uZkw
fKAYU6j47Q6Ne43gEbhEhGpG6PodOW/dAVIJBauKi5JpXdC+exGxobEJzThValgxaNFeNafu3hrd
J9UMEDWTLm/inMsta06O1eJ0yRLVeyvB+z2Mrsnh0aStwdIDUgQIi2CIjlXq28+Z00V71ozDSgqX
mS0czLfSKlnOmjUf8btR3qSPOsROPZgHJfzocnLFEWRwj1ZkHLZV65ivyDU0IrV98kdY+VcXvoSF
4MD0OJ0R1u9iWisEp8jZDtHQAqmuKM/ZyHlT/4Kv047XxBORBpUB8MVUipuWm1hUDxen6NwTlKgY
R7vwv9R+PoF4Dh3sreQ7DWQeURdCZ7ayJsNCD5sLA0aNBjDPgTeTZ3aJDHwxAF4QkvVhGawApUy7
vKeUJDtEzAM1zXsbxFQ8J7RWTAlzu4VaaaO69+zGQ4JWMWnNuXXYGc4sh5j3BxBRxGYHodhj8zLv
FByOXVuawzdeh0FAOLaoP/o4dW5mMxG82OIc8yuB/cTw+2tPxckYG4vmqrS1YNe1UfZoRTlLINvG
VLjwUlvcUZANeLJgaKAmzLa5N7LL0Spu5tKqT70S1WHE9PSgO/HseiGu5oWghuBJj6xgnlz0y0Fw
IEnH5/hXMi42AIPVsRDCPqOHat/jQgNZYqGC6hJ2WIlrK3yjY5ccKN/rDSJRl3Go4WPEK5R99QKm
mEWVE2cbh+H1f2Qysf1WXD6yb+r/zIjGL0U51hGh0//3939Uv/0ZHudssv/dH9Y/pgXX9ls9PnxT
bcqn/kbunP/lv/rBv3z7V2YOQhc6iMQ/HTusPr7WH3/5yL/+5fIRfNR/2X1039Lo1zHE37/Kz0mE
+QnsD2wU8du4waTV/w0E4IBMFFKyVHR4lbqGCyLg5yTC0D8BRPSATaEysmyD8cFfBxH6J91EA8uW
y3DNH1yBv16Rn/BQLuY/ZZv+kSVqEe7iwDP0dB4Jjq0/8BLjuDE4ZlOQUGwuLAYRKCKXtgw3QpGD
NsjtL3yE/4Rdas5f7xc+I+MWakMhAJdygnr8kY//wi4N6CWL0lI+dUyx8SjuB5I60+FVuReyPUNh
LDQdIy3/ozQkx2XekCYr3AREQs8r5qZ/9cxNPbIQDcOlGT0FdXx2nPEWEsMeGExJsyWYJjbV853v
w86N31gY//SCzVf+H58BBExANzwVgAy/fwbY6wtITZXPAnlck2a5B9KM7RVGQXxHQtRj/NizshJB
vZ4Qt8EFW9q1vXHZpXi4d3R3wa14GVNyaq2FBP6VeDaU4ajPERn5zMpJYfuvrvnMp/3DRUcA7wrL
tPkhW/ofHnIWOqXm6YG/VlMbbg0U1ETlBMADvHfN2XmdKu+GMJyzRoHVsuuMN1ipkVZwqjR58pl0
KNwqTP0p5BmkTjPCAXjQfgrzd33yorNrY+ktt36DGZwgvGotNADDpPPuSyffpBNxQPhWOZT7d8P/
3uMnSPof6uVlP/SLiC4UbCBMbuR5wOdJ7Yybd87yRcMKsQ/6WeuNXoxwiDdBd2RSVBnWWa80vFCk
qc0LSK/baDcjY9DMrXTcj8mHRZQM5enChoxccJMsvgWYjfwQ5DYxmRJIcNZ1ywOyVF5wSBTZdcI6
S2gOh1tVzYqoZCltyVZuYJVAdJdpLQkeWdAPLeqFO4fQNN1SlCnOy/oge/OAojA15A4/6lYP1EGz
nFMQ2nsqk0ehurtycEhGJ0DUklt3hCOKrWVwQbhBSp/eddM86pW7nx/UnDWr07fQuyNjG/GF+wcr
bIgl9BekUp9GP0GuyV4hLe5N09kMygQUyNwdRQU6v2aTxvVusM7Sb89ZOafEksU1P9rC8dcg95ad
HhDLxe/56/xeSUf2fLJb0vTgncS8ql8gl0HsIQa4fkVSuRA44GPABMrDNtNcPDg8LVJPV91aDckj
+HcnZANPrxyPt37iepanokTzxqu/9ZiT+beg8kk2hHZIoGU8OStP8I00c1eDRMtL3qx05IGKV717
swtw7aQVhvyc6TXJsmjgAt+J6ja4Bze4w7e0z6cZde8iVKW6x2M0lMO6BOukvKvW40OLIXVFj0nP
gL6+jCVvSLZAbbtE6bPqYn8t5Q1JxDKU3RlcE6ldXyqbl0TJ9k4SvwM7dmb2uMwY52flCj4GvJME
l2VdZu9oIMhD7eUXmWsvrua4J0TF7xm0SnsYtcOIlJ8NUnKHOiY8W+Ra957ItyKxuNIBb5/JEcwE
2yLdSKbNjB/ZeI6iqJfDbEy3Qp/4iA79qNZ9B6uFHIsaaWuF+d7SsoTKD0ayrfGk3AFUCdM5LMWi
rZgyCuvZ5N8ghiGhy2EPYkybgmRGp5ePVQyzsFTsq8jvsDUddVFJ/RdYiOT6jndf5KGYUiH70tHc
dLavnRPlfJEhLkiTkcjWiTJMfCV6US/Ex5NbK7N00yVQPvfipbDiNLNU+5hotUOn2U9GzNHsJsAn
hK2cVSwM3pougNTR0q2Dkxnj0vK1z2SCuVeHYNq2b+1ntmZn5FY5MxneqtTyy6iwms8dlgZfV8Gp
LV9DKvCT2Zp3bMVY/phi3AVJdc/p0501mQeY58v3f7/UOUdf6kIV35vfVy4/7rV/L2v+6b/6XfXz
/0y5Y7Ds4Bb8zxFHq29p+Mfq5ucn/axuHAoVb65RXEIE5t//Vt3Yn1yYYJ7HGoW7z++qG5cVjDPD
kQRlh/678sb9RGHDZ+k2ixu+4r+1ZzH0PxY4OgJ5lkBSwAq0pOf+oeCIciSDPD62IIk6et1U3Mfe
R69HyRbkfHmWw3Nm1Y+q0shyEK5g1Q8Dw2/Rp8VmqtZs15+6oc5XWMe1DUPPhuOx7S956BCa4uf1
FkrA/ShhO1h9q6Dsxt/60lHPIqqfXE4iNqLBvYotnMzE33pa+2DUNYINDgLhwigerr2dY3NJKXUa
BlNlmp+432CWNA34YkGQL5ziLjMnUiYnBgGo+uKq8+66jJGyqBhFurOeXEjaQMV9TM2qy9Fckbu6
rIgJXOVSceNR1m1qpbrwenhuUATdlHFsQiZPQr1CaycMRKK9mYJhE63Z6SBH9Ml+J3mlDdVnilB5
Ai6+TaKKqAdEjUU6x1ngRXLbV9R4IFdMAueQ7oxrHWRAmK5Do/6Sk3QSEAyysjtzlTtVcedmn2Pb
fmtLzVyKnsH5nuQgWNlEtVVCcNtoTnqOkxyICc8gNDdpMbwRKNd1434ox3w52MGH4fTk15icHx5+
j+qGW25aFhoNZFYj5ujwMi/SEKihCuJsHWfeIgxQk6ke/Q9TBACY/l3kJ4QVoHaIBrfDjhqaR88g
+8siPQdBNCdui/8RJ7+9US7Vkdkcu6x/bMLpaFpEc7uUgGwCvJaA7NhlZO+j8QjaAxUAMWs07Vuh
c4q6Jid+YaJ28NmgLVyIAMtMS5ITAdftSXjqgqVo2raW5zLsH8qtaHSOfSR4a8hPEo1cWB1UELAV
zF7oEp9sVGtrGF1qE3h3HvatAL/tOXR7/WyEaBO9QO0drG7MqqaDYdb2YSztcUVV0FBNQ7wTeB+T
4IojHchfz08jhXuJLOWpKui1g6I+oEfO121NZDTvLHVsqrzbMWXdyRmk0074YomHOmcjdsKqIV60
9ufkO7d9MM2mR20RPjd96G1wH6bbkgzxs2xbqrterkg3IZnH79I9HccVsS5MpREuji2Sw79/YD8V
Gf/9907r37Wq/x91sA5Lc9v40xN9W3z82q3+7TN+HudQ5uDV0axyOEPzn7Mufjar5ifbMqXhcJ/m
gJZzG/uzWRXWfNLTRAqOWoeNER30z25VyHnZ7jEFMxkLEwvg/jtr839M4uCRcbtw6WJsGkidhvnX
9pF3fpdbKcr2mKw46Y5PftmvWw8FF+EsVPT4jKVebBJP+1Bxuaj98IY5ZYbFlG+/3Ab/k072H9rA
H4+Eh0JHoXOp5p7rl0Y2DUycO1hN15PEJDzJ4Hs30UKPPTbMP/9O0pr7s9/1bxREALG9WcxgOf/Q
v7WzkMBEB7pGn5AsJwcgriURsZGvi+2sAg3nphlg7dg4CNma+yaVB5LrOtLM0td8rMItofTffMcO
L0PxWQwOdXPYZHc2JLYKINNOC+iWTNKvVvoQFVumpzuB+4iKT9KbabZx+PFLmZo7HL5ix1DWPlZg
M+wGsUKbEy0Q6wqsG8iwVRCH+Bjr9hzRvl8M4gyTpG53vkrodLzyYnV9s03iUe65czGTbKrbVPbf
dKtfaLkhL2zTwzuBD3nfDL67i3OS9bDQXXp0QOs0KMhLqnLQTnH7LlgHLlovUts4iVvyaxuYYVN4
T8ZS8zIGe6Pndhjo0bhJ0Tpf4S5O+74vM3QHbXFNzdC9RyCfEgx4LMb+WhIVeiXXxlgRgZCunUG+
kH+GvCK2v5b0As/eeOqQdvmiz8jgEObKz4vwSOJEcByy4exwX9txeU0YaA46YgNXXsC8YM+iCLFv
7mArQAu2dOpBbgZD01eDJpyHjqSNhTOuicfID6NdPReNl55UUV/HgqwD3ZZbDFTxUlq9yyaJXwbD
cg/d/ItNvDgR3Mz0wZW2jpNcSgqx9Tjw/RUzP7QMdbtsa6/fBl0Ga6spuUn0YNFELKajhvVpFv1L
4LH4pVx/1FdjXUdnx6i3IZPwlVBezaJz3FOJtEcATs62mrzmwR5LDNZWwVNAKpIM3sZrCIkgtZHe
pCscUpz0Ya/7Cl1Z0pNMpIQ49T7UdELjt7EKJl6iNLekxd8cZe8B3JO8ysaXA2CBMeSNcLATiK4n
h3Ui83j6PK/UnoY836k0uhKx9B0U9KqC276ONbKI+uyaxKZ/KAdxgJ/4QVAAocGVvI6Ns2fZifa3
xg8/oD+TAaP1sVPHaaWj1pY+QY1BVL51ZHF1E9/J1Y0rzx5onY/QBuXCKT+OQ1sDT/bX8aC/dzUQ
6iK45VBZMMR992HuY9N7KWz9ViXLHE/1bO+LUb06+zIoXlRZQ2b0FZJD55z0JiBrm9ugURH2aPON
8iq6uUwaxfAlM0wqkkRf+A6+FWwTBtZCw9dRy8pnbVRvVB1o4wc8g65b7KH1nsKsPLO0ehw65zIZ
yb0Vll8jX7ymygMFOWcfOuEtLm0FugRbvp+P2yQwrq3Nz9DOL2PVEfXVLk2t/piv1o9v4NhcMuFl
M6Auh+LE/n4HlOMJLN3VHa0vbCPPIHwWaT286CL47nTaky5MEsfj73kM2alX91Wij4tYlCancn6a
Ol6UtRO/Ti6ahBAiFUUninGb77ElZ+4qI9IwZPjRFoTh5rJ+g27v5N53o9yEPRfYsJFZs8FtcTWR
g8fAsivgIVuHQXOf9JBpk3N259eR1qHisNJm0fn3Y8JLwAo88jqQaar8VdNeRUJJbD7HFT1+QCZL
5PhP8xHuefGX4ivyn2uXePfOIYS7yN6jyeWqKcbX1nX28y3FqGpzkTfdpSsICzPsZE0O4Zulx987
WmGT10PiRSx3/H3EeHJGsJyAtUVLUPUv8r0Ys1Me+E+uZuOu56JVkgabiOwBfOqiMnii8HyLHapl
HDdIZheOLWCdWNAHA90m051IddTIKQOTYLQWTFkRbxRNe9/2m4zD9+KUfnUncDcDFenPrNzLEhhJ
1bAzrr4Jz7qzA/OaICGOh/vAdV+6Qd+o2nvyY30bw61DH7Apg4obahR9FyG3tQRA1KKel9qpZa2l
0K6sR92FWd6T/3jFwbvzZXmcXAAnkYfwqpUuL0QHkLEPvlq38PkLXI1LKxiJHAzVm0u97OSsvbhY
TcvXndLpoobwMF8Rsw3uh6B7z20tWWtG9uaCZiAQ7zbC6WAaKK+IKjCGd8nnJshOPHSISeiRq/ag
l0xUMb5yvC2QiN2UPm2ZTtV8F+wpq7Kr35LxsQ8Ei0ceJ55yvOzlporsW6rafZZ3G6+33zVd+9bS
WvhCPpWtReWOKAv5UnJ2c+O+c7r7LGBglST8sIb5xcV7HE1Rdq1176lLeT65A69pTqMuW6R6vbZO
Gn+NmIHk6rx4+d9q91/Z15ioMen3//n04jFKcG/8Wu7+/JTfil3X/eRhJEJ+yVpC/hZZ9RPR7H76
UWhSByMFdSj+/rqXcT8Jg7/wTJdhmkXT+7dSF3bzXKMhmGGm8luB/IdFzJ8uZmb88t+LPvJ15JyL
ZQhC3hDhSOsPpa4PCirvQRxAC2vx4Pfi5OvRo3H1HosXw43uAL9diw/vTX/pnpIUBQXySuT6lers
FTrSt7KrVoHt7SqfoBXYkisv1z/HbKu9rD4nZfiaDS73LBe8SPWa4jct6/Gc3OqS23P5pRsgFhoE
3LxkL9lH++K9GS+lMm5VujdhDPGCD5sr+qSMgQhEkSc945A3pPhcmOohtPrkLkjadY0kBHxZ024i
k5wNU1W7xkqeq6fuIokJYpBu9g+mPR7dnJEDuBMYx/beyi8etC4AR0P4X9TScyfyp1d1/vgvZbul
jXYTuaPYQUcN1lQnD6mV3ylGKXi4mU7uEaF5vvEwz2R6iE8LiMJD3ei07vlR80xGxsdxP+VfpnP1
mD2Wz/2rerVgLztfK6N68k2yLPBRatF/kHceTXIj5pb9KxNvjwl4s3izSO+9q9ogshy89/j1c0B1
SGSphwy97exa3aQyE/Yz9557OP504R7+ceL/V1xFh8SLy+K//8v61vv8+wUx8Lx/+uqprkYpqoFu
0XgivFlpU6gQNwWv4cthb4ReREKugOgJIcfUOVGVVvPa7XZ2E82VWt4FsgZnLG9HemZFBDBAmzH1
jWbqa57E9kyG6iGS/j3iEhOw9wWhfiVHHRN7CwspPJpqr1OdDVNbge2ARzyFoOhvLUnog62fZ6nK
9kdEp6WCF+U1oKWM2LxTaKrXusReaHZvAlu/uRAZOiBue+nmKp68oqUqqXVvKSTiTAqdaNtn7nul
DrEoGTZVDRnbpHewi3eEUHmKL8HL9KojeTKIK6Nk3tHH7iKtXhMzEy01pZ0bGeEXIapI8NhTzGiY
+iPSUtnATg1TfzNaf+aKIfO7ltC33sSNBvBoq4SEKrlVw8/Rmi8h17uZAdxr3IciSYvt+AThmiGd
MJzinHNtfuic9/Le3rNrfM7P4lbEkrqWNn3A8QnqFB8550YofQFeDKNGtYSFYg6+MibkKuHXBLcK
B1l0rCmIZzQMIQMRHbC4OkEa5s18o3pHGThxBUYzQQk1QHaTZpkE3ZzubccrTzz5qkEyMIBwOWYx
1TODJF8qNka+k6ESdoSZJsETTmT/mhy9Qt7W5b16jRwah1tQhPeGXEgUe6LyIpPU0m2ER/GMnsFT
1UbiqgmFh1rEyCCCblH6ujDpKsAavXuptJlrFjHqqyIfa1a6zq7kVB1LRfkqxqJU3lUEY3DIZ+Ek
GcA6elZzxrNNdR0OE0yQVXtxX6yH9R5opHk15dK9RDdlr26ztIAM5ednlc7OUoNNLPm70PRHzO38
kXpzX4R3wS/uxY38Y40NFH1QozFM9Rh1IiomEKcRzrlj22NrrWwSRD5IKYDcrnHaCI+Kh5kvQ+Ho
H/UjykFn2hLVdgEVza+x+ikVhlPrza5seWKTU+opOvrnTAIsKi6kTbZTpequ9cVcFr1NQNJUxyjr
HVNP0a7Kt/YNTtirCXdYJyIC7a/APmvHaC0+C/zW6Ok9LfU9D8I5W8dHc0ueumRr1MbkxaIPGPuB
CiO8gSniiDLaShnhqFLtA5kBK2TPo5IN4WvxM3CClzhQ+nGwrnZq3u3jQ3rxTv7F18tpCDc9fRH2
9tEw58TYAb0myrZcclYy1wIEVWbBptefml0xL44rcYUkDfux7cw1qSR7quo3db/JcjHcpAv54FyD
K/v5a3XNjjVxPbk9y1a4l3b4GFM2g1U7lVGy04W67aU1ygy3LlYyi7wQFFfG+q1Xc2yJWGT9ffVZ
vFJMT5XUBWjjJxlZvJdCaaCEw4YV0uoap9lK2zHUPrQ+KPPo6r02gUAkexZtIwv+jF01EwvwyYS/
XEIPG3t40qOrqoYbgGzTHokh1DfNgHVFek0ElmSmkIWWND6rZfKjxxzcjXgoM+EpqAXGOkt7FmAM
GSPkoEbyzBqF1VO4qhdR4I2qHrxrdO3vyj059kV3MMT0xXvNuJ5RojVoyaGNgqmxuzPXaOBT3vn7
cN8p4bLHlDru836eQv9x9VfntfhsrsSy0q6ORYQDY+Tjy6TP2XJWT/TcEJ7mGWSUSoz0qf4uRPF5
mBLj+2W07zPHaJNXXG9Lkctb7iaHuoE2AQ8OR+cn8JINw/Y+lPeS7FpjeoMGzDJx57698k9R7k9I
iZ8HuTqMxpViUk8zECH+OrMWodq/VZf2Fl3kh302zzrWE/QJY+mVphX0xltGYRBRIOR3e6gW4qFu
CCkg2AluAwqKVm1fpLBKhx5y5cCdDrt0IqbmIzNgxlaD+xwemEhE9qngc9SHSgspO+7euWhHeW83
zlnRwM1raTix5BdFTiE1Ze6j5d00auMsp/AWPs3R0yjyVzD34ii6CEebqRAtDvH0YbjVYnPmPiPT
vbUIoD/kc0djkpE0YX6hkb4Pl9Hw7Kn3xcga1AAdO+sJEPKppEbGRLW2yaNo9YN0lMSMUM100jws
hL2UNgamFWJEwApYW7ynWbWovQgCXfllx/IH6lmreLOM9NI99HOhVTg42D6D0r/5N2XrOkwlU8Cj
4/KrTfCZFAjuIRkc/JN7IiJj1I/J0uY4qHts8Lax9G9EXJzsC2wODDEzjUHReBo2wbNgeYRowpvY
Z3mvbNPUvCg79WCdoit+z2vTOo9AJnfjMLyPpHt1DScx9ymg/Kv90t+jV3ZcxzDam+4ZiMOivff8
mfwc59FRWlcyW4/OCs9Nu54a/AD1XXiVzHOQXqRjd6hbSCyt/yY+zHN/lHb2BX86OEkYzhN0/6tC
Vm9g65q0HvHbyJcwGJqIE8v0MLXPDGPthLiTnva7F5BwdhS2jVFP2+JWtXAyYnpW96Qcy5UUpHfo
25A1R5A3BGXibEuyBeQaJspLNC+Deg90lX+o3HiMiKJTk42RIwUQq6dvSegj2EkZDjsHXn/UZek1
Omf7Yp927dXBOg3s/SDd4Igzq8rsIxxCbfxUVg3DoyncgZdMJo8rN5JZ4jjjYB9Ch1F2tjkDpnwO
0evIazD38BJG2BGm/mf8KZOFgNI8mWgv8af/Gr9aDEo8PztqqjlPAMwf02MObyqPGBmus0N8iryQ
GA0eR3IjwOWhLF+VuCMAtq9dZnqTIvYXDBxJd1evDDLsm0GylNjVrCAZecMPJmwovEWl/NB86yCT
ebRJ+eNtAeVCStaOSPC8ZPt4Ekr3rCs6UzHDf1Q1PziSjbEW5+42MMA5yg6MLmB7szzke2RdPAlQ
a00EuBF5lyB4IYpZ7mwV/BPzPIEhpJZSoeGmclthVTEV+lS7bKvkbTxBzN6Nm6ri1RstxIgr30eU
WEs5mLz8TQsNkETwT9pMiReJIRnTPvT2ZaALtMaYspiBLXsxx1YtQFyzTJu40d4jiUphqxjD3o5a
4xMYBVkMpkEMXnNQKon0MlW8Mp6Qx4mVNdj8AbECSWAiJvZgMSLa7L5mpVuqwkhj2QeAa4g1NWeN
KxWLzIG6nuoOUWdFs3B9tZ2ZIC+Z2oobWYiJGo+smW0XtPE6VIikCbtJmAk7V9WltR6p4owMy0ne
AmCGh8VOtjenjVqNGTIT+I7ydSyS48gtZYGcjDDUe2K4cGzMO5nbToW+vFPankHzOfOmw9ePX3nK
FHrSGI2JwMQIBrjByhKDU0XkxfRomrZ4gDi5jVTlhuTKmKRhuW9acaca3oykuoMPh9sqCszDTfal
BiuLU0OxicdB8vyv0IiqSSHXII9by9hocG1VvOd+bAQTx9CaaW6rGpxEGzaCXPtQlpUUMrt/cKoY
160HYAuAkhKCjIrzKXi1g9lx4Ua2tHCwk4+ztD+pHhUHKUDjFkTWuBCic4vcmyGMS9x9dtacj0bA
Kkx4x6ooWBsGjZpMf98jIR749/bO1CVaZ2ycCsmw35RuZkJ6SVz00qLfy0c2phVsgsAqiEuMn9uS
jeoYJsBsWMRfxFN3rB9VsJL9Bf7AGzb6fT2RMcaFl/gSnSAi2ayTYEzOUHxLJYQaCWnxGJLyo3+Y
yU5gHU0LdvBu3jP1iotmvBGQEAkwOc36K2/iJbKhRbNi3DaYiujagTGioxs0QE/y7SesyKfaOWjN
g/rqJDtxeBUFvJPa4eVkDq8pBmn77Fxe3dfwWtzVE5C3LzCEo/ZgXw35I9zIYXCT3pkrznwr2hbs
r2EBRTf/Ut1a9quY98vXbCSOrcr7oszORyhcHmyNwGp2c8ob40vW3TFQ/iXFQHUy0g/3FBwyr3+t
I7x3/O4vN2oPVvIefyVy+JFsiNxhqhpsUzVdhj2tTVgOr6a5paKwtzIea+oyHlI7oMibz4hXwCAv
o849Oyg9bayZmtGDx0z0uZ4yPs4VwGK9kp6whwxOwyF6gM0dRIUZkasAqoNmb9Qorg72uWCrNCJJ
CSKutlA9QoMz6OhD3wqIhGiGYJRV+Vb0GdCNuP0q4IFCWSTjiLfccBi7e3O3efsZ7jmI9jn/Lnwl
2+DFvRaLdBXNEJpeRf5McQfjwtu05q2aX9NreDVPykEmYde8/P6Klf9mHvHLBfttjejjcSf8AdCg
0KbhyMQmsQLXvUTJSorDw3z0t9BuNvZIDaQXedOI8dx0/Ht3CWnhyteqvLs0dfExpsH7wzf7den4
Y9yASldUkUSLKtl16Hp+HjdIjWBHJWFGC+Uc3IKnEkRvFYVAe9DOonRx00v/3nxBkRuTX7nuNPXV
hSgXKy8YNET7JIUMYEUXuShFAuLAeXbnltv9/jsyi/u7+/2nLzmof36aiQieDYYh8QFjevXBCuVP
U2TrE5FvNUpeFRoy+GPJhkhq3I7d0XJ7+ug3Ko9bd0sP3roQfeBCO2vfhOq4UMSJ8iCrbzTc/sWu
9etkDFhlYQfuhdom9JqJjOITEtFSPA53PRDafXbLnt2NvdHMOmc34gvX7Emsd+tRLic4Ux/KY/jv
5YXCRT0KZ0jgKOtGlZ9tBBwKln6SlUtwgpN4CNZp2x107LTrUNRB/Prats1h0Wt4GYNlgczHZAKi
Am492iUN7drdKPtY/gqSHSSdkYBmWstejJFS8R6cY2VFqzQ8ymyQwn61iKQK5Jp0KHicK9WbT5gY
SpeEN2kxq2Kxhtw5ZOHe4lsco3eUH9Glv8nWMmqCtZV3ZH0cCFJaZ0NvrWTWGSAFex0XGVKfoxwV
SVSSPJKNg0uupvf8Kd2aixGxaRt2b7nB7tn3QbDTaQnJOR/6fGdjbO2zdWyhZ4kQVNNne5NuJYMW
dTXM18prxNBAG4YHwxSBno+RgsJooaeZzTlhyld89I/pVWUE8ftL65vM+x+XvwmmTDJA2TLS/aYb
kzBl4T0qyJiz4Ojt3YtOXSx/+R+NIuBP2uDXECOs7qSCWKMKcJ+CIgffOcfL70deqI6iQ85k5ewn
qjpxFQZ11v3331EbvsO3ETHiin99x28j4qAk5kyUHWWhpckKnoE3wxB379/qN92sXjOPnQfBY+It
gG3YLvP00kKtZGoSB/rbsJwfqY+Ec5wdFBKctfS945GTPvkXxik9qRtcykh2RmCSDUYaaL3fmrfi
LW9XuHms8D1g+OFPJQYhZZ7Pnay4dxuXmVe3+P3P/OYZ+HEqGLdLumbIqAZFdZiU/3STQ6PW6cUz
aZE2+d3dGGe7ONVli8ojnJLq0eMeQoLfE8Y0Tt/q0WfV18SZ5uneiKJLTjo0+/OhZ5CH7qGgjQjn
QvUSDp1FsRY2gg0wf5oPfcefCpJB/Pj9DP3y1b+NmwlGFXIR6/tCbagqoJm5qHbDTl5irzQZgAPZ
7ZR5cTTuAQOC+l5U1lSN30rrtTxHr8ErKTUvBBVpR1fc1ZIOYCziBSilI6blpn6oSg+k17I7auf2
4WbADbt2ZxpOudRJ3YWNJ83tvb+r4VqCoVKLqXD0DuEJoE/V7OVNvoqGKZLYui9KGD7/B6eNixPN
DyY0FDvfarFQlFqwTp60kMmKsB7uS3HCSzYipoSGrNzn+/icMVliHUDDltC4oSlUAqOc9FH7jDV3
Gab6XkeTMe40jBb2NsmEuwy/rKo2VvBmpN46yN2v339reZiif7unrJ+/9bcXctVYgCdiR13EZOJi
laCdZPrp1/mLocMtry54TMSMjR5Or84swOBt/HW6yuwZI+sxvsRrTu/pX4WLdEj+cCfIf/NO5nAi
BsL/Kw+ioF/vBLfxhLxMTHFh02kmXB/Jp/5CUBf5YiPlLfkMPiV6U5vVCZ2qso7oWsOzcxQo5ehl
o2O4xzSMGCBBd07lL0lPu7VejIQH1+8P498tK375pt8OI+9SpQ61RF2EdfHJP0wqJX7xhj0z47/8
tfz09rXqgs2j/7z2svaHx7f0d6dxOEh4pDTWdP9WvaRWFUMgFRcyYbz5JTtpm4I2vBjwz0yqU23Z
oJ0icDwymw+e9H/oRMy/qetwU/3r878VJlwdFWreXF3ovo0z2LEWlMiePn0r9+VZuWdMZeT41Oo5
47+JuE2OVKhXF4AIWde0Ecl2uDkiRq8dKAvigrf5mQTtBdqgq90RVBotuIPOFZPJ9q7IIbxfeaO9
ZZ8ESffys6i3SgCCleThuazvGvYTw/9bZzO+A+yfTE2oyeIH0QjTboFKdqowPg2vLqNUIG7Q88je
GGasFsNW6JMg9Ri/1sMcduhEmmEyaxz0nboDU7ayGdsi2m3+80OoiqIh88wXZeTg0re3G7k7TWZ4
NhaRh2Y+QY7znmWrAuyGaa3N2JakmIIzKjzhoW/zidww3U7SmNVPYCM9hSjQnpIcYnjK/CNXmJ1t
QiS92fsGcsjU3vQq0UFkWW2RsDhj/Ty8/vJn3bkHWNwTKCqwTVxpaiRrIxKeNa6ZMfkMG7PFHOUc
gy0r7JNiDxjfbikD8BlLnXeSyFdDYDutr/mn8OLoryCmYFv28xDmP6j7cBnsvb0/TIoNshoYHOM8
Thkjd8M8OaXWcV91hsyExx3io3zv7pyXq0JCBe2a8of240cV8+vTjhhEC3Uxe3EOs/btNhWkmp6/
z5VFF1lz6G8T8HiysGLPAWDR9UduiwEc/uE+tedyG8GFdr/ScIwSWB3dyOnuJua1W5HV4eavsZzA
RQxHggv+N8/Tc/cVoexCiyaP02WcB+6kJ2fSQXuW1yz3chHfXKVuWtMDGSZNccd80vIxNWqzL617
ddw0XOY9ZL1MLVduj/TcATQoIElnpdPhI9ILxt+6pxwxnZ719iEv7UUYfmVRgEi7XSYesmSg8HUl
s67UsNO7M2AdrwZZuKY8pALfW7gLa7bUy8wqxz8egYOPA5vqXxvbf2z0/2n/+PY//8//rxJkuFY/
vS8Go+5fBtzBCfzf/zWv/Gf+LH/WZQwy5B9/658yZNXQoHMxyzHMn10lOgIM7CboErCumj/sr//U
Zqj/G3EyZC+dQnH4O3yJf5lmUXIomHBVWZYG08l/IkPWfqkRUHfwCSZPpME0ix76e2+A8b/m0muN
aYnTgSFj3zFF6FJ54uN5n/x0ZP66in7e+/9aQQ6fhf4DoT1aXF3mx33rQwodxVfjxNxGTZa8gR3C
Ew6AqKKRZY/oRGk9//0HSn/3idTaqimKogXtYPjvP5XbVsT+ugps2MdSa0GkjUTuMug/ERgwg5Tv
yqiNu+9Y0dzFwS5ReFcQRuNOkeaxCn6gFVRnLWU14X2xI+4ETHgBe8Ig3f7hi/76jv3HoRnU6Lzg
yWkQjaEG+OmL+oYAYKWNjaltCNYWWbw+N/XSpH8nRmjTlB0Tlaap0QOIeTFINltEmZzOk1NVwTVO
yNhyCGn+zyrIv76WwoAW8xOgJfNbu2JYmZj6Fku0CtzUtmzCAPqMnLhfelMSfikL1kqJ2VWIgd9c
yeTDfecY5sJtVeMud06071oX0Vy6FF3h6EsIy2zLJmu1BrkCDtUKPgR2vktF9rNFmMjJW+VIwTzq
svT0hwP87+YpLj7T4L5BXw4Ub5D8/3yETa8HcVsBiEoJntrk7QAraS1pFUrsJkBSGUcdHUXEVLjK
T0JSNB/EIeDUDqOYbirMwjPj341YJNMSFOTIjIgtUyvnKVihN1Z9pseiv0/Y4XgYKqdirLRMIiRW
R43hbdmdYkJ1+0Os8uZwo6uPSOoSKP6CNLaF0BmMNwqa8xROByyFbOUTgFMifYS75paYaMw1i4RZ
Va8161hn5j0oYzzWmQAJu5PPVc7Yqo5XWF3BCXUzoYLqWMJKy7RZIhEIoVajBqeXVzmX2DuVhks2
ENJxO7PXIXYtcD3Ucp74KCQS3VQPTofVvTukjY68At0H0YUmtlXUf47S35K0WruWPhNBmhmG+sYo
+MMl67VGTeFnxbpIi7EpSwRkerNOJsVBr1xadwqcUFSuWdN+6I3RIkVmNJxJLPBBhJRII0duFOsj
3zCMadUBkZbDRtkqVcUqxQEZPqRyKela07N+W/oR96kLUmAt6bLPAghZADMjh6y8f7z7fnn1/fzQ
Gh73P3VRP+4BA++eqhiSIingEn+9cFIjKlB20LfB04r20K3iWeI34gaX4FyJSLgzDEc4W0lktlOD
7NECw1HYfOlZmL+x6q+vuISED0tsAoa16rAyxzY90soomtCup4cEvMWirpvk4fRxyOgljboPqlXp
DEwtWZNpIDyAqLPp77t8XrFwZpTdu9rUgKe6hlLoz8oK+cwfbpjhifOvcuqvn20MLzJzcGr86Ep+
eiKlpkhqwHDrMx/rtloArpgYUUFdpsgLD2jPBiIijAPwHv0RNH6+iayeLWhjCOlK6lXzSruUf2GL
ld5+/9X+5qFuDu8SOiHYlcx2fj0hRHWSbaU12rSB6AxmJvlysdRlItNZdsd/eDL/zWGg35dlC9cP
cxvrW/OTuLLesCDSpl1XGA8nzw20W2zA/gc/6adP+fZwQhTk6YWSa9NA8bxPkc3GBt44oGlF08lG
L+Nu9vsPlH6dt/04vaYFCGuoIUysUN8OIleon6Zypk1jTZHXLZRBhrNF5bMz7bWbmagk5TXk8LDZ
icSHIorxwSLF9g8Vwd99DQLjoHUMra3KP/56LhOh0VJSKbWp4BCDQULZTdZKA/qwheDEkkGvO5Uz
QTYKMTJqrgFKvT8ciF/H7gYOJYlaStOYi8oIXn+M5X+6zuUW72qHJmUa9lpHl1AV1ZaVMwHpfWJS
BTUdrSNyb92vlSOwfzLZIecxBarM+K86+//5rPlejGmMQGGo8PqXrAGHMlQJP32XXu0RZehcYq4T
BlO9jNxJnGLhcbEd/OGx9v0m+gFL4a3O4xGIiWZ+O/8uYUyhUeGgMEJ2x2XoG8tIaputUtjVgqNk
/ek4AxX59kRBAkxlQ93HU9RAbvytCW7kUpMjqbGnoZ11h8IhBhWgYvMQPJJ4WUnYzjRqlGzJo5QJ
uZFXkPpLtuOdZE+JUzbm1Bak0sqthEQOBnZJ27UvXFaiNSmya+KSFHRHGPvGPD78uRl1Yj0N4J6M
OyH03mXsyKyYIoBkslBOJURdK9uxiLStMU6JJN1LiE+hR04S8iy3Dc7PD46QuyNLMv2MSkV9sdVM
R1+vfZa12L1bAtvmRrajcdjr0TwF+jXOkzZRKQ4crprcqOd+6WnTNgTPkLlKuCPtM16pikuESqtD
NqLu4Zv4KlP22kQ36NJQEkZvbiPazQFRKU3KNCJxHa62tSz7rAT91aoy6WBOZ1wToiwElPuSRyqX
X0YOGQK+vxLDJt+QO91+GXSWLfkxrWVly64tJmKlmBjcKERvHsu6WaN2HVJZlzCzqqy3CBikW+b7
yrEm1ZTwZFup3lWQl0vaboQnhShvKBiqWSzZjGSDNAIKKJFkZSWaufPNyFtIfagdytqMPlheF8T7
FM6AtQ6CHUNtdpMhIYkaQIgV2fTSI85SbH1y0WqzplS7UxYG9UEgOYcEbmcAh4Ac6QhYrkWC/nC0
KXZXXVMZp1eM0veCvzdZEIQZ7IQ0cxZ9mwunwMi9HUspFx+fTEB0Fhlzp9fTnd0L1TRAaTCtVFN6
CsgRllruEX3cyyXA4FAbCWmnvLZVBLeqM4qH7whIpmDNvWCViacEJyP+8Y2AoipI3snMqC+yVdpf
OsDPW4jDjCQognrlUrhXepNt+9QOzkKi1C+5kpXvA9ZVnnWkn5JEopF4SAJdg6AWxvC0kQzIkaQ8
2E6uzWynIZuzLNyXVqsAh6lctlsXns6V5VU7MRmgTFNEW2NMRyyiyGab5FauL8S6+BEy5Y81heWh
arnti5Up/TplhDgySASdipLbzCrajQ2q9XhJKguPG63w5wEYUIbydu9z4PoGAkeKkpr4qHPdWua0
bmsBOqNp7u0iDaadLfCIlECzlFAXxl5EvkiRaME8TpV+nyeqsyrwRRmjBjYg0jw3uNEdx3Oj16Qp
Cid35pIRNa4rcjkTFMJTS4M+rv74YDlK70nm1odMNUsm5rE/01RyDDrBQn9hdcXVdQC56W7nHbze
Do+qQWp9oxftRnbKBwrD7uSGnrtMFLCUdh2Ako1DZ5aaFUIWoZXf4dFREZMoNkFIEU5bsSh3shBB
PrA5MjqyKV1dlT0ZHZgQNA0ZKpvHWRirzOJksd0pYiuRQOfJH0Ei2McOTQsZDXnmrCOeuENAWIYA
zneSmRvAXOkqRIu9yoa/dAOdqCPZW4SM8naF29bbOooskKiVUuxdqSVRugasq11w8BV8XOnKC2D3
8c6pLMyvciON3Ubp5XEV6A0ggYjpVpsJwlSsK+0jAVJ5ECTi/FRXKzeqLcnTJFefzIrEl9jWUOAK
Yr4UZcl4cUFWLiTb8G4OGu15ZfOIA/Df1BPmZh5jJ4mU+dbEdKSn7tOSAP2GIW5IKN/2CieEOPcC
EZiCmBhgRSUhXPdKJoyDPBC3RQ00YqJj8buYJcG0ukCQnCEn5rz0HeWkO4G5TvOwW3dC5DzFNomo
K2HaeamWPVoD/LElh9IJXAVGzWBICHFlf67mpfdqJlrPFZp3Ey9Oyczthz1lqNq7Ao/nVjbg4iOB
dx5amdc7mKnFC5RVYijR2NC713KC30lpNkR9qFNeKDRsEk1dbiO9NLNmXphSy4O+7id1l4BMEtN5
VGXemkBLk5zFurHXtWQKxKS7EAXDlNIwTuragwBEIOWAZkWwDk5HCxVhE6g5QXlMnTc9YHCJpzzu
qaYS5QsZ9ZCBYi1HLcGG38oCZR5FbBpGNcFlK6OABTuEn4TtsmOEK457J4hfYjK0+O1h/8HJ6jGZ
ClL5w/+Qbn2n7mGti/c4xhtAcltNcpBQjhU87ttWQRo1VcI8RhKrSNOscoNHEHnGV63U4gWjHukv
TpqOsgZpbYb2i3dh4ItXBPrVDjCvc6VP0KWRpOfp3OAWckZGUbN8UyyUfbkhnXKSbTYSMQkrwY7t
bdu2xUehDclSNfybCxlizkEQVe1TaUXrHQdyvJJbiNxJZOdrCXnXJNfjnFc7YNBdETT9S0aC/VNp
7fhoivEgX9KFZtuCwl9KIBRnYaYhveRsbYCqQxrzFSFdO65JzkSsll8x8wDcn2axUIUuHBM9qtgT
yYkd0h3CfIbS0nzQuthbO2KhCZ29EdfcS1hVG8g7RL4S6J2DZyJ4QtFC9szUJyMjNQSC8ZL8xVe8
+Fab4NQnXZKg6000gXNb2rl2bqpSWQeiJ+wCN6hnYtRE05RwHcj1tqC9gIZMZuS1JI/Ojslhjxz1
QlZLfehzx5prpP2BPDQjPhR8mTLlOZBRHmVCvwclrOPy8Fp/RT8mzzA6h6uydpolNpKOJI6o9peO
gUdJVzQi60XZMAb8R4PQSabH2ARmCBVFazLeYIW9UmPUgOMiFrJT2wbRuxohko6Fyv3Cu1HdDHRM
GrBLnNIjsnmDclIGbkMMtK185QkZc8RNCO3GAC819k0tJrk+dc9e5XfjNPXyVYiBUwFTbTWgjtUK
DSPOAB9dHh74sdnI1YHPImeJyVdwanuRCzpvRAVCR9N8BllfPFURER6vvWQWp6mxAMqCH6QA20qD
LLeTRCV9Si0aThIQz3wael1zk6iYUeVzDuMcnhXkDzs4QXnJX1NRTvdk9fA7SvAeUVgH0yolVhKP
Q998tCIxLKMK9PGXVHAMe4Clrz2xKDHe4dawxlpUNfUowMZ7cmQA3l1fy4ccu04/0/MOaLOqqP3S
8kIcGJbIC9FTEwWHegtfTGgNyGuSF6mPWFLyW1ga4lpJcP1yE4fehcU6Ok4HcSypsJ79VcpB+ppB
dgHFnqlzqgzEyNi2k6XWi8q20/ClUbQOS1z8sl+JFCZzSyj55dR2Jz8yzSeiYsSObsYqTlbaKRk+
+WeopnDa3No4ZEUQfdFmybsqkGWemyLgMjxL71UrCNhqEvdcNVEGuF2Q5FWfNSnqb8G6Gn1ZXlKk
AAoP9TZD5QeDLhSCdOHWZD03YucR3eDjVTA9hJ9CUweTpouzpRK7wcJ1zH4Tlp6zk3qH7SU+eH9k
iL15d6lftm5jFC9pKIl3tWrNd6cSeuz8yKImhBeYZHzVqEtNtYuXJO5gNcbTxPK1cOpboDI1aYUu
WhVdIR7MSnYPnZhnR6nnTVHonYm6OqitNeNM8Ss1LfaCvR9jROHKOrqCoTbxqCa115nksoqfIMhj
vOqtwC0CCDjKXzKf/dNUESt2XaSFi4gx8N5fK0mzJmRjwTLrcoRiCDUoXqVMqfecbOvewOA+9KKD
6t4MiBFam70ok5FNjusgLje4HWA3bBuid15F18Ha06hA76auVJKYqiFaviRi6bezyFCie6uXXUX4
VsSi3PGyd4K17BgeUxyLczOj1Z1AN6aOM5U0sKdmrTCBBLdRzsMME+ZE6LsqW9eyRHkpm3Z2YjRA
AgKRPVHBoEGw2O6trM7T0aCQeoBSuAuIVA0cCow9OMzSXCONb50Nfy+4eYIHNDmqk9Ic9Xrmk1lg
u3IyYU7gcD+jcimzZthS9z2FF/gjF2OMQWYj2cw2OQB2YgQHRgukOugAb1lBAGnKdKO+oleOdiRy
Ig4U2xLQOKG+jSDqLG8NpKRdCdg9pvNCGqfHA4vdzk81Z+r/cncey5Ek6XZ+lVlxxWgL4R7CuEuN
TAAJXUBtwkqG9NDK/en5RU3PTPfcO3Y55IakWS/aDIUqIDPS/RfnfOc2nqtGbwMd4LCy58m7VRCE
PrmAo36mcFjuBmC3C0eSI+9S+lSbXj4Zb7u+ZHcPb0hUxFGosCNGISENo9ALFaFd1+dJTjZJkrEK
UAlLeHNtXDdXtonpdYq89iO0eyp54oXCr3neFQqHvqg+1b6rMlz9VXgz1FPyrCqxXIlIIYJ1MeTK
cTxFr30b8WZCmn1Foaw3jLGyve0TmbQMuSmRW2n5xcpdZ8dScu/NSL/tKVv2lCjRwXbqj6A1QIcx
5B1nOQ0r+g7miBdN0Q/8TMOhoIc9j+GQPBSysCrc3aVsNm63lCcNefBGK6Q8ne6jinGxMbdAsurX
oPYnbHKx90r0CDmKHdfaz6oUX4LZIf9JtPKr7wbNvg8bizERmPg6zYqTJubiwS4YZXHp2H20gbGc
Pamp4+qk7HP6jegMGZZjZDgsl8ncRaC0vhLGNn+xC6c+la2Z9kmKubDVs9qqvkvOriZcHIECAC1o
01s4mfxUvW5vw6iJbl28fOQ0eFmy8V1nOWUY7g+BNTSHStmQsgYK929DiahM9wRJB7JWX5m0QwEV
pkcnGGe19bXMMw55wVIjerLnbDIXw0vssVq1gT4sqFfw70V02u1CgrVbQ1VMY/UpjIIRpj1JpVr4
fKF2Kxoqf6iewtFBSy/5FS08jEmerYgFb+Mh4YWsSa5DvB9rOBMiT7curr4Huw2895A67Nx3RNGE
TsbHCBn9Ppz1VST19ymSp9EXIVlX0A68uRZqY8cELcOqac8JZGjQ9Dnzq6ChjojFLklgRwN+bXfC
AlxiE8Pz2QtxGdFAdnuuMutIbNW0tRBXb4eyQm0xc3XzvI+Fd181ufoJgswc4gFqDM+8+zIsFtEV
Y0I17xFS6gUxKDCGN9ukTNBrlXAhKDNKz9tl3PlU1FM77toyCKi+EjXuXd72Nf0MKELInb5t47C7
AyXen7rQQ+cTFe5+sBzrWimnOfQcuptuNXfXS0jipyPZCu1JVgufJz9Ib1xBShkxN7mN0SLojrOD
HntkW7BbbAzfUFbWfkH1r+wtcJFHWfs+OX5+6RcbFw8P257kUTYaY7jyIgkDYKEwOhaRZ1NoE84W
eEuE8IIZX1PG3dYuXX0/I5H4iYO6eU6S0TxZVhK8sTAlZL6LzagxIZeQgLCubIeFXxYcreN8RxEU
gkwnnrGr1jwP315epdUOALDzZGvBdhq3Tc39v3FUzW+TBTbNNxle6Q7/XwKSXA2vAIMG+2AluYN4
QRl9Yu3He6ARAWF8yebpfqwCXD1pHNcIumhkNuPi8qGI5IxQrtQ5sTV1fC6zwjzbRZM8OEEbnJ2O
n44yxSVjADSS87quWDZNpupDW2twtcmQiwdBXc6OqND2bZKk9hMx6B5JFF54rjV7sb6pK3Qf/E7X
1G0egk6IF2UNZNlXXjT2JJF77lcCIdwfsWWSZ6JOkC4OgIRZjHwNE2kuM8m9R5jw8tYmzuMplsHy
0AyqOeLvtw95Ovy0LMdPCFIS+mJy4KJuCpHXBoOyr4gieOhVvWZhevn0VCktfmjpmn2SyelGQIyn
bRuHjmfXD4d7oPDQ+0eZ3o1aD29+FuWP5Vyj8nU17dLsAR/YzQR/wGbytH0e2jg+ejUs0yaK1nl0
X9zx86LmjxP7Mbc6vRWAO6+DKucjoeXZgV6UnMc0j5ZtPkj/ZXEc1Pi2XHMR3exDiVj85PEI6djJ
dKYmbP1ho3U2P0sHAa69MLU9zGGVLVva1Z6Aq6hqbuI27A/zSFRN1soMTGhakDqg2/uMvctnXIUe
YOmU4V+QFNOuzOTXmuvmGSx9+pUhQRZPZMU4VvJF+/UUvBJW7N6Fhk0K9l6TdziVq4zSoi2IvFtB
VfMbzVu0Bbxkhh9j0JYNGOWIleS3pPCd+SNwGZveh3HWBHsqo/6s3WnEmUm643piclKJRIFMXlrR
fc84kT5mtlt3ZJNokl/YLHYiGtVmjmiLUMAm/R7lvou1p/dS5zDlvveBi95vD13NtG9k57Jr6Czf
IHRxvgpLwlkJh/QlsqAQBbqv3mUyJ1874eLebOuWt37BeDcWChsMg/CU5wjfppItWvLelePNWBMH
HbXOan2ZensftkRCPQ6oMRgRE3MP04vAj7BOjcfEVDLHSUZAwEvmtQ/DkPRXiFmKLJAgfqtGzYqV
0UMFrgBj+04mY/YwEa/3OXPyXm1x4C8X7TSOs6nrXhzcaMLMlluwrtpCbONlaEIcH3361GGMf2+B
7B7EzOAkYzC95Sz6kbtEKkQcT0wKwBXonpTVWhLjbQlGDlKk7isqew+wWt7bXxuooCcSqcFSQr0q
Dqped8wtabiECljFpR7nxr9wnJS0VutRqQhau3o67b9ljpovdJ7xfTYlFaaUTgO3yRSYukfLWmrs
b4tgptu3gS5u/HG2CPUpqCkciSlqk+ECczZQF7wbQmNqZmG4swm4bGJmgQkRxPuqqgZxE1A6PBpj
SvABAvI4JpXvecLjulPKgs1cDWFxMOEcLwehqGhbzV1J3RDcBjTHr+6CX/+YAwVW0Ee95nPG2bIt
sqQgKSBa3zFpYJLKtqT3FWo2TyS3FivWp89gD/CMh4Vd0tfXJL26Os/f50Axzxmb8gVo8bLlh2yf
6JnoMqdugnyuYrxsUwWo8tgGosJf5YB1J52IRjNZuMKLAHLEYgReW/IcaxykcDmIpKHj3I2QK3Lw
ISr7Igu0B6udV7ynlWNpQMJ5FW3moo+vdbHwKQvVckkq/FmzcbMnNgrmWHUZgkWzTEcUxe51dEBf
l4OHPwXsyoNs3O7NLn1vH7KU2BUEGx3g0fKspTFkUZwvWz7pcIeUHz1PQByOEf0/PZUd7VUdaSLl
W/eukHAk4G7TpxcIsz+pIuWEH9vgwFQ8JFMOaKgk7+uO4hpUtO0SYDkown4IyiiOc+ALbz8kcQ7h
JUvlsxnacpvaVn87gSk5s6EXeGvG5jj6fs2RMUiqrNo9k9iK9bhJM/fYWaV+yTvyabZwHIIcFyNy
gI22c7DZcPPG8n5Zh7btaIknOUGOmbphsHYMlhN7U0/EDVlhSd0w1234pbQjdoqjLcovYmHPd6pb
Bpa7oW0tfRcZNg/Hhnp6PMapTfSHlZR69Sb1D96vEnnGgn3j5NTlQWv3GvECw0Cy60n9wmkfBA/O
YqLbanLiEzkv6sesh/qpdgPrqZzJmts6gyPfxy7wHlQh/WfRBPbH4M3WJzEF+U7EbrezjW+dKVyC
i1/VVEkqq7HszVMKCCTPn6xAdp+AhHUHEaqWCZdxQoLlLASz/ug8R4kJd01sF/vIN2gvq0nS3ZbN
zjWT2Q5eNOyY5pUHqfEuxpSDcE2Gcj4PhZNcEmGmXWS5/l7kRGuxYypPYyamizUAv9tEHZ98K+ut
vVVF0/0yuZBiWDbBa0j8N7tQ3Wno7eiadOZ7x7oN/4XldtdUWHC/FuK3UK4kJjiQeMfHy031Jx92
wgfhKc7PvJufDZElT1XQU+nni6v0DugcetgqYziMpdodLpwd9kMyJcWMTMI3DsMuGwyJdqg1jMnk
pw5p21d79ngASRAPrty66FBk6hZERK8Ieo6fXZVLcbJ9JtSbTmcSf3Jkf5q6yDm6QQ/toYo/yvqk
BLyMfu6ay5jqbpfV+eKv1qMJOj5//40ek+DFI4vxqch7/UTpOb4Xtd8/yMSn0nJSuphdWdtLs/UK
4TIr7u1jmaTqQVXJfMRAi5ljIgeqndH1dGrKDmzVm/MMt3lHRHyJpjelA12mdipow2baAKaOl8L3
SafiM1yxDTP9wYKg/lZn8NE2QpN/wwdY7zo56F1SxOOjR+7TRUQOh5dK+kNvQwHzo8THg1HMkBdA
RhDvl3FX0BtXHvumPLvorNdHPQ36yFQb2gdKkJtmstMrwAvgHsF6WJRdQUcXIF22tFXte2cUH8us
lkebWeNOdBHiHJk5waMsMvGz9cboUxBF2Y9mtnFyJa32T4ETNkfRRuVRO36wNkji1IfQa4QzuPDl
cgsaXxIerQlFFKdy3jybeIDN5iigRJXh8iCwlswskt//u6mJGMWVGu8jiJmfYU2699SjFMiBcXfD
4vv/G9D0/wUB7P9DdF2SXVwXncEf1BL/Qdu6g49T/cqH2WXjHxWu//jm3yWua/gLwFYHOcUv/Bja
699Ju/ZvaO3ok/+WGIO+5m/4Mfs3voKo0EehDIhsNUD/Q+LKVgJwOp01slkAZP+OxDX6Z+EBsgoU
Lr7Df8IJpf1PwgMO43YWlSPYtGc/xwCoYCePjR+95DEeXfIc96Qt47K34pcscR8b438AYziO0WfI
2+D3QKLGqXkrRh8HjTzQJO7zW2rm8zDL7YImIYknRpf2W+vCFR9YNBp5zE136ogXKKy9KJuL0219
Es18dgRxiUzBgMvIu5NoEdH73qPfyXvpe8e5FY8s7e6pWVdC5JKkB90QzVW2z6HFR2JB7O97W6yK
20LZGJa/mvKZAHjQ4OYoF//AHPMuaMIbrA+3aDbvmTi9NR5unqGC+GSzh9DHUiGzI7tTu6AiNcGA
YcwGwk9O3ZxfVSzAtKeoZXuWUyZm4p0n5eOQBCevIb6cpurzAGDRDrt3iE1gEW0BsNW/aQEchmr4
Zg3kkjbqVuTl/g9P33+iH/5lk/ijJu3XG4mGJFrVzzw5PEx/1Mdo1cG1sEn4WyPSERKDVVO3ydxe
pdbXoLP6DYTQbWGC/RpIA0zpvxDN/JIj/ekHAOVvB+iUQTaze/jlkfuDQCdro7BGMh1zK24MO47b
cOwOi106G2I4UW+lLtdQ4bNLNQ95a96mKiN7jcL4BrkoM4XND+2RbWWI0UE94WUHwjPUPq7N7VJ2
pxFGGFyHxLqx2fkr7kg4uaXaHauZJMSiY34WzvgEPSq2BdUmDb08xZF3aRdsqcSLomzo3W96hp1H
LuDjaGdHQ+Lnqsb85LXuJQ6WuzAfL1ULir1um+SvVqV/yyfwL1MjUEH93Vzwf+QmWH+cv/9N/5fE
T/AwoLD71/TGU6a+fEu/lH956L58/9GnfzpN//rNvx+l0W82KEgvWNO0GTStMO7fj1L5m4wEqMa/
8cf5yu9HqUcsFwo2SI4BOq7fD1HP/s0jDiskOtyRaNsQrv4bDEdk+n+SbyGTcr2AYxTbaoQLEk7r
nz98blCCtg6H8Ngx2A0Hke4LClZ2Jo11Y0qQI2VXE7k0YUWdDRm5OclAB7Z+LxP/1qZFODB4LW5X
BBJwRah2wrlh+bWW9nPe8gkSsTn0SX1nMf1DZnvXagoVhLHYfafqLp3y/NQ38bBVVgsuzI9uRyIe
j8Ze4Kj63smdl5dpCd4rS6cHZXVYdRbQVN9a5nWQjVqIrUG4bIsQnZnfMiiPwqk/h1FqHWpUzgcd
SdhaXmTvgnpeJ9OxPi4oWNhkeOrz4mTp966aly3rVkbnraNOiyEcdAMn5G4gIdvz6/EmcVzoj06T
6U/CLPpgj1l7Sv0FSnkngrOftNH3gq0da9FUxzQ88XhA65UyDiEv+DVwZPyaEd30bk8N+omMxX9S
ZgfT1e0WZuD87g0jJlkXeEJPmb0j95Aw7Cy8QnOe96yXaibxtrPjhot2eSeXfTbCm5DLcjSuGbZR
vqTORnm+PsZlhbvbMMB5JUqk/jEnU3VfFXN/JgDhhcMn+uSaPnzwglY4G1dih3D9GkNmmNV4RUuc
0tgV0l6Tp63y6RhqGiN/qsBd62Q5eyGeBGectpnTogcy87tbFSnrlZwRhsrdr2XTpDceqlq2RoYG
Ioyd8BoJhQPQjVE2t1kvbs3cuc++M9GTerFFaZ9N5cxQqiBF3S7mC7wEdYcuoD51JngxpXVWThYw
c+xTYzZ0BNW5y7PqNeuV973tEL87zqI7WvNwPAyxH2ydLsXnkVvtV0spfHImjnao2e33KQGq2/pl
e4qom3e1o+dTQQVO+6sqhuqTPHp6eUkq2PExYoh+47a484DVeJsp7V9zO5rXqli9CBt8cxdGn5mb
Vh/KL6wbknnr7YRu6ZqBcw+2XZiik58G8oozznKE4t9VWRhAadEECSX9EWRu8poO82g2jsOWv2CS
I+MpuWsGW93OtYm+y0Ykr8vEQmvTOIa0SxwVJxYVTCDxcDJ9DBHnF8oFeQBG7rGybfJn/ZohOWuZ
sfluNfm176x054xJcxgJ4743ngYl4nrjZjReR7vMb0mgH92cyyPMfLB8laNvoi0OgafWRcVnq3Qk
1DMvX6CT5Jd5LqGiRg7LVkGgSqTK5MgGqAU6E9hv4xCR6WQ8epVRH2uj0v0S826htInu07w614MZ
CiCdk0EB6gzv7cJSo03z5F6mhbzyqhOdnDvj7ZgQoxeXRML1pp7vuoJHpQH07QoSQaG64DJn1bQt
6+7WBCVULiWrb+WvQ6LRvdhnRf1Zpcs7kN4bz0rTTQeHG1Ji8WAk42a/DZNtxWJOiSU4WD1zzHJp
YHU7bE1yrA5ef1wK+6YBrrUdK/8bNzbsk3rCQynVKUTF/eSmUCf/cIf8JwWR76z66H8UJP/xUF4P
7T8UJEysBa0QIykvLsYtE/T2Vvi8KLzX9ceESvMDSO14ieqyupO4KBiTxR1GQ8cWN6XVCDSCniKl
zp+76Z0/3/100yB4nrsFjX9B2DIo1Lo4dbnDcsXoZd/XtU9EO2uRagCMjv5FHRc/t65znpCJvJK3
5CgASC9pexuwYt4axmkuc/Mp/ciy1KXhnwT9YjwX+S6SMj96c9pfw5D4at+b/O96sjFh8sn96ipv
vPeLITvakCkOpsJR6lbD8gaJIL6Z0kZcC06oW2sYqhMlpwXAepoNGuAh3HuGBQyBPACP5pYxmqLP
5KZRgj0zDflLip4HMUdJTN9SZmo3cfNdQmalp0U05qb0ipGBqdFsohIAUAPoCpQB/gjyFB3gz8Sq
5w+dozwtZtQVWwov+TYu/nRjF7r5mcK43LEe9x5Na00vbDlYBCVW9sYMSnzwzcwrEKZew0JOYEiJ
MBaYSg52V+inqOXBDWoCzBj5L8PG0VX0CKM2faDnLu4nQJftJi0Jck+ZNe4abzS7pUmaJ837tbPR
gxyldopvCrHRS93aHQiroPGuXjVphdrUOizTKsxRfbRCVxv+13RDilSkXy6sqPxbznmW/iQXPwRS
s/7roIocYuG3NoNmXSB4M+XDOEvnrO02Y3nZYN1bnESfiK7yL2PvUBIw+72pp4Lc7PXBLwH0ci7F
CuFnmnrNzvd1hvA0cM/VlIEUNQWA/7lwgD61SRIQEdz11wYBHKohNImE18Whn3Kwq+hjbPr5p8R+
j4SutAGaIdlYznMc1VcZzjDYtBDMInp6ONk6z9XUxPNpyeKScfWv04qWKyVWFubIRkQmum+TIrNO
gWuqbFu7Gdoe3ggsy9k0fqQNr+1e27W89g27nV3QN2LY2nY3MC8iMYIl2zAsJ+ZfOtii1w+/Fkxl
cY4tE4o5zx40ejvhI4oaVHtSA1INlkh2iuCNyyVsSsS2hCcrcgJA/xz6oWoojlBVnwkT6uZNYfvR
mRwlAjWQfCK1LDpoVjXLkRBxAt0Qx6C5LBg9MLhby00U8UlE6gIqqy/rM/JM8SBVwCnWiPGmWmrE
GH1QOXfwYkEiDfWAeFC5n1IvIO+x61MYOmPm/GxFNDws5Sy/Zbk1Xw0D9jdrzIdnLDE5NdxYLk+c
JhYOfhamV9+J5pAgQ+gMvuWNJ7rughVFzx5wpjvvNtSo8kHpJj03bJ7vB1h+zH3noPuKyTAG+Nm2
F3YHwXvhEUmdJTPgvgCm/z4PXfemsxr2kWnuTy8Jqj69aXpkoeQomxczed4h8Be2XXntP6BWlkRS
zjYTUyrRT7XdlTcsp+1u24xOuoOJKFH91dUpcnuJhgGbCeHSeX/nNxW14TRHJxtPwt6dQn2gaPFL
AINoGLaqtcQViU5xypbO58L2E6LTEocXTwdMF6E2EQWpteudA78pLoWlUX6EYfcQlGyWt+ie1V47
uXnIEsv+YK+cP4cmn88TaqBLiq8EWxz8qsd4tOfXMq7FgeXAgHCgU8PXobblO1JQBwdigQictIZT
2ocQyipn3FtTH1zcJkKybAVDuXd1211jx+KB8lwMA6p2lzutq/E8J3nwqDP0/MPs6a2TBvO9qYRp
N73jaWYTdTId22YpDliD7Pe6L8S5JkHuMBSe/uQUM67DyuTj7VyFLRwnfG/9ZEM+SxX7tjbqUAhq
evEi8hBcdDK8LJ3DOTZmXXkdB5EQad7GO7dZC1hHNKBau0gjWU3Ut5kLAa4ZSrViaL1djped7FlM
DrFwsLrnQYO+Rvo3aEHxPxLgtLF4tK9YqwaWYDpN0c5MS+RtExlLxAvtNH8OW2d5seNCnocoTI9V
Psw3yHa9YzZYkFhEKM9It5cTAxfnXVNfvxjlY/6f57zbek7zKgc/bDeZ76nvaCXVUZaRehJNPTzm
WVFRX6AnId+ssuon35rcFyqM/oJZJU2QepdQG5NsRlLRVryTaVkBk1S2X33KVaEOMS/vIbNpKTw9
RSWzbulnu9CJplsvoCCZHBcFZNB0ZzerSIAL+/WSK2OYH2F+qZyZk6hFfCIsG6mnaiOJfLcrbqbG
zEeXe+Yos9I+MfWKVmSdmzPvF+MzogJeqg7d9wkU63JLVjeR23zlzrZL5EQ5ryzHcri+MnggiA1P
oXGDRoO0N/KktJPXnpIuRjterqzLMOsrdQNhemq2bDssxl8quHeasMSMSiincStnF0u3JeNJeXud
gja3R5gu2VLab1qpiRfQFf1d76v6NhFu80gUaE1SBlv87ZJWKbhDruiEf8nVL4yQ63oX4KHU5PfW
43NmbNKaEHo/pwyv6804Zyu9feiwHCg7Hp7B+ckX23bbaz1D0xDF17g3O43O/zTj76aCJWo8vWtr
IkZ6AqDuyrqqP8FzaB5hlOYHo6zY2iOiCT45chnv2XT0R8s3890ESu/GN3301Ek/WvnxbJ2mAuv5
OkHrTmTWwbc0QYI6o2rel5YLWDeJuWSs1GGwF1Z3DFOU0duy6cTHqFu4ZUuySgZ6cdNbdk5kfZ/e
+iV7mjBlxTrGpdpXVk9Uao58vRpfStIbN92gzV1GNM5TWc9Zu+2MiFlNrtFMfTpmO2Vk9iTKAAkB
uVb256xdgs3S0WlPiBPoF5SZfmiQRHs6s4YrCTGvQS2wad1Asr/L2GSYMbxl7UjmzVDMV6INWJD7
2uD/cIjY1YL9Fp9zav4WAfgFWfYIxFV2P20jWDT3HXjFZBiPeGXWMNkicjbs3saNb3XFc5sos5+a
IX9vmaatYtis2tbrR5gdaubBDo+QV1m6OReCrZ2X1951qKt1yKq88kSKZfbFkkYRlqjLBhS752YE
Dgn3JnSZte0yK/cZmpXItclnqPJu14kmOy75mF90lcHPFib4NlQOJUc/cF9bY6ZOxFagNbRbexvY
ID02ed2AVJ7XhSFCgPuo8IZrgZLkPPJDXjlL7X0pjT4bFm7b1KfmBGs2vZBawwDWitVdWrjMMOYp
2IWTZfbZItNl62bBREJTPpxsd1a3ad30lFUdWxsLexgRsriVGtD7cVVtHT9c3gZfxjmeAzt8tvwk
O9dSN69iiIeLyNA22CBYMHSixHtDOMPyEg3VJ2aQ8HD44U7tnJmdDJocDpkdnhAexLu+mbMIrHOB
3zKmaVFRHD8PrVIPZGkTguCp6IRARW2nIH1rcVQexDSUz4BiJEKr2bqVgQMYNO3IA/YYAxyw5uX/
hfXXXSEu/+h3ArFCdEA4sruGm8E0bP36H/qdOMiDmZIiPmaAw4lKJrsOrWU0AblRtcJuRs+7nRUy
aAQhruP1eHVYCbwPZpp/cuaNxKFV5cXvwu6V0s264K7SmEMQrgLiapGrVLzBe8pDofYDjK94w6eq
eGLqzengpb0HEpRNt3+Tt0N554hVG4bOlLdoFFbx17UT88t/YFf+6D3/J4IX6xnPjeSqewHMEbl4
nv/86wKAdeOY+MIjKUr9Xorc/9Ylk59tTJZqrsiAbJIlKj6kW3U/ugKh/S5N0VUQUDZ85FMwh/tS
SKYuGbtjJvUNMc+d5SEOi+yREZ1fTclWDimChDTJOV071Is3RLWF50ziAd703Sytv07R/60p8f9n
yzTprUunfz3+PX9B9f2X//ZFNf/jL5cvfcoQ508T4L9+/+8TYP+3IGBjFTloRN0QCszfJ8Deb4wf
JfQKthBSrAGUf58Ay98cYDHQj0KHiMpg9an/bQ7s/uYGaPeYHAsPciU7v39jDiy8P48cLNfBrw1E
Q65btj989CD7Jw5GaHPs3MU9UHXhFBVpc+Zqme4bUSDqoMxPPoelZFsxTkV6sK21pF+m+Iaauz3o
NJD36LXTnbIce18tuU2fXau9HcY5F7kbQg2W7rIcInJNgC+hHPUQnm3m2CNNrB40CfQUJhlC22d/
LWvcfg6OZvYpdaTj3DqjWxBpYVmMdSOz8fp82JZhMJ6RBEXkrM9U0msVpaoUXmBGzdHUmfMRrdUW
A7Yg24lfRVi2ZgCGtMbHYq3RCPKpPs1z0jqr6K/4ht3Iu8+qkMrOpjTb4J6iP2ZKhUZ2LQJxswGr
ZiJLbegjH38xpl+umGWxP3bKPep1ujf3xT3TtvLdqgYMBUEFKv1X2enTKJN+kS3oUNrhzhgEBZLA
4PvI8VMSFMkubvDykBpHRVsEqX4ZC+TRlz7pYzaDv2pgCDXMCJzSHe6rDmVa6mJBwWwfX+RaQovC
oNpJ3XbLRmvY52upHa1Fd51XxSenmtS3GPH53l6Lc1066i10S06doFSUBGU0DgSWodWi2Kni5JAG
aKk2rMNAlSCxpDezCMZZ7gYZC2vnc+w+dFIiik+iQbxN7jITM2E78hGZJX1luCyvLmr2beBa3YXn
lxAM7N6kR3jdsO+ZxJ2KPHYfvYBgj12Sje7T1DjLvVWSOLGfitJ7tMqK3I4wYqX1qmB1sBHIEGxv
Cbbg76nRJ8e7lHqDAWSbPkiXXttp8PRu6qae8ToEFpyvqVTN1sXIdEF+JxFStA32ntyuv4z5Mjr7
xEHIzaDH1y9V4hFfghPnPc2aEbFNIrDENv5CzaciWe4nJ+Wfd3ga0n3M/Okp8Pv4C4dugeJ4kEif
VCbzna8Q+tyynl4eZDDM/YZQUdCnI/GrFKS+c8f8ibDjKM6+LRgO9hhaGlwWjgcKrOw6dCATwSxI
Qgv8uEcQYtmPmFyoL54uirdgaryQhix3fwjwRpojXtbtrltSRBmLD4B5w/Su1V+RhoXerizwBiGd
camslwnZTCTVtDqAg1A8+I01F7txDk3yZST07rlaVpua1zA03wyMYtx9ziNTbsYg637Ouq1vrCFz
7LWoTLpdm6whopYdy7Ojg4TEzjKKCAudJrRUnel7CO1L+iiQWz91kWR7hFxkeVusPPmStvX4mXJ6
3WfHzeMouGvLDidPhQvme9n0ijQuk7reWlTxos/17FwIvFHhBqVbeBQRk6mN9qORyNVceI8SVfdd
aRG8imLYytg/yMX7Hi1u+COLRB6QETCg2Lf4TR783B1vyRFkSZV0jPyYRWnxGdGvt2yIEBD3JlP2
vkZYfg0Kh9jWpVg+422csDIk3hWwu0cO9uCd4twlqWcioZqVMUMHZ0mAEcSEYzAPoClzlOmQeqcL
+jSq5GBSNBmsEapLU2JTAtkft90BJLRb3kyrOWXyTIOk17JbiIkdMyl0BYP9pYh08qa6MeJpsMN7
BnWPlD4IFxGxMdQW8tDS1edgWqrqUziTkCmkTarqOGJZbazqbECG7k0bEt2E0fYFYwW5U30WbvGb
Fic3Q1/oTH27a5LY3bdMb/aAJLI7otHjk58s4sPL8WMyWJXTkS7H28EhEFc9Yg9OrWy5mwzFRhGy
ehKqMXsvYnA587zd9u5o3bdo159bHQe3YuzDgwR1ffVGnTwnOX9yg+c/AlKWR/lJep0+VWkLjnsK
yKrwS+TiIlZX0xgPLIOLrhcWAbY1D2fSrh0seRe1XSh3HkmlH5rMh2KTWkN7npfhcREMRkQ8MWSo
ekmvu4zCe+GaXu4c44rPNjK8V2M3/SaI4LcicfPtT7rsVLmipHgL8gUqVplLxzvC3a+uMqNp2/xP
6s5sN3Is3c6v4hdggZszb3wRZAQZc2hW6oaQlJmc53Hz6f1FVbXdp4Bj4ACGYV+00NXVSqUiGOS/
17/Wt4wZ9vgGu329ZewGVd8Ns6fqw3I2tSKjGhUD6K7Ca/BnNNh+KBfdPhXdavmAhOyL1q3KY1Qs
/bBZ2CNc4FXN1yGZ+oeeFl5c1RAEI1LrL1Ey4EshVz5jS0i6X6qpp8lFs6eVbHVn7cexNS9DTvJs
o+a16VFqOoRwq2OwoRHlFf1YXfp+mN6wm2e7VpvV25I28Y9GzuqVMJa5z2Y92aruijKU680FjgTF
eTHf8qRPdXVJnGHZktvgKKjy7za0V8VPRjukdPQYdf+htc68l25SA9hCLITwguT6qfF5AxrqavF1
bZF+N92YZqfWJF4Qd5ZOQWmn4pdz4vmgOtRTTiRDMS2qYwANa95bTVt+Q11N95Ay8lPZKOuDXSbN
blg5NPeINgdSMPBJZx6ufZLCEB3TZgckW7mZUT0HihPZz33mTjeyi3q4lhIiIyjMY32+N5qySK32
/YTCuqw9HlU7s+yTu2rxX6ea/9MD8X/qrPh/0RCB1crRoDT9b6fi5BNS5mf18z/Mwv/rO/+ahx37
D9d0uAvxvuhAtQQ7rr+bLZmHdU6Dhq7/bX34l7XM/ENz+HByQPwLrfg/h2FN/OFyhMRZhlsRc5n1
X3KWaYbOMP4fDqQUWTtM6Y7Kn4f5Tf8HHUwtVfZeilyDtKFCV7G2zuy2b7q7XpnRaDRTYt0ntL/t
asP83dNhGfdK8yvrHXqewB86NKYMjRsFlhTzS20Pn2tjVwc02djnjm/v0sGgCDPj6Q0Ntro4SfyB
8ZabUiaPdvYpq3tX3FjSRGPo64NJKBwPxMCfWbUfVfsMRFL/lCV6MFkPM0iN4tG0jN8NVBSWLYuy
6Spzr4LQWdRy2sgVt7WWu403G/MpVcbP2u3jjcrN22+Ea/PHEiXjvq35yrvTde9Thw4SKTV9snYZ
cGDxBlVZNroz74ZCKc/gXDDAxxLLgZ38FHa8a+Ox9huHBaCmQ+WAoAwhrvYayvAUHkuF62TnTgPI
M8fuzyRGjV7Sg9KkhOOQ9ZyupGWIppd6iF8M513X8u88gmGdItvZzSy2Ub5ua9lQAFZPNNEtU3qh
MQyWirJs0dej92LsA0O0y04dBP67Kf2YwIh9kT84L80ppqzzCUzGel6X0usdvfAs9geU8oAr0Ivs
mhTFdEmmEAaox/mkvjrRbDxo6qKdC0vZL4tjPPz5PwEwOSzYUakiMCyeYawS6roUOxJ5lH5RgLlL
FD2ix4qsAiLo/FYUZrIBt5vsp5YO8K6eyL8xuL3k5Fq20mZVrnbji2SWP8kVDr+jpIdSidWDLeur
YozmSz1hJjGtZxw62O/U5VRn/XuMY/5Jol8ekBYJzSRZQCSn/bTdV13nWYy66f7USuG3Jp05Ykzi
Y4sH/KnPH5DfBeaOygpoxEl2hBBgB42KdaXPCW7FpY+G9GIu7usqTEYA2oR8RSGcEndtuADbepoc
btWi9EEQZMdM6tQ3d+ZEfU9t3P78AraYQGQO9MQi73GpkrXcYvP4IZde7OqOQwQT8msuIDSAXRuO
iwBHYQl5yGe79qJs+mwKG/OHzRYOr/JDVNmMjbJ4KTr7HA2LPKHQr7e8pOyRxBiMC/VjICNoqot5
VYeGpQHcimAgr+9pS5aENYjPACHQ1wfE6tHULR/qdc2i28M555GVGfeKoh/mHCCg5fIgsk99j79h
ApHtW5O6A6xWbuilmPWYpmtX0OaCo3KKFWjrOZPCIAnb2QsqO9kUZZMMJDkb9jRhma/vxqgf7UlU
XGebtLOsE8wbGyzOYgZqfxciBw0CdyJO2SwACef5qVPrfK9IMzmoJN+Orqh2VGwvIbDReluMY/nh
ptcKthVOwuK1yxnsW3wBXtZL+TCYjccJrnlRpylgqV8AnkiGl4jHvKvHyw5dyWWHsTYnNVlSb6jc
0SvLigyBRnCNgPLVoTXeIDXzrAvjcUjGci8iSWEENfRFPvRPahJVgaXdcW4lJy29zgNCwmHiWKAn
G6u7JLpCqFcWW9H1p8StXKY4M5CqUz2tunhVETxNGAO7SiKljopk/xmN68Eqp+nIjNXBVxA0+wnj
tVmy+Vylud+XGkmOyM23gCHslJB3oar7wW60J0HGgytNPSaUFewmI/0p19g922bmuUWZ7pW27w5W
rZ3UtCxCIzMBnPZADqdJOVjrXdiP5UxaPWkDfBbbyeF6nEhf+IIwLt1QOG7THCCCuPPqW6KGHlTU
LIhFnb4wy+5FT7BgEcmpSLmT2lHf73M6ZHmtqq15LwZY8RDv9JpQkfajXzrjSJLY3VJ+gdAOIMlc
K+WC6/XiZpkdKlF0UZTRuEyRizpIBKawJy8CHjhNEP5Zsq5R+Vu03bfSKfsp1r4pF9tbRX8jbkD4
oT7yKnw2Lc8BR1V+rwNl46w1tZjAoqS4ZdM11s+unD/Xzq3hTivPd5zRZmBjMffUIXP5PC364JtD
VQDXFXSQZ2R+qvzb0BvAKC17t7F54meiwH9QecHmJ78kpRamh0yut6HDhUcsrmu2U1KGsZsGUMMf
28ZZfJmvEDa6+FnPVvNKlsg9oN/wl5v7Cy1Dh0bJ3cNoKS/lSGAarm8Qd8ZNLJhkxUJAP1Jhn2uI
FhMPNiNK92Nxw6Dm5O45J2hw1ne5AupKWg4hMKkT6al7ri+rpfsca7fNJnnrGHBw9NaGTcqSQ1Cx
9izYN94byW6pttphlMxBnSJkZNH8YRvddhla+Z6VdNwjomEGg50WqiZ9fn7Dvfgpy2PMQi4Lhkzp
m9PKrt9z41L1TbMnKV7JKcRwbbLJ3OWsZ/gtovhhxRnTzvFxadzhWbSa2I5aCkEut65jqtjH2jRB
n9JVYmc0pi7GvnX4a0epaXsQUmdPghfJOZ0xXNN12zq/aogydLpymypLx9qiiivQ6hQ3bF3jzQSM
dx6zRMNelrhnNzsBpmxv5Vq/GKQuqUTTbDSdxfExBRXBjJd8qZyEGh+kjbIW5laN8/jgCufUvk4U
6XQlYJM5xfZXmrjKndEBfBARO2YE/6AukBe4pivT4KY4ZbexKMhpsVCKaZq04+xZxd/t91zaldls
gRP0vm0SB9drl89BcpbFEMqaFpfetJ8Hwjeb1oRjZKx33hQxJrJSGoFeGPs7wYIGkoumbwg8cs5z
TerT1BeAv/VNK/hXbY4GleC6G5yZeDtZMdwoJLXSyRsGdqwdCzvO+nO5Wa/FXKkeLqXTxEMtp4LI
qBqsju6Cy9VcfOXqZgMik2blW0NvZcAYQ0baUp9jc3p3o/6daYGOKaJYeATTvY47yWtjoviOln3R
yHGqcuxH8KE2Zg45QLaE7XDymbUaLjaTFMyGKWfjaDz0/GdWZ8evTM54svhqmIWWzj7UNbUHQ5K9
p5s+xHOlUeqaP4nGCi0Cr1424CKp8ju5SMgdloqEmqY+6IBBs760LE9p00ARkw4erfiulOSJGfhL
kiMuFlwONm0rMsfOgJfXY9VPrbOGagWnBb4GttSdpGrZw54kWlbUy3ByS1D3JILznRLxX0T9U7Em
9rmi+mkCOPGiMU4OgpafNsYGQRB6VNFNWqkgMLTvZsNGsLN1yPfy0AJCVofpYBUXO9KOfd4cqtgi
eNbkvzVefVW1tjOu37lK2ZHFzH+Wm227ccHikBe/pwTFdWA7r6fQiBrdfR7d9v0easixNjozeumy
BuCspK0jSr4uqWohy6SEUiu0rCj5qm1lm0rebFOjRk6jNpAFSsPPsbHQePWC2aXWtyOT4T2xAbPq
udFN1D0j/o3lexvXCuFiCwmp43vMiO9RVfHczs0mplSxG97pPgm7AY50kv6gKmWjCxdAhZ791kha
gBpOPfyJz3asP/z56+mzg3S3kD/V4yaE1/iLNTCGVBtFiqwIcOnomYyxxhFd289rfLAXSvAc/cWa
E2aK9It8YeLlF5tT7/LaJusHy9Zg1tbnkosqsqtT0pXgSza5Yl7STHuwJ4U/UHswx+x3Nzp7dWzf
85If6SprwKvox/ep2xhtsjYZ3U3FF0jO3xCV3lVWbRuaKvVGf6hKAihZ/rub5Gft7HD+Vu6XHUfP
5vhXQCdd492fGY+CytaWk0WpmRfRU9aR0dxasiidlF9NxdRZXkEJPadV/07kDt9H9kWS92s0bLqn
TxKZi8/ULXcOPd/EtuTh/psWc/oFh/UhaiywHYvPcvsXS94Al+kmzqketSSPyfvPdy10O2Wlfrp2
9g1jMXMs3ItpctDEu4Bs51cd93ze6/a9qtKvhNbPIn2HT3DSlea9WQRBNmVru9oDvleeVsOtIX/U
tsXvoXD2RTeS31DSr4oO6Wjm754kD0k+P6pGfdGCSyydDsZSCXWPKsBsXyES43t1Gz4rYIvG2mw+
es2BtICyvMj0gWOhtYn6NxzJOMtnbiU1+BLUTp6UCLKetTSPPceCFt+OJ4zua4HQePe8xqBFvEkT
mY+LJmfaSXoaP74Ey+sI/5EXY6yn6cO+5Y2GSkkO17+7/vVU/ZiW9LTk9y5oTQKrUZPv2XZv66KG
1jIv+On7bQYUKICG9230q3FwNAol1Sx0Bp3TRvGWyIL1bNZbAZgdHgndIs6FS9A8TYIWPMy5S/OL
Puqjl1ACzwksBcM+Uz6pJC3JmBJjmZF3VMg21XisyywP8gi1nBw4tCja3jsYH7jI0xS6wICDe8qA
yJVKwPMKggv73BNtBDcxLFHgpDmdlsa9jLS2d1IiaynT1N5RhJxn1zL/wUF5tvpvXTGtqztkkAWl
kh+spUt2U6GsoALy9qDlWFC09onb7XtrjM1D2hwyXnI+ofS7YJC0jwmno0Gt1IPD8UEZ77YPt+CX
p3Ryo6lAR/UcvqFZpuiqynSCPskp3JS5TyOVX+VOe5tpgXSbufihUXBa2AJtC1fDmDSJb0n7VTap
2Fuif3Diej7VDLrq3FH1zJt0XJJpOs3NtGf1HO2Bw+TnpNxRdGdeCHi0GNKFCLCF67tF5JGHoyHZ
jnk6+bNcOJ/QVrvn4XSpUpEfcNpQDlMHjQTKMcgsv/IPzkzHMa07xHvb6YxYMp2hbJKZ0MZob2hc
pKkauYc224/uzCWtKaq3LK+m2dmvBm+Ny0dyu6RWHc6zbK5j7LzCLOi2kmD8oRnTNzIc/PzIlC8Q
07/GoXvKRTs+Ig19l0lEMWHf1b6kNXdj5XF0sEGl+vlqACBxmjZwRmJi9dwZZx0+bpbM2dkpcgHO
ZxbowCQ5TNXR9ynF82FtxUrYiBrDnNXvyUCkTxA6cJJnc3bpp5MlEusxUrms00bxNSW/wfZyfcVM
ylODoZwlo7mFn4H/rlLzoG6Dcg3bjCBf3yvjQ03cw1ihYJAflBe9G2kxztVjev9Cffovs8w4cvRZ
jUGTLgjEC+mPNWFcfbHTZySobJsJYBkjjCy3koFSR0XY59W5k2imXZQPN1y1Gwt78CnS3c3aqgJr
liPAtKedp+jW5yJ7v2wbOBX9SNBigCyTWcrwgKW/8OOGJtM0NagNkra3zowhzeD6VJ97tU6iZxZO
7vVTzNPQoF8y0XZlMbyQSKZfKLbPwgR51MvJoEZeOic0dN4CoVLGHJm/al06H/f/0pe5j0SFDMM4
9UREceBOrn6mhfJSqLNBEC6r1ysDyllZiIHPURIHLATUy6wiDi2J/c4N8J7hd7yoWpRjOa3Wxsg6
8tX69DDKCPnNTJ6ItEOR6HN4E/FVNP6Qx2wxUJ62+NV9FRc9rH/X8leHvqM6S3Lf0nfg0u4+kUE+
KGLlOaDW27xl42Ojam8Mm7Q2PO8wtqCC3WsZ1PXuwp/OGnWWz7WjhLOK07xFRdzAWhLHWBJb70ii
EF2tvTZz6xBa6s2ZSd/cPb7Tffc9OvOmz5bXlJ3GTnQqyknOzmTIBoVIQvvD7DJqkE3pRX2e052s
cJ5x4J/1jSWAXvPap0qcw0GcDwVHm3PyhtVcD2INU5wBmXOemzyw1SCKgMWNKwZ93vkjisubOxkr
57F8o5cNeylnAsLMHh9zNBVtSkYRwTTMKE9uu6lKqM9aySTlROjnK3n1vcPawAQ61JK6xys9LCy/
nLiFRaAVTkiObAWuU6RBzdr38ucXaxaap0cdnIkSQjWL/R7OGYC2huIa8q7u7BGINEKAHhw/KgZN
ebTMZA0bDt1en2ZnV+3z0Brbc6tksDImjLBtZqNv0Sh3sOILC2HrBGfOyyKHZiqr+1hmgybRPtBZ
d20UGTH3xldpUzQaN99iTWN/pS4GHGazVWA4BE4vsG5WUoaAyV6MaY79RlWoSVbrW2/bn5lCQp20
kbm3IUUktIkcaR9PwrVYvxWlc3ko0YmW8YE8GhCDGbzkazdYzQcO/8rnYhiPDpy4544znYuZm5Ur
zzUgpb5w+VxbQws/W/TKLgUss8VZ0Poz9T4MdcVXMZqMPbn7jiMJQ6kjuwObft619mfv9DkcvfwV
l1Ew9Uv98JbmzcTZH1MA7XoIt9KU+0iz4CLnXHaA1Dep2cBtpHZuA8mXe7Awng3kNp/I0bg3xXSw
8ccVyfgsxPjpDK4RDuZqeV0ir2mvT0eQx+Jg58V5HOxsXy6SHmTbcW+2UT+IqTMAztTPbYFA172x
oOzCOVvTYFiJBJpyjZ7+TOhNfVod2r7kHCJRn6jGDKpCGzdmyy73vgEIrVXxqxj1o9csgh/qED/a
ylMHJBENvaKS2QYxFpnTDriw4o1LKXDhsyEy00MrkxDkCUpz1Z+AG69MeO2M32AiyYiabUp+WzqJ
QomqyYt9k2hPbpw+tF1q4xw1NWSW/mTBP9Jq2Z9kZ9i+bR1avX7MBhteVDqknqun5wnxE+8/6eSe
mLebl5821wVIMZZ/M/Imnngl0DgcQOKqXNYF2hAib5l8+FDD2US55yyDRjt8iX58E2VVPkKoiAMo
FT+dOG0vDWXSx7vkQlN80X+2Yx6OSyJ/Z6wgsQxigrS6n8PA7DLVAki5qpyKKFrCYYXjUyUDJ4Xi
2FpZeZ4xMO4S2Oe7RjW/KrU2Tlz/bAl064Dj5VqXxXqqZzBldQwtuphUHNSMRGYK4rXMnLAqqvXS
OqCPm17syd5RTl/2407NE8oBFRwxiWYTk5gVBtSpyHe6HZ9STZXbNdZHZjQYWwQJjO2wEFQEFtUe
c6eOD/d/wu8B4dsxGTy70uRLdJ3YOWAc1ks/SRkVU9UUe7xu7KgNEvZYWDkMcnbfAfWDplPPRy12
o007tDzkK+1rYa2LwA0blDo+1ysT7pYpt0iupMLvQUGGtqPtctA/+FQ1GcQZoaKJzcBo19MJmhLG
BbR0kqi7NOI8b3GMOOE2+c1BQB60OcEHKtOf6ND5xVnHaiOrxOUcZ2Th6jJosP/XEH/jyC8K+BjZ
4D7lkz3sCr18X5pewj5tU6/B5uxVammdB4KW9CZNLW8GqgArkWHbaCJYllUEFo7NkJqBsAWgtrUM
7duUqrg1EBBvVuTuiiGBh2mRHG0qQTqwmXwzTW5jBVVduDTLdib+UHjweoAFjSGrQhozgKecgED3
G1QZUNjt8qsxi/jozrBExFiAxxvH5MQSwdnMKGd+U4Bmp/GdCYL9cqjRq8XPyjF+01IA/7zMgoi1
vie1Od/yf0n35Fcnv+T0ENnIKf3cHnU7nYFeSVqdpygQsek7c0ox9tqlge0k52TUnTA3YDNEwpDY
ZeLCozvjKq1CbPsmrXdA59Vb1lyAt9006IZvbJdPGmlGglWgat3oyFq/265VTMhXBLUNDGaa0x2Z
rE2kjebZjNo3I0anY212m/CybOwhVy+2CkQnakIKPPJrsyw+gAsV8RTBkbzLhpAQK4RFftVu4obl
6IaVmi77tkm2nDSsI1lD65iny68FwPVjyYKgmNafQreNFyNNfrWJGoq6Xi9mxdBGZvZq80Te54Wx
o2qnOFb6cFcOlUCkfExss7BDa1e+pEUszno54a1nessZzo8dkmDTWd0+HnR5mB2o8S2GJ2zbzn3T
b7Yb3cZmMjFHsd9gnMgHSM89BPZ1Nm9A8IDTZswEE/bWJDMUrzHdvTCi4TRFhHygB6HJ9Y7PMnPe
FckDa7N8TyLwLe67bBeTAqgqsw4Vq/nZ6EMZlMBbnsxB2TXkkFo1bvZDVdse+S7nlollK0RWBAUL
qG3Rx3PYFEjBLFCJC+fLo9X3PM+nN3h88bs2wuLKcD4NvShf7GRY4RAnFcsUiSCufw2NXHYSNhC/
APokQO4QW4YvBqhp9GscJAB0HD3D74m++q1hOHFgATLzyVtNocps7c3cdLH56NeSytGpbxIvVWnJ
7roRCNiU7G2REi6lBGxLGIp2j0z9VQ9wy2bSbXu2v2cWJvt4gfQlsMgMo6rSKsMF2+dslmz7sbBR
NBf9fjfmGkvivQlO0O8nF89hynpVIqjJRDlyojQvMTwIcHaPUlLmPq8PLDpf11r7Wlvr2Ae13s27
ujn1CJG8CC90el4XVewhhnqpZZHTcCmcKEfAgRGrkcbhHEUugeYHz1KnYEjrJ5x01ca578YS51vK
9Euja2STwyF2tPY3Nn3H4MDm3gedfDJmbtNDz2GP4ndDKZxtX2g0YNGSURcFSzEl9VqKVk4FOQVo
PNx+E5WxtVqaMmQE/VUpBq6brIFBkXdPzhjR05L67dAMXMAidDtHHgiUfHZ6Ou6iscW0afDkxepN
Z7zlETybwxFXRre0yk0q3TMFZEpAMm1nc0beJwPefGw5J1EdskF2x9KaGO1Zhm8aDajn2rQpmyQw
JlWqYqfiVbctKtC6651YFUEXPaVC3vDMVDwMHPFV5W4fDO5l7EhRtomyj1hC+Ets3J8wZuR1Rm4f
MKt7RZdZmJDW4lh3VNbP2njlfUSIpvQtj6ZXWZis1tMm91xbkUelm/GBRilg8M5Yz7E0693odOnD
0jacwgwbKllpqruSj4xdJ/oPt9J8NQINqEYjy5ewV+Lxx2jZZ2BWzok0IWCwu3Re658RbDdQpml0
AZu1qfV42K0UY23uDNEDyT03nBNWSgZpSn6H5Tqo1kwPeX0QgyR/3jT1CabBNs+7cockgNPQAc9b
DSaNCK2XtLNyJLL+Ri7idc7gEjRWjiYBlSZTfpvxehEQ1PeF8Z2PPyuW24MRHTOzoDakmndrzXFa
2tBN4q48qW8zI6FjObv5nrGEW+tNQo23HV2GHjuvH0YzzuzuOwL7nf7EfL2rS0hv09CZfplmqPRG
FSqNeys+ZKKWB8OFKApisE66Zzea5C6x2LarmthRbgkFdkqFP1sC3Kb7Tbej4EAGi20ojGBWOCzl
hrWRSX7CknutAbWGU7UzCCBtqGpNN9b6jRwWmAvE2pw7dePiezCW6FoO3dW29lbUFYGpWT/GsYF2
2yk/Ryv6knpKZF9p6N91uLqW9Ik8acZJEq9ezDoVpivozP4J4tqTZSx+VzU7bJYevv2gog1sa2VG
ustX56izdKHaaHzsHRupsbM15p153ujV/NAzYmrjsHit3UP8rmq+jO4NoO1bJZ2fSWRsWzD9KNBJ
srV1DueFE0TdgIlyyfaQPe6abP9rZhe0bW3ru+xIkCUfODSP5moeiYsfFHf5ciF3npQ0+8T9+0T4
Db8qLlIVQzPeRs799798okt/iu5FN+78ZEUtNMS7syPJZrZzS3cayo68WEcUWXcSijWxNu8pHhBs
HnVurq4TskEdboaW20HNZgADRcIzYyrL7Yy+exps/K6jbgToYVeO0uNxQu0MVEN7dAFGqKu4kOj6
NXexs7VEQ2MgwFUf3vaFENAQKKgQWC80/R0j2p4tmXhKKSlRx/ghimZP0/v2yVgwO8Rre6YMXruS
f0M8igOsLRPXbZydbKmlJ0DCmIRhc8StctJyDOuLPpoXFfvCM45ASlncl9ghM1XI/lWx5CeQDx4T
gh28D/67OJpFRPIUvWw4Yuz4EJYGmNbs9EOb1I9OjAOo65psO+qReilixEW9qx4itz0tfatv1NZU
n2LnYVjp1ynoO/LqcZJPItuSXdytulk+6Yb1DPFxCkhGMxkiCBqQJuFnEhzmDFNhvJB6mAwA/Wrs
CDEpHh8mO+m4pWb14EYDlrgEkh2gCVJ0Ru/3kVv5mjnaPm/icIhYWwd5noURbdFkXcurVkOlki1R
RIO0267lFz6IGigpjUucUArOQHM+w4o2XN6JPvNZfl8xwNPq0Oi1R53RL1D0ZKtUApnponBBGzGe
u8Y54KtWT1MWERG0VJw9nPfiWTOQcAvGF3wrV84xSYEiQTPI+GUVNK30W8yE40trkoN0I6Ll8Ovy
TT3BHwV2y75ySmXQJeU1mdfm2jTmdlwW7VZpOUsy1abAHOLOh9l+Kz3HMaIRYK3jnlUMrHnlXnD0
M8KKww/pqv0ST/vVQImnUWfYVDzj3mDIMJimMRMTSvvOSjv3hTOsrZo9mr9GrRmJB/LcY3NKWeP5
02jm944Ofp+8Xz1jzP0oM7KHeJ7UZ0Ds1AaQuR9a9zQvS3IbJM563NhvkLbMaE2ukv6NKwzUMTDB
TtakqXCw8F5g7b578o3+CVcOEeOuuI+8kDHEyDImbkagWaJryZcXuqcpesXriFGhb+S6t9hWb0fk
RKibqhlOd4+pqMVyZpHxQFCvOo8Og5zLHaKQ/C2besFIC/Qx0dUwr5o3XWTJSawq8i5+qgMBfQ+N
cMdl2/JZZjmIfckOMPcnl7L6OfIEp6RFp3mnXTzsZRarYK0mjpT//QU3LBjf+0lpGPUA5mdynqIw
raK9io8hcRzl0FVT/7BaYaGZ6vnPL3YrvXR2taPqEuPO0ugAxNta6pQ/uOQWOu0Tay73+LDk+/2w
Yicz5yQrnbd6ezYma/6ZFLW+qfbJKilqmUCQzXSvTNSOeSqn4xeNVPQhdTssGuBKd52jsJXK3Rcq
08sQaDp9MKV74tNbsQydoSsUTnWwVPi8VdmD3WGf0IhJ7OtW+Ho/Fy8MHPVtFcaxt5mfXVXT/HaJ
ok1/rwSy1lZ/4qQ27lNa3xj1uG2j8sHW1eT8KNsEaoEbnxqa0gJ4eOWOGOWPdcSbJaF4nheWbZli
Vc/T7FB9Ny8H1+6qk9PDje1HBtNFnzCT5eD+h+VKe0f+Nvnvc3+ryWgflImeG3dw+NBknNKK8lrO
XCg4fnd9Jp4Kcv0v9BnNmOmibxWO6CCr+BunzIs628XLImybsyrjuBTOW7vmn33N4h9tm/QKwnNf
ZtU17zVojhiLfL1UsIuouAHMWFB0n7XzIw4iI+iThlVV3PPnzzgC0R1M5LCMRiGlLfzFMIaL1RB8
LxZduY4sZjyV6/lAHoKSrkm5NZUaBWRqfgxWGhgaGJe7S/A9nhj/l/hOZYsEXbaOShDV6S9rg5Vx
1ZAgXXg8YaKTn6+6GldKpO0s047RCPtDvwA4aQabZLa96+YZrWHSPvJG9+dB0Gmlh24LB2PpGraL
BnnwlC0muXbu2veFq3OB0/dbUjFbOj0OfLv6Zjy8DaRpvSxfOj/pXb+DLMpSjP2W0JNPdn+M4kby
SF3bwg44O+BQwcqp6CEPAgIZMdOiWmanpPwq+mrjZuyzZXdlE7Tsxhh/dT/pyrNiLSMvZDIjQLwX
TVKcstq9GdBXtdneC+HoP3qL3d+kDp+ydZajIip55aIut4k1pdhJ8Gkm+KpAIf9Fufm/Zo/+d1zc
f///CNGpW0JgN/7PU4Vvv/rhv21+VfFn8e8O6r+/7y/3tKv+oVoo24aGgqPjk4aZ+Ld72vzDATKH
z8CyXaqx+VH/sk/bfxBMIXGKocNFjQO/+a8wIf5pfGTQOqEwOo5pG9p/JUx4t27/wz1NzlHDQw2l
Glad9Y98K2c3lgLM/4FWZT9w3J1JAD8vlhm6WfOh9BFXL9gMmhcU18DeUT+Bswn+7SW7/ZUd/veM
rfnPJlzLJRmJGxL5WTVI2/6jlT7TFvZhqmuTayzWHTrHb9tWz5XhTFuAYZXvftP5hr8I3XmxLGvX
v9p2RGegnGYfJh0emtYJJcXiiuYAwGY1hj6Ck8NOVtxSTHYbwp57ziECmIR9lU3x26wRFQiEhIOu
Kx5qdYjrMvGJY5utIvyVvj3PwLpU3f1E/4Ow81puHEm77RMhAkgk3C0AOlGGslTpBiGpSvDeJfD0
/0Kfm5meOT0X3dGmqiiSQOIze69NI1ewNeNvRDia0XxrikrtMgcmOz0UiaOccZoZr3uMRBc5kESH
0oOf6MRXm4az1P6fW+H/a0r+G3PKAUnoSuHqG9UZJb3lbF/qvxhBvR5vXcbQ9IC972WdsPUw/Nh0
bqhokWnJ46ItU2DNMcGoWGU0l9Yumfn5Be114wlim7ziODTFedbT/+GY/g9E6PbD0W8LUA429lnr
bz8cC3G0adnoHqjoQak3y86txr0rkm9jdl8sjccA2popqNr+pnT4EdmSvfzzFfV3j/r2I/ABWa5j
eqBKvb9ZAhyuDEITMpfUCOto5fNVIXD2p06/SnhiM9iHbeu9q4gm+B980n+35v71zVimztuWjkVF
/ffbqROdoavM9aimEnAFJXGOvQJiwbJ+Llon4AL1//m9/qf9AW4v7F7PA4pqu+JvN4+IWLfPVgRl
JClJD8yX2Sce9mkq0+9/fqH/8qF6hgSARka05VLh//tFZ2krn/R2lzouYjTGL6WGroirb2qy3/DI
LmnD2Es8/POrGv/lcKAE2M5NUwIj1v/2srjAambD0jlgaP3Gn/JQLMVNvDSvZCq/Aza5K01gDqtN
u8f8559f3OGY/fvp6OHbNk0CyIHnb3bvf73RUizda+fEzkEmzj13GWkcjclwSdC/9fYcbfzwQBOh
U3jSR36jH5cB6Uen3+r9awr3tcBuuo+FZHKCqjHJ1XUyKLi7vhaHv349M4EyMHWXqXLudgck6lIb
Ub7Ak915ksd+3x6yyWUG7Jk1Kx9yLNI5RPXDRn1ileqsxFGl1nxdNcJ7Glt+OWVzz2Al38NkQyht
5JT3Bk2FTZR9ZCa36apVLJYnFqlKGzkgDPMU1S5LP9kedKBavlDlV12Yix8tBTViu16UocRu6UkZ
jNfuBtAFluwthijD9hlmKYdlXcEDbhjC24jug2RbtGDMZinoGDvbMt5dBTCkgN3HDsn4X+Ht5kY+
/VcoBTe8Z8FHhdAg3f+87VAZitlaUmKG7fxHq7TGz8jNS2PrXCr7WIrpAnbsl7vkH5Agf/A/s69R
AN8GGq76MnrFbV03F0FeNU8YYz9setg5fku9PyJOf1oZdAY5EnnmYIKPgBpL3JjrxK9ehLxv1iUP
Vqe6/PPF91+vfI/nO7x4+lFT/u3i67JFVlZUeIe1ZTKYMZmb2Lrb3fhAyX5Pbk2KnMKvpSFx8ljh
P7/69of/+yfq6TqFBwcSbMT/uPLRLvWU8h7m3bp9cWrnonn5pW1wttTlh13pd0kT9//j8OQc2RAG
f39ZoRs6wHG4B/9h5mpLw9Qc0XPDeZPY9WXPzHza84PoQJbKj86br30nOUxTxDBwJ2Gy4hJmxzVj
4I3u9RgRRIS/pl6wGRBEdse0kev9Vtfcys+WFux2zKMZXLpvEvzRm27tY0ZghOrU2AImhfMEHSZS
J5hptnWvuXCgYzvhFSvzhgDYl6EXYT5hj4JphDZiRFI7xCOtDUvYETduoLsAmFT2q9QVdIOlvo2Q
RZq2tTEIDtmY/pTTJo9OWENm3fRkIYlFKTexY1TXta20AESvPXjf6TRsDuLvTDsSyQXcoNqPIyeE
M6ATtbhQveQ04Ow84GZtw5rJc9UdCq9+X7V6NzZMBWXJyLrpZgBB1u1W9Rg2KrmOFAQ5MyQiH5v2
X0jfcXlo9FUUsCn7Kmw0c6vb3FaiIH0Kl8FW5TwyBrhulUzXKDLWu4J8ShTMlTcnQRNfIf+CmdXL
+6Ih3DsyP+ue/2DggEPp/kUc0hMSSCCc00mtesEH/WdyTZtQM2MK9NiikOpwPUzvWQ9sT2OtPdrl
bYmm2lcCR4RIyo8ZPtweI1466RB5ojCSclf307Xc9rPxSN1X1T+tS5faV8VPGS17g5Z8VNUz+vRh
4vvEfvMNNO3Z23KsjJWx9sJmq+bVyA7D3aSswBgAnZmyeBstLq2CcY+AdsE+42edqmsFlc0kz91o
vHvTq8gcTdXtaHVG2G/e8iptD1G6EP0buUhzOU+EHc75SP4CouWlQ7A/UvwGDK7e8yw+xjEHCF5e
Qsg7LqUyGg5Cx4iRxM6n0cJkQheQ4Hkavnqt3nMwp34c4erJGoTM8wtTmMcSgge56ZiiG8SCxEfh
MGd2RDnwYkqCLozYQ2E/59+9k71Bm7R99KwXZMh8BwxBuAD5HQOzS86S35uzB3fhTazsUGnrFrzU
ziEghMGXjSRujO/Jbb1LvOAkWOd6PwDVDNg+1XT9OKljbgV6YSaYzJb91s1Z2fcImWb86wP/Gqpx
vDNuLXp538iW0MsHc6db8k/CLMlHn1ZyCXH/ikk712OfHmY7+5Xz3OLeK+OjUSVHBiPEaFl+BtLv
2NbbpFHFPLDwIm5XjEEan9ljnEgd51rPm5tvdHR07biuEe+eHSCm8PediWFdG6ZwN4+sKSVqluEK
DQO5jbNKhMcN9TFK4y1uvTPSXSFwXeRTofxO4MyMl/i3ZmIU8KhaAjP1hL+hBrVMhYLNmZ/YCa7R
7YnKCe7nzNN9qKHRNuLKGGjnz0QMfPWJlCAX4MRbatqzxj9klUTq1JFbA7Dvj2S9zNaFY6YwHruM
u6kouXOMtGL0GWUoDLiAKTXhcaYzt7zFjdQ0F3ugyh9ZifgmuwbiI9MjkRH7FqA1v9cgtSxlXAPd
AW0nrlIIg17Jtd9ozVtq9yNcWV7fa9qLjtuTWzH7KbmQk2q+5iL9jsbmgvyEN6WXF/ayt3gfc/Yl
VYi/+yEaCExm3203BBxUDDqmZGVVa/ZQsKo5bKD/CkQoASPpOUxmEit1jYijbYetUpQAWPh506Jh
AfzXs7XU4I7FOHJ4683Z5oZkl3FGQPTejQxoOde/mo3fVswUTDWCho7EFn7DfB0tywhwCyMJbvK9
GiABTzAem7kcyHnZzDWbIcbo3lTVtoeVrTB+r6upuBWrGCWzxmZ2YrRJBxVzvNWEznGT+IMg+qSZ
+L5lAyA3r3+8Dvmqlg4Mzyfi73SbbN96wTIC9/N9mx/6kbOmPnG5H/aEpWLzGAlZIpie8nsumCeU
ewYyg7AlfvpYueSUETT6osX9Y9VQrs3bKdXzt5jMXD91s29blt5u9noKm+lk1cV3Q96QPytUW2Js
GMVzkfBggnsdyaem149RIw+jvjxMqX1ACrL6DZr5UNTZI22SxuMQCOxkm/cWI69OtjvNwE5IAFHg
nRBE3ZtljXSFh21EkUXxYx7rFkWPqaM5Hk8i7x7IkvLJPQvclNN0nD3WlqgO9dV585ryEcAaq77i
QZ8N464R7JyW1ujA0oKAi+vR3sFof2aNzfqfhb6vxWiLTKKVQ6WMa1VjzpnS8ncO6FR61ediJr+q
jKCG1Gx9kcW0VyCKyR2tPyuPC2gYUC72UX+T1ssTcUYaDX95oaS4W53peyZ3CkKzcceo+Krnbh/G
0IIr80lTuQiznkfmLNpPI16fCUCrQrWgf4jjW7fiQ+1leVGtCeoDZB0LN2ICJdk5iL8CkJP5Hgxk
jL0FUQb3ewTRdajjUOX6x5hzhPz1iJ0mLrC2XfkC25VRo+eAKKqOfcHmym7YhtfxXgMXGOhaxpkv
5W1VsU3wivxciE3o7VLpbCc6AEHCNQwusWExfYbw2iHvOCJAxBj7FZH6Bt+eZ8ykVmJ75ygvbuV6
T4gx6GRHHg1vIbe9c/2q8brbZSaN+68KBp3hrok9EayKN0PG+s3EjF7GDDGsZT5j3n5HO89tmvI+
LPO5iFhlIG7C9rDWrLbS8aFGWLuWPQGla+zs7abBiq6is5L80WMd/UE1/RS52U9s1hQOGSet2wzX
CZVca8sHo8Dmkm/ylhSlq7cNZo2a/sZMeFVZls9dDeROxp8xw7MLrxjNKZJVUw9TUooOk2bMXF4i
9FDs+ZOdvjaM6aGrNclBBNrsNvduY157vjPI/GMfFDGbAS0un8YYcFRKsjvpSUgIe+fkNLV+MYeN
xKLV8aFlI3jSUti1hGghOHXV19Th5UZ03e03O65VoA43uhobdZ5fm4nZlVa1rKyTOTCMpSDhSstD
ASmozjBi3mc5sGmtXt6siZrxr+EanpQk6OWwNZJbVNo8HCYhH+jZUPFrMJHq6t1otewSO819Ia8J
I6mbgUlzzW6LtlFnv9KboZvT+62qvS+MNjlJgurt9Hk1EsEHwc5cCsSg5rDcZMK9K+JMIJyY8AOo
4UEgvaqiOjnxTWPBo27eOwTamMa0HKZWH24I0AKuy9aHdonDHA3OgrvOSYpT6iJqYe3WQe9wxQHB
JNoc1Zg7Ks2dI4vfJFV7voZO9oBr5mC34zXvFjaWFMGmukfEuIu96sIdd/Aqkt+7fD7MurM3IoP4
9cEI+RL+aO6Kgt3x9wxWmgNM2pukWS65rK9jrZ9IY9VCHLLmrgc/Hqh0T9UyneICgICHgE0KPKFm
2VFuOci4Z1yIBCQ8DrK6sDAfKF3zwGys62qu58Yy/0TpNia8qztmN6vV1zgY+8tmllc4NOYcyKFt
I3AcWN3pZoXfgx/dyuLQGreRW+Q9S+qnk7PwiI9FBz8ATKXVUixlnOBCc5G4n4eqB0lRYXOsaO3q
PIIhmph4n0y2KO2iHssOef+U3Jodyl+tMhO8pO7LXCwYlrOMQytHqB2roEfMTQDDW+cO9h3rF+J3
vfkO2inS2PnONZJjj32OI6uJ9p2xI85RsV5ehrBuWXln1ptNY41n0XhN6c6lu3ytmU1NZ1QNmg0E
6K01346z/me2XxCaRCc7lUQkxcwCyjCr8QriJyDxuRjOCWLuXcOefPZidkfJV0EAaqj33tlzysyv
JO200Wm3JrLYIdYu5KR3gaFzhMoaV7kttl34xp3mU1pZ7rcJ0fIrsHDe1OqMb2aCWBEvn+dHLf+Z
y31lFoOcUkvScxQTI0306rS3DP1u1cPqt6uQVpTsKI0JMZPIHueGLYoG4y6djGNUQECyRok8+MQ2
j5ALE8aUkXWXFSHp0iPlhhfysuAaoCXGL2i1Tug14ndbIlzNRXQ7cUAGpmcirWx3njbDUZIOxm25
ngUQroJHCiX2s7vZU6skwriXvszp2Ykmxtn9c9OKkS00EVjz+DHHREZOFYurZmQXjfh+MeKX2Z0w
XBncYCk6n9HV/lgbdkfrbhNg39ReuG22KmlYKa6s5NPAMbHDTtb6UZM90xDsKnu29vi/gjxJObRG
EjkHl53mQFaxB5IHDwQuNoidRqBIJBcqFqHVZKFoRopbkbJow5IHeaJjJZ2WCDVZHgqvfiEy+JnE
r0erFRr2ee8+bhHUFHIkigOfarWVZTNylSDWT6kXPzqegatEkl2djdRYt+Y0vFuTtAPuNgZSLUjY
PrPhXMzAiuPpjwXfG7MwJc7aOyIUVQs612QM30T4Y43kdTQsogpoWT3ilqregcGJ7bEQDhpAfQ9G
FS0XSWKwAe6W+H6UDN9SObd7A8y2A6XoYBTxfjDm92VEmberMyvBwpNJX4H4JeGeAoQ6MyJ7zR//
/PU/OkZ8KLhdY2+USAlxgR6MxF2o62jDEhzbtAr8U60d1/Shj6dx53XxaUpxVNPW+zkTgKwm6DTL
hkfwAYGjvpTy8JSM1OhZd6YWQRGg0eGLfvndDLAq9Az1LxGe/H9ZObsZO3XFOZdCk0b9rM98kSMS
vJXtI0vfSQubFhpHv5q/ZZ0MO3Oo3lnu+/mSnAsPKQ/wf32hLq+q8rfhnYZmw5Op5FbPml+bZ9hc
J1Q0xNWWToMqHXshE8g3ZaGq8EouK4GTK5jVWzdxE2r6PkqFb5TLH6kWzCMac0Fcn62sfrPsOZiT
8aJQifrkGLxnjvbVYtkv7fHk1shNMkaTMgW43UY0nDoKnalPnr01esA4ue82/GvOxIPvmyxJzzsQ
nU6WbYamCQEWLQolbXckj/qyps0W6LAd9vZxVeIwtHc2sTZkQ9LYN056AS20A3IXkWlKf5Qv2H3K
KISb23GXTbwJBTjBw0ExshpOl5+INTFw4WmXk7ACwrC4oVse/NTQ2EV5cOQxQ9MTqIZAd1J/VMLW
ryPefTZykjq5Ck3ViZtxXO6KdI0CvpIcTpxl0mCqDbV44n65QvIpjtQBjw4ek1ZL2ACzJmg7NEJI
4WyBNraVK2nxiLg85k08JuIB49XSHnPA83U/P8ap/hhBJfWhy5wK3XroMLgqe3hgUR/EXvaeteOr
kWhgAvHqqAv4MlbOCcXgKLOruUY7h8sH1twZljNGQXS121wrcKTxidrT8nMCkHhFkJTWeqyBJ+xK
pb7HpP6T4Iqdc8ljd/xmd4B+2eBuGrrvllSRgZs4QMHh+jWwy2zZQN8WPTmGy7tZFRlapgYkbjRm
IQh+YAFd+eXQSNg1Nl97rv+09CZ7REPVLhHUkKtHx4vl0Xd7XDmyAFUus0OuGBC4DUHuraO/D6X3
5K66S3oE+lASj8NGOFFoWWq/BRX5tePO6A/RxDS/WDYg6xNWzKAq/s6qwvITqT9graeHSP7KFtgx
8dzjZthVumDKlCaKAtqCKlQguRV8163lYVqY5PfYcTLZqr9PQcg3E2QME9ZAKDY+StWizejxR0tM
BBR5PrO8XeO4dyQoo0gdHjOYFiF89MfEGT687yV65sOCiTPjD4jG7/EJBxITpJjzvSMJek3z90Li
jUTPzLNvruj2Zpxig1nde6QMIsmPAxeiatzJx9a6r6tXver2A/a4oNQKOJuxy8O2DR2j5SOxOXcs
LWUmWa/vY5E/mgmKKtMxP1KCTKpqhbZAKCqyrE/R63ZQ5QCKnWqiy+mP5H5j9cKknZXCDgBrnseq
xX2Ze0iTottWnzrfHKLHySNlvCmAdppL+l4wGkP8GGMp0vVrVr9HUb2FLdPPsUFijXk3iRz7Rhvt
MmL78NTVE6Vk9KcgHJxCrKFx7k06Xj0+1U9xbd5pOA8ooIo8iHPnIyWsOWgq78UlLZtsJp5YmL6O
ApACD8FkdbW93fOKwxYWwVL6AHZL4kzZpNEUzZMyQX1r6pG0cdtf8+LeTvWdp4qXluHko8dLj9as
7XWnbg5MRwOCn6ODLKokjFC+FMxGA7REjPpATfp4r+E/Z9DDe1J+OeaSiplvbGUfER7fU171od6S
vmEX+nnMdNA1SQI4SBWvyXjJEgSO2lgOu3xtix1u7JZmJOdoUJUXsATGOaK7P6Ay7pQJ3QW5zLfQ
YvU2VJnybY75ncvkkRS3gZVVXNb7TFpWwBwGl97aniCzfpQ4RHYZzTJCn/VWqLoPOsmCONpUsoTI
AY/Co1lEa3QmsgrK+LicqevdE8KoxrerT1ZBR6tq3Nd2nnyDUKsj5Ms0ILZqPrVADrCGaPHRzcho
bKfDUsousHTnRCPBXCFmVJstCy+gp3o4G7GLcNj5iPV+G0NWTph3iHdook1k0A5BCqBCU0W525vW
HUSqe+0+RwV2XPXpdzp3Yp8ReoSv5MFpIAOVZRKMW3J73WNGTml0aQTLo0TXyZWiaFSr9Jvvkclm
cUXZzazYamxfKzMEYvBbvFj87tl6zHIJ82QaAotPJ1flrpb9rjPzG7bXTlDWxAA7pt4eRhMM2Xw2
NteMHWEmXlyoY8OriDuQNgo3JAFGxH0hdaOEPnTjiECptxs05u1pWdXT2hcTHF0dLGvmUOc6T38V
BOswvej9qN9w3fzYa0oF27F1YG7FwqAcmcJY+zJnEgf1E9lSPyCIBQ9SC+vkJfoTOLwj0uJ4FwEj
D8qeMcZC4EDcmU9Vbn0YrL6OsfkpB/rmxIvCSpTRTq/KKVCM+TegvNx6P82okbwP79lKBFFkDGHa
57ez070Ld3jNdFhWM0FOPErelceB1CsGslFU1eE41O1ODjFPV0wAFhYiEoaJKxU8QJiXPoOwfm0M
HsQ8Lk+qymWwNOPTrJBjqzG/Krsadgv6QD+ptCOlZqv6PFhWpJwWBeps37EAZJEBpWo15U/kkPXA
yPvW5nbYsywh0jm3yAePX2yyKnwnfUriHmFJk1ZhH6Q4MIM+HzpG0skXy/S9IrnJrzpT8+uB2Rdq
hnw3FtnzjMmTlWsO7i6rSI/Jf0d6CuR40Iydk1aEV5wnoQuIsglGPEK2EKhZxKd59iey8FdD6DIQ
kpQyELx7KAOQHezlYKk42wGzYBT6ARStaKk2+OzDpEyOrRxeVzTeh7RqTsiCQlMBVNU0l4JDWqcI
0BYdf/cn7bjhDAatOxZYVI4D77vOoL0x29t3+nIpUmBcOohb11E86FL6WJI9aGLpOFz32UvnB71o
Lr0ej/uingxiGif9tHa0bGMKikY3+5toMMsT3JgggopqQtpFQB5dxqyqdjEJPQQLBWMEEZX5xSVJ
UF5jnW4wuOrfRLYbTxUlFNkaLgTnRtsP5Xij4NryTO+uJQnATjHxDrufeoz2eq+NYUeOU4vdLm65
q1tHi0PblV+SiUkAP4DrHMhtipNB9NRzC7uWkarXcsV1LRXJIpo1BKIt74VCNuhOam/qzFc9q3kf
qQBO7SxIS5f7GSNE4DDe9zNrq0ER6O7j0lCMRqNrl5l50KX8cXa2/tLQBPvxYLtwHQ5MBQ34NPHF
nLyKOWPinV0PoLe2ms5BYaQAyriN0HnEqrgqDvHChs17L5494cVn7tAXZyK8D+aIJaW6IdmHVlts
+4Patk7x3O2SghxJLAUY1hnFMhbS78pGveptg0AKIbfIc6TUQtLvUAp2Uo3HNlb6IRPdwcpeameW
7xteZNANAESRmPZ5X3wI3fxiVQOICx6Wb3rxG2bEZyKrHrrEhlZDimWGx3iPhhPcTlwdDEu+zL0U
5L//eN702jgajKWGib2CCGRETbprR/snk8aAE8JzQiOvPmYJnq+pip1TshhNEEEf6oIHRuR3rN12
dJ4s53qAadlSMTu1gFkRNIhoIGKVmo/q2NyIihvEy3XHjwtL3xkrHrSkmBB71B3m8/oyAfvwl3lM
2Yx3zwK5O4hxqJkFY160Dzdg8Jk5RMR6mMI5fEuK5D3tK94q3fIdfX5nNn8/pumNZUc2IBPvbhXR
KVUJMxKbDs2Dyk50fP8toaSHysl6HoLIhPMmI5TQhWnm3hF0QgZ6ky93FeAVHj+Mjdf2SmYfbnWG
SfDl9xvdyW6xBBkj45Sqy/HnQUOaRf/b7lcRKr3XN4traDg5zgRsMtxWWOrFZAb9PptHM2iK6ctK
0kccVWXI2Bz4EStv7Av5nZGL+wErzkHAuMhb8ZJ7zPO2eft9XKyMxLeP1dK1oIbn2dd4YUr7xZ6n
fZNwjtlJftWSZTn1BpZUwjZPXvc4Qs8J8qpTtwxSOV/NmAfpeCidyd4nM9/hHM2naSoFpfj0U6Hj
9bOk5DL18Em4FZwycAtYeEgeNLF6pOkS9j2cKybSvd/lOn2y3V4r0/peRnVtY9Dv7Vi9xc2k+cNc
PvBgBtqloks+0VkmjkVtO/LkbmyhgqEr76bt0ZfhCMKF/E1wZ77Dr+wm1aMhaCk2uBjVnwkpatlT
mrHhGWCv69PLkEXg3rr1qa8YGNpIXEhdWo8Og/lAX8miQ0N1iPNds/2MsqsZHCW25sNieLEsjNQr
ptwqsd6GyYKT45JHqGOKVtqtA4Yn688D3i0Ugv2HJa3fFFNjoPLpLTKWtw1pM5VuaGYuyFdBmOUs
s08DYp+RRFdZxoJq3gIimtyUYFtKKoyy5ZRcSc1kANjARFofFqVOs0EodeeAY9XaMGcAQLxhTQdT
nMakInSLqYds1nzPAgcLtd+ORGCt8rMY6pcGzIefiPU1igXUVPK7ZCG/0jZS4aSzryNI77fm0Gly
UVwWr/mYU2sXu+OV0NyAqDEY7qt9UL1+s6zaYZwsEnlsiB9jFwzQ2BuYib5uitukFZi4zXov4Zom
87h3Rvb6VsZDfyUaFY0+DWajWpQOThoUmnwtSNRDWkVdrXoggC0RtjqAoMZE4WlhzwGut/FJwKj0
y0dZzB88bNE3IOdIM8mCiYh7Pyqy32U03mUOGTKGdURR8FCZ60c72Si9TdBNETMZkaXGIe3vOw+1
HG2c3JVaf1YVrLIMwUY4LvzqJqsAYTfPua1ZvtYgriwLsztZI14vSIvnJbKo2ijR2gzZgpsmdGEs
IjEiQ9VC+BdblrZbvNjEO/MYb/l7XlfTiqbLpx4/ND2W3oUhOVl2Jy27ndAIYES1WNyWPxMfycmo
cLJDKnWp5ty7Nod7kqUFkqrJZHJVdjb0/uQbMj6qh45nRQWborDau4hnAKPzZRdPw7pvVwgRRsX2
MtGrV0vn/OwJ1wmnqvxj21FQOtUIww4A8JSyzxwqniYr89yADQybsGH8LTv3xpEYN/o8u1FrvPo5
/wTASgEGoGNHbhGo0bntMpY0dctju6G6yifjyaiceywRYTd6ZzWKxybbFxl7PAvuG+y3R5Y5lr/o
3UdfVxhR8J7pecu3n0aPsD5MS8LRs07CelGWfWUZNMFWKYkTZkkXEPU2BULdQEpRN65Q51gf66C8
K3LHOI6sS0EQo3dBceL3AzcILsQQzvFXMjEiT1D+eNl6ZUL4OlMz3c04xFe+b4t0BeA2oZjkY94P
6nlUv5Yk6sN66i/2wgicYDym3FF5YAuI07TT7s0o+5gSbbopDZgznvPcMYZI+uSngZsBPkgFqw6b
JjJfxFzON5DREWrY9Ib8FU16WMbWTloy8bW22zFZCzG9vFa6lXMGUWwL9azrxdmzpwcDGEvaTUWg
9YQq5hZG17eiHaZg6ph+LNTp0bbQ6oDwVGSl7FsNhRIKpGILKel22GL9biNPFQXIrkbPCsz0swWD
icnvRAleqdckiuHQc9FgR3KoQ/OCFRCGs3VA6aDBieCUXA79WN8BT8ihSLZ/nC2fzwVE72cOZrYV
nmVWrvd23d2LcWIZyJAHbuiph12371tt3LlFjYtriXGqM1eaaEEEgxy/J/FyyOIXfYbUSSTSG9yY
FCSISMNBsSJQB2Pozl0e7+a8/Rax251cskbRTsyvuQ55cexoejyHANH61JTDbQ5ljEZvUP7UgFIr
rOrN6ePHOELCaTo6jCd34CGE7j3GDIe260drt0tzXZ7R9v5B5GdyMDTublAz0/rmtWI3sse++LnM
CqnGjPLESF7chcLByNnZjXCu0S+UH+vIo4hsgLcoZpxc62dhqefUyYDyRfFRE96WLLqgG+kwL+vR
3i5x6W9Ussh+sxH2lAtHVxR9rB1uP9g16JbTpSCMk6SA0XnoDPFWZCm044JHTR6ZpD5mFnNZL3Uw
ZUYCAQQT6Hhje7c1sqHWpGoiSpYb3jS5/hyKGUJXcBvmXjlxm1hcj1r/nDPjZva67QrWp0KwchC5
vI2xPSGvARcyuTKc2doCCtX2ckjuRc+fazpY5bMKbYYxonbjis+BYoeG5vyAz7wh47IJSPTR953W
0IcjIRADuduqREWWyQ5krDs+VcTsMIZxAqflZ5/tsDZasCn8IP5knWhjnB2C93dI20/k81yhLlBK
zAZb32Iqg2ixmYfKxqPyPuM+am/G2NGYV8Kt9By4MzqIGF3q94w8zyhNaE/yelfa8Xj56Sqc9TSK
qALqHfLQxXe6hZAXpn8ZC3WoXTzEsCuj3VlQ7Tpc7owhUU00NXnyABYDpmcogkqMzAzc3j2WyX5i
3ULHg9rr5GfH/BykOkRD8uiM1aPJo9tqSVmoOCdBA06BAzQCvqFikK0gFjYw3iYSxr2B9LtJQmpv
1+ittiAbxqh9dcnUFiPCT2n1cN4IhlPJq+qliWbCbcOqvcvHfremeL61UK8Ix0Uv5q4dsBi1doR+
8AiWm1uTDoQR7Y++xsnO7sU9pReEH+BJPGABbazJHRYmxpsQgKFJENz9bhGD3nkoUWedPWvT3BC4
txblx9jyaeZx/Znqio2Mane9DnBk7ZfLqBtPTdy9xCV7zVSbzhlz7tmZYGM0hBDrW23IaVzsWeFR
ozKPi7oOT2lSPTcWYJ6oknh40y1CUEA0axRhiPMnQSYl+hWUJFEDxLHsHlNhXsfYA+fGQ8UcJtrS
qdq5hvGw4gUrC+KQBsu+KEY8PvNGX0SbIGgmJjBGhSCmKGUfwdLFJGEdsfbNnKAzs3ID8ZtFoO6A
y5o3NwcVPOG1rrUwaRiKFTOZtswjz4i3fjtzx2eXwCifmvipK6Gll5Pm7bXiF4MstpT9XWZan3nB
JstowSfA54Mhklvnwq7+xE11pkv9jNzmrs68kMDBE45t5sw2Rb6b/hoS76TaVxB8Z0cnZcWyqkOh
V7TmhMr6xQF9hGT/N1wtJE5BxAjEKLX7VZefDoW2zC56ouNxToYfxXkIDaz6Hs0v8msJOu1MBNHJ
xFxqMnYAuWj6dGh9xpaq7GnO+5iVn4s89nWHlsh0sNOVMx2POhm6caBjlDvtcelojOu5IUEeoHSW
O78WA4AT8kMIXpq5btSx01wQZM0j47PIKB8JA9Z8x1bMaR5tudg3xrPN3JLNObXjPBJIv8rA6kT8
IlqYHLrmXVKWq4BxGRpmQnFBIO3QWaQiK9yr1ca+6b3l5fSlDWSc8DGeJ6+Nd3VkXTjFgGqZ8k2x
fzyBELoxBf11Fo8jEKpoZ5vttVjwsNbeepVF80sMM1csPuPA4Hb6P/bOZDluJc3S71J7pMEBx2TW
VYsIxDwwgrO4gVGUiHmeHHj6/qA0K8u8lZ31Ar2hSVdXYkQQcPzDOd9JOor8Fkdt7JkHPlTtnFSL
x8ht6dHsZU/H2qlGz+uOwyYMshcMLwOID/UivJj/r1ETjPS7SLTT3Mn6GQr0qVdefm20bS4zgVXR
AO5jvqDf8dayTWloDRaDFVyCrIbQZ7VP+DoZlsPDYZsnzjHTwpXsJv2ozW8AVRdB9LrMb3rQZttk
KOOzPSkPFZojfNeqNzHLnb5S4y7CbryEHVyT1vxd5/pvxeYyEGiaobznpTgYuAknxISphy+VmivH
QT6G61abkTHYi4IigKESadu2Ef29LpNHwWFR97BR0pjph91uzcy50e29A8Pdomz3jlqBXTgoX5ld
s7jVwnVZgTQSXf0YROKoIkYsc/0QyIjKJsCwmQnaPLSJfD54gQlXXzOqfos6OgtvtolSxOFLN43m
qN6As78uyNOyaUA4GdqlZ5ATkkWqRtp271fX/65yz7n2BIfhpXqs7faMTRdXd/FUZlTx6Qw42PL4
CRUwpgYvuJC8xeyMfenQCbULIzYZfXzSgmJm6iDFphie45prZLCZL7UAEyRgkXFudhS8E9sCp187
4DtWaWF+ulKzfZRc1LcA62sdXBhYfx8V3wJghiqNyH6fRaDoQAI9JC3QYbwA/IZpfdkaaqNqI0YG
tG1it19ukLXVT+lroPCVGraT7kl5o8mz36n6qycm8BhLPeIj42UMqB+YLsEZdzXrQLbuFi3JAyOZ
/JRhXd1yWOk7nbxTmXbaY1Ra8ZMjkn0kaY0z9O/7wKZnYuW9MTXDYeOdsUeL+Mgy3twxDNRzNNYv
ZNGJs1s67IeIC0bIYMwnMmRIQ8+c/FAGAUYR6V3csgehZvTHEkz6iVDwb2yH8aGp8mE/jMZPlzLs
ROEGl0/DRO1ZMQ/2EV1b6IrQJzYve1bMUx/YsAFET+UiEtxok7ylPBa3hM5NpwIhEbQZ6w3WVbNL
8nI+R7KEKYxeb51kJRNDM7rrGS7sFJm0qzR2VmSwtoa3lXZMYoSRoWga5HVqIZQhUvhlB3cCrT46
o8MpjgnfatJ7qHt0Ns2X23P86vBhV93AsiBPRjQwQXueI0LuULzDBksDbPmjBgqzP8yOwEw/sSvV
005HwG+uJxkma41HyKYM+/icg+/E590dIiFvCBUc4sSmilFr+ZxoDEAZkctNzO3kFs9ey+nMx/Cj
nYi3I6uPnaD6Y9tv0cEXb5F+I/OP+tHC789wytdcZS6uhE8lWG1Ng5jWcwxwNEcZhB5XrabK4LkS
6xeDWIMHOViPHcrEsOiuQv8R1Zy1ZFs568HGY9aUnDtDdaz/EOWQHAMdBNkdos7zS53xVV9mH5JC
N454ICPQh4XmIp4upuicB/bWyXvbr7OiPukVwbsZXCr0JGtLMx5HEfS8ziA9CWLPVrgOwpWaOjKC
veDMoUxHjfePJo1RZ14h2IersO4cvhfhw5rfKNrTPsH93kIba6yiO2SDtrNcNCWGHF/HGgt5bLCp
1kNnoNy3EDvZdDNGbiEsndoHExyc02aE9KVLPsMs/GTu1daWGB1aEpLYhaFOj9KQV6TH2OV/SIXa
zKB+Kkrm5B314UYF7aHBkbSurAOzzfwkrBpM/TwfrWXmhn3yLMycKahiNrIIvLwg2RQWSPOWuIit
g5blVgXsN2vUeYniFY0kpiDV82qeAn06bQG2eec2nZ/iiEGk0e+jiXce9Wa+QxmzT9OIjVCgntox
ImOgiNBYHwaD6qIdAcj29niQM7wR1ZMYXnwmk9J8a8SeUhjVvckmHryQ93INTgzgWp5+s44EiG2X
9MYXnGbMeQCybHNoApz4eb0d636j6W1ArwF6YVS0PqbnkiEWLyOv1toGLK9x2bO4bFJOSdXuGQMz
4VEIcrCLJqiEyH8ZFrTYHGsbO+vAcZqCWdbvgA3SLl92kUbc3z015lwqJT/BYsBaxqnEMzL1B1IJ
D3odfVlRnV8iyNJdP8UHx6CViBsJfL7zDlBcEYeYYbmLy/Fn00u/mo0XXaSPJAxWO8di4kdW3XJk
ZydR2MzxSGibE/kz6QY/sSTWNiiESIwHcqxr0m7iaW0jCkaX9CFHi+HfPdU87CfpOdJCDj90jIFs
HulfKHBlDlK0QAcuTW4x4xpIMizz8arRG2/F/EArXm6aAv5LUXLO6gcGriiGJIzYIdbPTJLO2Uio
jNvOEHG95ohYXRxm9RUpFmZ1xZnS4uoAEfQEgcVBkm0Wa5lSkFbzI2k0MVEzArmfxmbGmm7s78Gv
xWi6RlDRTkt1UEAHyUCpzqxtjCGBq8kBp5mTtWEKO3IiKYDardrZVnjqlOecXZxxm2Jm1GPEyTdx
KZJxR6NWUNqlUXxzYsYHl482QdcHEnCrlI5GrH01FfdYIc3XeaguHizW285wmK6Gg/3Kub4rei1d
Q8+O/BiDJI9R0EPoHKNIknwSyAdHG96yGlR/OQzHuLavzei+yogqUNSLLndGKpknlPcEUKFY6NxN
U7mLp/vDmjvI40rfEmWzYqTyTcBsu8VBaK2UZIIxtsgulJcdWKCj34WjCH58sZn2+9BlIr5YiSIQ
MVunyupNagff+Rh9LxX0mNEpIriGC2oh6grC2ofAS9XeE8CTUCfPs3YtS+N9RszvNt60H5Br4BFl
T8ROXyLsSh6sRV7UG+IQCDiM6K1xfEaVzzUtTGtJXQJMYnjqTHDIqkzT+MUyM+bcYJTzqj0a0nsj
qwd8CPyusMiprGy4Wjg7TL3BidqpkiW86WLy+e3qTAusFim5N7834Cxo/igabduQ7K6mB2zEwTEw
zUeji+FYYT/NU+ddH4zfZAYiXW8RtRrg6A+m6VynQNZcRBPuKDIm1w0T447151B3d5ITxjNQmnuX
thW7SHe+wcDUb0aSfnVoA49/fueioYL0O5vr4U9NVyL+7qWFwQ/p8S4xNa7RynmfcOsdCaZJ7iKr
5yX+hfSq5S6bPUTQpTMlQE9oH4CHI2XqPPeYuOSG9wJUWd/4gRPFD/Yy0jSwcX9Fi05TH47Cy7ot
JEzgLrqukK7Z4Q4njjwOqdVcMGe8xF3y0bpUOwyUiC+f89+F3r2Ofa7/Cp2OMk2vHzn6iVDpRuAs
JsuHXiDgBVis7qK+6tDAz30dXilEnH2mUfCZlfdCUOXKqub+7CxfQiO8xGlL4mhDHAeZb+axLeAb
qIRFF3Exp9jtTsTYQMB0U3Yz6mmUHZanJl3IasUO2abwByvO2KhpAGaY6ayLHIFc6ebkhSxT0ibL
mLdMFBeExg+xeZF5TMSTcyoRuQr7V+nJ4gLjmnDbgsEb+6q2Nw5OGwliXQUJBl4cbVrh/p6d5Gfp
dse0qK8OO+XbYPYoFcmL63B4+a6QO+JZqYRjVjDZNUJBYrkp11q+KE1Hk5sqiv0yqj7qCRGCXfS+
jgIrUFQ2k+pZv6dob2IG1tc5Ez1r5+ge1mxUIA8PO9exsxd9mNnSWIVGQck2LGmYulPZpNRbc3Tr
a7eiHq3eS9tIQH01wbazjOqxtbxkLbSu/0ySYg90Kb5CX35TFzuUF2cpH8ULXrenGXCjNzDbtCdS
heD4d5WYfbfqbwip9okmnwxiK5jnLlSaunrpWnmPjAhBT6R2TV3sSWbeRJZaj555QkUDGSlE+1DC
OiTnoV/Pc/7higQINE/LODBfI2Z860o3x31YtLlPI8FifkbUQNKMkSOIYd9VTd0OMRvNAx8mx4Qf
mGTAIfviFa88hUDU5FggIYRuAY4iwnCvPKKPYplp6PD1M7aR2Ji2yiAVN8O8rZXuqXY3Ik2fSkPw
+VNyEsdjYLzMH20XodVIK+xV5nucxKeWAHHEPMPV1OxvhWbZ5IZI0fjtC0IhAitc7rRQu8yBA3RD
k2cFaGOVDMXDPMYekdVDdatIRl4nQ/I1NFwBawxG9YHlduhB5hhZpGt4q8M+0NZWXv0wUzQQ4HEC
0qSou/uJRV7LbhtlCVG1cWsfWDFnWa/j6UIC1drkgowlHUbpMBtpXluE8eR7p5U/z1VzNNgWuk12
hdiL0GWCqgrDNoL0d4dI4SLeQiSZC0kig31EAGedprz5irhVyNgAN0/fhF4p6hjwoBSf53uZuOxT
HOwwOZfcBvBut7EQnwsPlL0u2Iy3440f6wNhsr+CBXrPgu+pnw1v30p1V4rLtqEkoPkElm8u2Hyd
uJnS/Bp7TuquafWrGBo25BMFBz3EhWfa/HBC7qd8S5PvvVSfNckAKJ01eIDs886Qcv2sdH9Q5bmf
Cb8Yg9o4qKDIdxFn9hn7CzlDow1IjTc4cr/4iBJfIge5dOYOtDPhmTULd1EA+iuownVnwMTWR3iL
S/LAVMCZdPFNe73uoW/Ru/sEqmU7s4+hDqpILyDGICDOACLYEirkihc8TFhwmJBYS/oBjInVBIru
HuLG91uXjcI8wsDXJ3yNrLL6ptxmuCv8Bjrcc20QbKvNqHPaGLlZ4NDJwqhGHqkFn3R5AwmC7Hyi
wY2uYD9ICScbOSW34k5hylTCGqkrmfBWPHyCJf0hWHIgkgYugtOKk1tGnt9Hyc2JSY2oRAsSZu6e
7JzMPye+lv1MqVm6xSOAsPOQd9NaF/20H2cE48bshAc14+ybJXkVcU8hEcPkuvBEO2W5WXIj0L5y
9sAQ7TGXK9Kt/TEP2hOhWuaqmjU4ZBA5T1HE2BXDTv9oJ9ZZUPysSP+dXuzZ1i9Wpv+2Uekfg9lO
NjLTfli0KdeE2hVn80gf0UxHaZHY0fV+YDNDNoKGzcm8l4T8Hlljk29A0g+LQsbdeh4MF9KGhgv5
6tjm+0OyrwKZPLR1jcgq2kUltlV2+rDAAWHnjgyOauLIwbTh+k7OxmFaskgIOE13hkdt7jHUWqVN
m1316ocoevPMxp5UZ4xAXp8NZ8I/wjPJdqck9O4a2NuzI9p7jcT9kOWC+iDEgUbEDM0Ajxxq0Ahq
34/G1blb8uahGjrqcVJWM29gRzCK4dyJ9IfCCkfUYaRvTJ0tfLuEtoQD8S06ylblBPOxk1RGQemc
lihsShqZHtLfzH0j1Kj1+0SoxpN2EW4oji2WZtpOdBqYQREpNd53g3/5ITV4GmkmUnoCZ5Buf8rM
zM5qSaOpDUJWZjHeqkwofxzjYGfWHbvvNLmQhYyFKeTpPU05fQg5BlGbNdt2YgHP9pAoTFs/FSio
cf1DEStK5Z1MEyeRZpQDRQfHEFwmb230VbcSRp/s5ZK60xK/U09cEamjbUO0hEg7xaVcdMIE9jQ7
o4eUn8pXLWWhk9Xx3jPGY5T32Sno2h9dB0tEVYwbWL9cNE/s7cnAhtW+jETREPfHGM3J07Ol1IdV
DxvHNNCyVqQMBQFuO7rBFaNVHS19dZubn1ShjHMnhF+RjQo1sbgO4Ch1HVTbqhrfkVHTDv+JOCoe
xZJ5BAuPDSPrEy/FDhBHPBoknc0U3suOJ2ktRuvEsABEPgzHUZffvW3Z26Yml6aknBquNtrSZTh8
Qo3yw3TIjFro9jofXpRPW9myGDdcXu/oYFxtw+/Izva4fXiWAT5wWzpqdhw/qsp+hhp0JTPIB3mM
KhUFGuNaWx3ShpKlb+tfdopDuCAhjcEgSGVra6UTmS9Oc0ZaUKzT2JcSfSUpgMw2BFzCns32OvF4
0MY1a1qXbDYmHNQNSNOyFh2IYPeld8O17byXyHMJjkKEPP5JeQuQ4GUO8IAlAW6saq4dI7rVKFQH
TDgA0M1fsyUfDGv+MWDRC834W1bmfezGFYTxjyhDfOFNzrONWcVz1KNZBnjW459zFHw2DTtFNlvV
qhHoArr2p5AXL+gfkiVjggQ+9l/V+HM2y3s0lx8L9kJrmF21+TloSDMb/iS11d1h9oiwGu0Dztt3
d0q8VWPA/FtizaDzjlhMV0Oftn6ERnAl7elOO+Naw5n786DrATDsxrcaVkpW9pvE5Gxx13MqoU5H
pgtJeDrLOiDjTWhylRDZg3/dZrwydu/uSETuctUYM9pz1a/6sXl22dDMqCErCYlHTPER88s+xaHF
yMhhG4Mquu67Db1Yt9YsjfaV5AIUMQRgLYmzS6BgUjOG0JDEwsVdF+yE/NCw3TWhKDiw+vKWRq+q
mXF39hjJK0KCVwpj5krzrG0J6Nmn3feF9+SUXcZSj2Vsu2QfZpr75BxVfphqyeUmsIQV1h22xNW1
CE1UOlM5cqSrDcQHsQQranb4LJoe9nVT8R3cozFrD66xiDih0Oj0qIB7PiQrfnwjZDVaymS74SEQ
4fEW0tZ1uzx+hBRzlppD3sOcRBTcvbHy3DG6d423HmLoAnVBJJxwiKFuKoP4ecIkQaTkN0ZJuqsv
D056QbYoV6ZYN601UUVEhFIGwVxvAWZ8NzrDfbgfj0ZSU5E5GkVq8mkPaAqMikSsqciImF6yL6l8
sO3saUvnpQ11T1Y0IefnKplJk94Ke+yei3Hez1F3p6Z87blpQjSm0AosauRCZns6O6KMJtX5IVMp
usKkYq4K66BBc3qRo8J3pfuSUpW7UN9DBPLQz7GccINevdP+raH49J8yNO91VK3zPCXAy+h4X4r0
auepZgd7nM0KQ0ia8rodhHIbJ0TxiP9AG1acfLjEoBlUzBLZtO+TJa9U79XZTFZa/Ltu0wNjQbyC
JrMAy3swFOQjK2etiALw5iBUkh0m6Kh0XmoYpEfXcTeTlC894FEKrKg/EpXT3lje3UZtGtfVkrfa
Fd2j5hLBYurbOJ8BvV+UxfRlUrcIsmu+1fFokJVlbpwly3U4WCapbWp+lszifIRbX94S/irql6HF
dTESCyvH7EktObEeYN2ZJzniG0iTsUXmlRa+mmGbIgPW0bvHdejnPV63rlw5JNF6BCIvk4LPXs9P
EZa/uKhvST0cnHr+8pxpZ6IYhTSWfuuE3IZYeXYtkPBa1/BBsi+re/fUsaC9OHb44C5Rub0or27d
RNcC/XZE4AhaYYcilJnRSfxgoUvtrwYigWdI+SlpvK3BGiiypMvwnBc8N3Z3VsPeSbsH8n7il2zJ
9Z3A04MN5y8n0eIYtWEWcN5QqKD+hKygBw8Jqc01XcauX5KDERy95+6Yng0mvRgfwIeCPdyDTjl7
mt4c3SWEmKyaNVMCYonZ7ZJxJemaXP1kWXQfTmU8TUucMWPEzzoipWP28k2oJDo9VM2qGy9DmD2L
MsCXB6p8lZRmRUJzPh+VrJNl+0bsVUHrycoNesHPKrXZhAEbT5ra4L5ZtnQo6ga79KOaDl2Ahz3X
KNoMopvD1uSnFPUjvM9lLNp76SNvdasvmc8VnsVD3YwPzInLZwk8wPLi5CEZHnXiAo5Om3NNTk7F
ajGzTl43l1t3CZlusnJD0mL+SlzCl05MUr4kUlso9EzXm7hLEY/UqYV/KzaDZ4rTjRs/WJBoP3Qo
K74bWfmhUvlWJWm2PJv1Y9Zk816N4a0y9fiYLHnZ8zQd5yVBG/KMtYst2rwJP+sZke/AIv7BM20y
ucQ7U4ZhH/7J5F7SuWFQDVyIxLhDBV5gqho1/ZLnjR+FmQN6C8ZDk1DfZqIf+iUCPNA5PNExnUXb
b/Ice2BvQBokNjxYlpiQQ4iNQRFAsPiSDbhx1Lwa9QY8RuSGe14weqeGykHP8no1JoN1nWSzV9DN
PmZSGmzAP03vzPjunOmsSEgFgvaFREK9VuSf1439xUxy2ntZ9hayFlqHRpwek1bcFYf1yfS0byW7
z6Jx1EUpQtbD2Xqim0eUZOTZVUX6b0fSnXRLRHs6eCbSfQIcGP5hnkCrcGoJLIw5L7DHuc+TI4yd
tKudqCPJw2SIL17uvGqDFRFaeQW6S/R1ZT/Q//GUS0qFniBLrjxs9tlYks5RkWEVLfUxmJ4ROWGO
0EwnKEUtnms9NU9z38SnPqtPfT3Im87VvnEKx9m4nYNRPCYwZmFm//lS0AOwG9fIiHZkukE/9dUg
zn+zk8zyM9bf2GstSJ247TskMJuB7KsnI2YPByS+q3tyUtrnNE+jW7x8Ydpu5PV0trlG95i4oGAH
Ac+J1MmfvY7lL5Ci2G9MysYqbVGIB0V3SVtsu6XdbdXY/IIiTi5ifLU0APSIin5HRddgumFQgy/H
xFLlZwxn+6bxG9Z1z4VctkbKPDZNOmMAmdUWrkt3JRLws+aSd4dwbUoTKTYwh75M4Xe7wUsLPDhr
cQy0JjIIppeI2noOR8/cja32Bv4oTvQfutekLNPnH8javvBZFmQMoFbRve1gtUhRqC/znuH9GHXb
NgqS1aorBnzPfZNtdIOIen32EXiJ34hklp3AiQf8ovw1p9/5YDonMw4DPhu72WZwKPDum8ONjPL2
oGOKk5HeEAni3jWzpa3qI3tHuuHCJ2xvBtqxXZ54jwEJaecpNN6WG5rRtXrtWxvZpNvuRq8MLxYZ
krtxoDrOapQ7wQ+SUe6zhy0zYyu38UQF60Fk8UVy4OX4ovtIc8+Gp6Pp0zOU9hBaIjdnogHowjOU
2KRA2s8FJh/IBvlahbjF7aS9kKXEJFYksKvZC7bwTrltT2im3JNH0FQ+6tVNlMhyoxwOrI3tyESO
yUwbUk5fhBgwNUCybCeJZEGZirPuyzLSJ48GAGD0re+IZbYEDkbK6BcVKNLNgvprqNwU4CISlM5r
NyBLyIezbbaYHaG1bO2psfthC8bBWsetaR3c9GhqezHeo/iRmmryeUeougLHOhmaTSKVyfAu/jSi
77aen0TT3CJmtJVY3jxBPQhFvS0iSFLs1oVXftgtcm0XUceLrzM06POQwHhz6g8limlnQ5UW3GSC
4A2o6a7OGaLFMSYHHTlANxnkstm/QqJeWGq+lZhYNq6+JHUL/RRKVNst4Uk8/Ek76C3CH+vgxnMz
r032SDk67g7cdGwUDHCeW8hqjBKTqzNbe8ehc4hs06dqu9XhgrKaFhjFZ9mwk+gWpXyM9jica6Td
ATe5MOqbOzKhBkEwLtmxSVlUmyByFtrMs6z4E12QUiatd5bLlByFtWHz/Z1E6MsQf/hJbWz7cqQA
U7yJIRk8znJjXVqGP9lUnDXuNM5k9gJhzBzxwSlsRDcRHCojBb7Hv0WcLMB9hGFE9T1OMxuFWrk0
eMSpPeqbXuelpDNUEObCQLPipahqXZahIf+onqa7tg73YPzxt46AT5oJkbOlAERk3ufgguBRInxv
Z3xHY8NFW9fOey5wNwZKJz0h/SpjE83nfMoyUBSD0wNEQvGXaFPLthiTKmk/T0iQNl7d/4I3xurd
hSsBisJuM1jfC7RoaoLvMnRujcie2bmgbso/6tGM0TNChOgF5bZcgOuRsx8AN6xn9kuULH7GDAuQ
X/xttCz5HWKuPWzDBYbCzm1/JhU1F7wt+LseVju7Y1Yo711APxsUrFhCnY1zzFO8cuhcKs6jpgMA
RxC3Vrv5ipEAE9LJ/tXm6skqJ5pPmuqpqVdQhzTEtuXbKDjiyJYpV2EUfVIkAn0n58pzH0JNc7Z6
hBxYGZxeOJzWwzQhsMheZ2NqtqrJd0wR062V02cUUKBWrTFA+qvpZDojf+gMLAQO2tCADQ3OP77k
U3GVXnQuQ0R14QA5MfGGbR4PrwPwW1HxybNxz6YoOXjMuez2I0xmtTOgFaBqrm7DvPyVCRqyRdWN
r5KqtesM7DW9johAbiXNTFgSnsmzdS0YGw/kJ0V9QpbCH2jxaOTf3DNnzPkAzQqILtQfl3/P4TQX
VnGZTWFZHH79538sRGGCGxhHMG42JE6whf/7D6znCP9TVUW1uxsCU20CrwXoBmhvEAD9FU5Dj80M
YiVUewsAq9Xj89i1t8K036Fb/FqUymtbIYEeG3l0qL+Rse+M6tl0jMucZ9URa/AFHQT8+PJnGY0/
eFQ+pukAHTsv73rXbaChUCQiZeDJ4lXuz0GcYHO2/wvGWJj/k+HKG3VtQ4eKbRjC/Qvod+bMdGNP
uTsq7YVhBu6wCvEhThZiHeQACPXeh4ZsatfIMZoNlY5QAwO9VlowAwau7ca6hH27Z1PExnMBIXuc
YCZzMBq64l4WrEfMgM05TDZGjIZvz9VPdBVZVQJeYWqVuMcuxGHbMM8XKQFUsSpPZmkfs46bpqmf
sgrJh1poJK2d3gcz+wFC513LxodR05bLiPEJm0C8EMHrzD+5YlF7imOsIdOIYC+NanLvNHweYmx2
6KWt+oFq4yjLnaEDV+xN63GYU755ZB4100OYXS0nDAcGCtgTCkT8nFrC3qPjvxIcQ7V3hqmrI4oJ
PS5Z1vlu/PrnxqksQIxgi47m5L5hXIA3tA2bvjxIyLcgbfxGsw+5YytC2tAvtFn3lHXmAaGnw+AT
3wooLduM3lq7uy4B8YBzvos6+ap0HIQJt6+Ztxpe0umwJGh0tbaDRQafwuZKNJLsIfOmbWsnHx0h
pk6Hh6pedp7joPYsNL0V23TmH4bx4giAANmz9HzYcXhpBoBdtYZJQQ33Mdbf4OOhoGQUwrmmf5G7
U23c3Ka6MSRhB3xHk3dM0tm/v+v+wKz/ctd5Uvfg9TNnMtkm/vNdlxet5IKUsHfdYJXP1BUVQ044
ITpTElTumP1sSBn5r7Jtgh0mVWxhPNJddNk4IuuLq/pfs5MbfuMwRV48oIGjfdAC4WvOvlvREOg2
2G94r0Gg2Bg3vHhvN2g3jKQ0/Agk0JIzyRaZf6HEI6styAOV8UdW/V3o5rTpNNIISXzd6w0bCvza
i0mqfLWTkG/Ow0FZwbuj+udgsaJUIITXrIh4TEDZBNXC22jao77A1YIKjbhT5ssHe/As4NqSeavB
O3VzmEOTLQCmUJj++0/Y+he3u2cJ0hBcvoIZXtDb/3CukZ4ZgFJsPNK036MhfhMVsXPdaSIf2E8i
Rj9C2AMil+wA2xC0rux9LQ1Z9otJp3iUP8aWJtgZCuSPRLYPA+i9KPzyLIY6JC1vVZnAcKiqV3Z6
jNHU3omHrzDmDs0+rSVLSIQXs5F7aHXHqu3eipwr1xPOm2uMe4LlgQDnIRYxsACWHqBuyc5/np0U
/RhGnMxninLg1X5lFWK3OvmIC6ojN24KnkW///2HtYRO/PUhACrHdjkYwYViF//nDys0Is0Wdu7t
lFF+TGbyJZAVAqp9/VAED64FS2PY4ESwjcG3KxVrbJDAwGY3AYkAvm4Nb//+BTn/gtPsedLQl8Na
6J74ywuqEm4OZj7ezkEIxvIm/nSzpyyFGCVHvx7HY6FrP+YBgOccuYciOPZV80ScBGWWgYgP/fyq
yrg9JtP8AnJqkMKOsAK/TG9sUsUtwIbrg4jeo1ygnNKAahq41rsJvUPXoPaD7v+V/k7ikXIsG95y
tzyW6YjPjued37dkN+OB9L0pfzYI3tmnNab+xUCXGRcYGKPvAVRcDQbpEBfVPY6h09znNriMOQBP
W2NBPppEsv8qXMxZEGff5lqFF3SCuliE32FGaUO0vGlmu5xgyuWgM2uut0HGP0JF7+cIEg6iiYcS
Pxnocx9jZT1F1fz+738O8q90fEdnt2WhOwRTCy/S/EvYArrMGQI851TJq/SJMSabArwtsUovnZOe
q/RR1tk9juMvCLCHSS9+JgEVfUYIgxyTeq0WvDJLD/KmJhBWGl1AAgE2nrjAOY7jHjw0ygVzdJG5
u5bfdnJakgw25kQnMkwvg005TeTFV57h/tTq8q4YEfhwVTfo3wi5jMOHdrk5YTbxQVTu38+R/x9N
8zxVv//zPz5/5SAo4pZq56v7x4gZYRtLLMj/O5rm9NkUn91n+vkv/tbfg2kc92+WRfSLbRgu2l1T
cgT/PZjGkX/TGbfZtu4sX8BG/HcyjXD/Ji3h6ZRqvACHv/XfyTSCZBrHEB6JfELyC8Iv/uv//FOo
SfuX3/9jKoz4Hw8Iy+W8s2DAc7xAoV/yKP7hAWG3llYh4EJQ0TIzIurIDtJv4RbbgVWwk9ob0qF9
034y5+wdSkbzvzygDFI0/nrq2i5cN4tS1LbARvz58394BWFkmTN5ov2mw0gXIm9aW7WyL4GkC0sj
0a5V5+LlSvuPKTCrg+uOYtc49kkvu/qlGkS+0RIoI3FifSa55VwcHToADo2LiqRxqSx0dk6d5j6z
FWsX4XBfW2ZY+VGTw1pwvN+lM7tYALNxWxsvEE77H17SvSWJ7dyXX8AW4ukf6z+TRHceIovpxkQW
c9hkBpxWMFvdk6zG5lzl6ujIoj/GmVjnOJqwfca/bDG842aQ1zLvKF1jkN5mHR2ZsvlICaxDbNWP
BtiYbUh5YtdheLHx8s1mIQ7mOGSnP19EV7ArxEIb1OLbbIft0Bq/QNE3OoWw+bNlrp5JdwOTkIM0
9CsbaW3vxt2m6ZPH3qLmFiO8PVq0XYEHV6Rzvq5K6xUJogP/gTz2wMP8H+YDrNcBB0MVXjsrCDed
YOjDSXM23ECuEJTMmGoBceq4zmmUk5Un0WLOWtb6+FP2ohVH3PWBYO88kq1FycAhbQQwnUPmrs7V
Arq+cjMYhJLE91U+0rLTlLEvbGfGPZmxpwZwvbT2pZZI377aHRwdCw8Ym6sH4PBrPQnOlyBPAFI5
8NRJRsssgCZSidsAO9qLm9fQBZqhPCI1dFrXqMJIminrRPDbplhIN3WfgDWoPswuvOp0W5bXTY9D
FZRIyQTKUodnSZUXnyOG19hpGQU04sZSgBFVAIELQAEwagYC/J+0PHXTXZrYvKOL4GEbjS35iDjR
zJHPWB+qbc8G9ixjSHr6YJ1Cge6hacQnBvlmlUiz970IX4FdY52y7TeR1q9R7+47I3utTOAy7bAj
vwEIyP/l6MyWI0WyIPpFmLEHvOa+Z2pX6QWrKqlZAwi2AL6+D/WSNtPTUyVlkrFcdz/OhSwfKTcc
gv+SNLpQNogrNsdVWhOhO4qmqNkEBi41jklwghSIIrg7V+4+quzfDAHOOEJ+M/RQVY8Aah/hL/Eu
GQARyINsLUouMJDxZseF/4ENAHNUhz0Xo3ZvpI/CdNH/m4MHPjMkG2533HUKxA18xtiwMNEzEroH
1hJhs4u9PfVfnO23pttkG69GqMe9sQHft8AZUhD8aFok8P8iTEAJmbL33iHbW0F2nfDK1jk4lhnV
UbnBd+ySgbLoY8+mjqapnANrZiPfwzM5in9YvC0e0MSlMVcG0R/PwfUuS1K5AWwiyXmXSswLvbak
WfbFHL4yergQrpFOUKy57xTgNfmEmSfLzCV6SqGoIqyW6WzjD+436uIZ9k99jEJY3zEulVJJmEox
4A2HCf/KaoO14Xrgk3LxPab6zU6s7DhmXAaCJWag4vUsrX438QjeyYOPd2WrQyTQu5sZ5w8n4TUY
WYwFTn0bvHKXRGBBkZ5bUeFFLdCyI0z84QdtxgByUvcUMHqoq7Z9sm2nfcpSjgO2JHkKjouheVCp
Q18goqdE9nD1dc+14vydBjdoreEOQZ3xDtX0BKl7vXP8fLy4/vgeaWs4JV7xt8ewhIUBNKqFtWEj
KnM4Eh0HBJMPPzlIJlL9GNO6wTLeGR8gMeaxN9H0bf312cSg8lbVxRxrxA3buUVpeDTlcJ2w8jya
ZvzRGOpoDKW3XrTK23j8Nxc19epnPZOqJHp3QKhisChXMkwiRvGte5LKe/HrDlchK3fgttMV6HLT
GOEzXqC6Rp2LMoJ9C4hgnySojaWvip2V2u4mjK1DlnbzeQaGtl6AdQkllYWbVPfe77GWGxjLpOvV
m3QpY3a74mmuRHPrcAmvxKj48A0WqL7Jz8boP4xoCJicGU+KfNyhGEOk+ly+dI09glP43dNnw6xA
NdeswPYHND++okq3Z1sbp5rFc5fwVSPY3RFxLbMnv2zgVXeyPvZx9hK2vXUdF1KpDdQhliDCIACX
fG0Rw2svTnc4NeqLUG198ZaXjBUf7Fr8ZDc73UbyNhggehzTw1TKHdlMpo+K+eFHQC0WloT+nbQU
lFgMBif5PPC/gG2w0ssgoujN5lFBCaDwoDa6F10PxrOnEWkFF+dKtdjtcukebV+LNU050Lm9pjrh
y40+UtpQBrCToVf98kYY530epnCXawtLoNu8en1ACFh+tbodAA3bzHzBS5OU02WU3yYJEmwy6mSb
YxW+hpSaVGZ0MZqK2FAKRefclP5ZCjRMsx7+ltMCghueG1NaH4FWLxCCP0uQUUcKs8QTDaSreXSA
rgixq0YmU4zQw834aqeotp6HWkV+S+Dph4Ma59yCK5u4btyaNUoalKamk4zaPWLCIA7fEi2n1eC7
3qpv3W432N0AdowXXHNTyuOL8aaju50SpshQSEqj/xEHpf+KygYbGNzKHFqvgGqziql2G/4C0B1D
jJoYXMX565Q1VzMTv5LBDH81FLdTqw0b0IK0a6Z2c3WNHzsEa6tSBH0cCpRnl0ejm7+tTLjbsfT8
A6V8T7FvHwnvSbiN+GKk3xIxhhG1Z5Qj3eBrKMLNzJid3Kfz4mD0fHighvIMNF2ChvQhXMzWPJVS
Tvo5YTv+Fy3sqWwpKb87j6lXH6IWBrMnJus8oJRwhXFtgv0wYKzCW+vB7IlklmpndnOwdQDtYbaj
6am/ipwKIX4z/30MDUTuCeI4PEgJaaxPj65T/c7D/my5df8aCuDjKBYM10G0nP69TNhDQorBzx7I
nWtpDfTRexjN3PY0BvkT+lz0GS9fJiXj86QKENSTOkfLy0QNtDMTCytdk7C+zaiolb8TB2+WnY72
Lq3FPrc6744Bi4pRP5PnMSEAE05+fZ2r6W9ZYe5qAv59GcTLnMZN+XWMbqO9eMHxxJwDnLS8y/hP
HaGfOoa7DaP6DlOLlJJL/LCQ09ZrsIxNRUpIJ00mDNaU6STNkn8Nehq6Ol2cQj6xFdXG/Z64srmt
7CbdJggYG6NJKUoxAo7EFiBnGdTBXS0lFHVZ/4C3zJ9sHoEbwdoZNBK0HW2A8zMNZzzS2DBT8FE9
2YPVnaMpcxYf7Z8iI9VYsO+sGoMJfx3mP30UKCLi71neyzfj2ugwJAUJ/7THy7buw4ilM5/UahTe
y5TMw6Vy55ozawlcbq6WNmpzgMhb32hI8V57E0qFykX5NozDR+lyqs10FdGD0ozMDfJnW8YJBsOl
DMQbYn5s+pBcX1zoZXubIsZSad40WF4cUudm5Dw3duRBXuaXQ8HIwCymnPohEoIajEgq+N/a+z01
qKRz0R6tRF184SYXTsVqMzO0W2pe0DwxaO2cgCmEouCcY2rxWXpghhwHNppJDqZm48SY712pJ+Jh
MDS1F7F39qfAvmnzMzJm/ZJ2xHuGKr4bWBuxDonwPZsrH20KIEvp6T8eDzf0Ptv+w5dvk6R+9cvS
+ljSAHeBVbQIXBSIDXIYCKmNtIEXqC6sNDthtvRW9Aiw4M3cTZXL/hwrJ3oKDJKvecB7RD8vCIc5
exgxvRtmNqTn0nY7ZtfqWNc5cFHjFe6oeRiZYuwDZ4STkjTptdPti1k0/aOGBFq4trcl5xGfGye7
ORRKrvrBb5/7yqLZHMSGWUHbyh2qJLwBJHPWyR7VezbfDvo7w27LCpBXZ9pl2rw0T+78g3qBAFXN
L+EQvWnFyWUxAJMUQQDwvdC4pTNmTRfqzxkG24IKieU5r4KtCDWd3+44b63GweJpYk0klZFfu9w8
u5XbHbFJbWXc8Wnz9G6lSYAhcfPmHJmCsFYCz6ftAM5FlkQM8nnOrGRqL1OufwuLRz7NQEJUAr9q
bUQ3tJDolknWkUiAbx9sccQoQ5Ghdrm1lUQtJqeiTXiYLsoem3crv8w+nXWNsgZypRNpTpw02Rxb
b3PAVVHrxOSIS64eN/kjNOyzLER+HSquA4MXcU5MImtnWgw/Qa/gGKgsvQ2q80hb+5YS5Qy97G/k
+s1L3DtcA2tXb5XM6h1FPsYaA7t1sLWfbJPWe62bxCbyYoI5JkQa9eFf57XpQQplFFQYKmawmtDl
JGhrvI/2uVavuGsAsph1cwhn4DuWHcUP+j/1dgTDtxGD9lHLk2qDLVogvbLlg9EqNyBL0qeopR3A
Rv3tm36npGMtxnKvWhWu+SRq/5FUnXOfmHito4QDu1zy1G0cQFjyAgsR2ejvrekkB10WoDuVQxGs
HOM9xzD9UjJpWaXzqE85roHVUOliP2C3mLhAYPGILh6QSRIK5bwdJfrZ5EHWYz/Guk1qUbidc+pA
seD8BOIkC1cfhbhFpMPPfP22pavLE1AxPoE6OA1uZp7KOv2UKQQpVfc76fXx0cSIsooY02yUJeKD
L8ITc73qgveDG2Rh0iwbdNYHWQT8nfAQtZfLvcmNbZ8L7FOsI83TmH7U4DGvLY/ZGHf2uwYqNEmh
vkmCvjgQRptybq/DbBMBGYpPGlyNo6HV+2TkzZFQCJzLvg9ORpBj+E7De9TH87ribLfJY/8nlNL+
MdTrNDnE1Axxj3jkXugT+kqmEN55mP6qZWGf0CG+oJMWJ8sarOUGGxDPyY2j3bk/DAfAZeHaNwHy
Mn8PsltSEN0dtXjihxNHRricnPSzO2n7WSz5g8J95pa5gkDkUwrVeHvXDLJnGxbobvacidNBt1KD
RYKojyv4pNU1SlS4D1o7OFczJWt1Sp2GQY0JqWtiBhzryr09cHfL3RFIgm2emznPb+Bc022ewvFI
PDNeVurfYzuah6XgIcQeeoZMBZS6Uz/QbD8GsgtPvTN7T6pmomlra5uCyThQsBIdidxsGWfXl9pI
XkFKG1eqDWw+VFag0hrf/ErvK1d0+0GkUPuhBG90BGBC8sfs9Fx/l1ZbPiaLEW2DMdwHJbBXtmzf
MIxRFDLuc454ewbg1nvsY+1xKoPSGRuJG+OCfJdJiZGsMh+OwT2IhTk4UKi2tErEJa5MNhk5iteu
T/KT1bj3gvjZuSNRV/W5ONs2lBWLJ9q3BbL70PKtp++iNvj+FXkiz2mVMpqCMFwvI57MNKxTYtXt
IR66jou4VR/yeN5g5vlGSa9/87cDz3Xiv22SnTKVxTe/KPh2czDaw2NnIh14a6Vn7+q39uvM6PzJ
gzU0Wrl7ipqKjA89vntqWAVBjoQiqrz8M3IYZW8aNiFOip2rg+RBDMDYuI1zKpLxxGT/HOF7WtGA
smvC0gH4ktwIjpkrUysavrgOERkdP/KWGgzoa1TdTHzf07Cl/qf7bh0T5jvQ6zjgZmvwQcYm7gg/
3hV2Xb4OjPkxks4bihC+Aqq9sS0Ryh8tQdFPPzxwXN4sWgVXKlUfGDJuFNtBXcD9XxRzSYQj3RiE
1q+gzFhI42zvKObx6Rish046Zwbv9C85c78jDeHvCjW8kaPjuIooRLfP4vlnNASBK8HmpFr1X9Uk
BLcr424Zvntnw+S3cLgrp4mdUu9YYOBFJW4I/99cZgNBXe41ALedA9CDsgGXKBR/9LYxOPfUS3xW
Je0LhZcN0Xm2J+CWO0fa+6KtX5LENK611n/TyCreYovEJBAuX2cjqLfmmA4ZGIbGLbfeYNDaMcY3
163fS6Jga0tzVZK1voHbjo9Wm31COH113eTmltG3Jiu9Ukl8nnlD953fZkCkhFjZBfyjKBo4W9gt
m2OQJAejGf8auS7vqnuw6tbsKscO26EnoL6Cu6KcCWD7zkFVXg/59DuI/HJD7u0Z2P13p0THp4Se
GIrglqRlcIlH6yfWY7ctLOu1Kwp4hYqDdM02gqEi2I24SFdtBrPbTKhAla1Nac40irVWdntWY7Ue
2oYBdTWUp3rgNgwcCnpSPmefjh9fwAISyOSB3gUhjVtjM4afRiTjjTIz4xR4doTPmdFb0SHMehIn
nsmWuamMMdq4CRx/IThal6nh7hmPsJel082KpHs3cQvAj3OCp8kTxQ5EZw36sufOXmXfNCRQmNXn
D59v8x86himNCHHiccPqGidmhpKfVNTbr8M8UUMBm02WnoHDfdo6bjtijQIkTUE3N24XU6YdrNMg
n0/aRXknHNwc+vpV9661Npui5N/OnoT1RpC6fBmifJsXnNFVzyGFIhpsy+NeQPWhDMPfT6LvSQ8m
3hU7C6yDGbhEAx5vOVal8WmghHjn6f/aANJGrMNvHBVLTS+xYbKBSP1qhyP0J05iAvAtreJm9KdI
+xkj7/DJXLfatboJl9gVHq+yTJ+skQBPltpi16qh30VBxeoYINJ33BqR+3CAM1mNAbs9qLFC6Abe
F6J+8Tv1HT+JNFcYJhb+1xAfU5sglxmCNWoQgddZ2zwaPASr0MOkVuW13MclNhBf45rKp7iFwDf3
4MyMk2VDNC6nLDvIbH6RlpecedNiahKXwJDny8u/F/K5YN1HdeysBhRTiFs3HZAxfecLvpjzCM1s
VynLOC/Gv2TOz4HFrC6xQy48uho2w5KBnSEP9YQ9LWqgaDKcjAeEm0+/ZMIhZouEGnfoHQW2ZB8M
IpPJhJEmFv1H1jev2TQ/p6Wc92pAXHGHMNwJpHi3NWx4f7yEoUj3gJL06t8/wy4ssB30bH20me7p
cNm2/UzbXzN9oIvgMXbau4oN51kT9vPUUzP6zpmjQYcdz//b8XlTOkgvUzJVJ9qzCPXYtrx5lMpw
X3YuGeawY1BbyUkJXZ7bsNGHgJjTdR6p2wpAz9yGzhXbmFXlqVSliyfRksfRE5/OlOh7NTnqVMX4
Z9TAKmkBhfSrWL8wJJ+2fnyl2MDbT2wE93opPJlz86aT/nc4d96uS8S4M91h51jECULfL+4tZuHN
OA7FtgWj+IhZtYympPQoakq+JfVXEjXhw55SEkGyavY5uTpqNsHfbZzuaEbNfMkyGXC5o6iym4jo
jxnA7zgo5nvuoW8ghOi9fSr6qvnbzDUrchFfqayAjVaCP2+qID3WOZ7B1JI2vvYBPKGp+nOICYcS
Ft5VL45+tCD7YsTMfHsM9GZPe7CsqRjgt/bQYFxxTuWUU9wAMWyMrL/Z2E4w0vqGqW3+WbqdPBKj
D9a5CrynnG+tXU4gNifn7qj8twyIm5f2HlsSSEmdvuHC4cpWLVV/0VLY56182d5KquFXdCURkFHD
vONDaqxmWM0QOhJvVtvRoRkcVPK81lRV7DAXxuj8O8cuvwrDdnZ+hgLvLfm0tKkLxGTyQz2gJcsp
ftf4/rkYlPs4Dl/mCI9sYNEclA9lcG5jlmrZhD4QhcF9zR33E06IIDjNfmBaziuUgW24VC42pSRr
lsXZKe1NMh9xXXAPkFhW+3i81XgGuGu26lSY2l6ZrChDpotD3PLwx/PSVmUCvmno6iBcS3ddORT1
0YdnXQUg/6MwMndmnHavg0U1w2gCZIyF84gC3R+1truTtIO/ZJudM2PMVePDU3Li9xi++KOcmO0W
4uwKr71x5hhfCbi12OP2M38l4pp6DoJ4Yb9aBlME1CYS9hnpfskTjY8FF5XTPBc+Pt4knz8GWgFe
ZRmdHchAspY9gS5X7YyhYoYX4cMKILZsHQ1cLzaz5mSGxGAyA2Zjxrx4A3E23LgCZrFma0NhMY46
z6odHnvjHNt5T6kJACQCDO+hIuDHA3lrdRBeapUdiWfNb2karYNiUUJbGXBBdfVrQCyLuqK1w5SZ
ckJn8W5WwS5pag6pYt5HvtpMah62tdH3z6PrHlIM1DQUFu2294z1KAtYjKTUj4Vpv8I+Ss+BWx1y
nbPp0C5z4YRJvV77XY+WuW+tR60QbfvC8j5CdvtVq7uG8U/KGRtQ2aopINyIhAI7LAq45vnVO6K9
qQlKKzP9PfNXg0O7Sjc98iSxTIiraCnFVseGOCXurhcMAQLTSs8mxzkWm+aegjDwM3u8jTzjjgbm
F3p4sAuvQzAM21vGeQCcLSjerkqveZeH5yZidG7pESJd5TUnz1RfVCCpfRtp+lFbgaaKrFNTc8nc
XN86M32O1WB8CivaylOW1tyGE78je7kKltqAaAF0uNISG+agN6VaihMyQt751Hv7uDEh/yS06/Qt
jYaZRwQ61XW3N0YCMaqFc12YC0Cma3cEDYI9T/RnKywQqKapH4nN44VTeG+ySgC/R+POYRw7Plwr
Gqmr3z5VwIOWe91AWWNKTwGYaegbk0PgK/1nXxbtK6dhircMD2E7/1PM0r0EqJzrnOw3/Hm6Yihi
L/ed9yh6q36fxxOsBeD51UwkgzNxlgNTYnNPILj3847eFzK6hdzR+wQHd5qrjbvUINde2DyHfftX
YvGVjdM9U/VrrCgHy/eEKN7apOxv5WDRY5XZ+wjgCVFzyGRBYimGCaYJu0D1X7ZXR2cWXk5nQZ7u
bZxGk2eHJx27+aEi976JUmdbDOP4IPqv7rL/InB56hOnPyPvWJexf9dchq+czJF/2W32lciM3aAG
5gRt8lUxidtFjM1Tzj9b1yXPJrgo1zQxvsvJAU/tO++OmZ10SvMSgy3gqVPINLLx/M2U9elOAi1Z
u2qi3qg0s41o0LIp8yhOc4+CLm3y1VD5isJfJ6QNV2gNuMO6eC8M6ykL4t/hZB+B5YPswAdul9YD
xfJ18LgHOhV8Y5KCT8yJGNnRolkuZ7qoqV8MVn45obVoq+aju1gxoSdNkpUs7DNy96vMzEc7nZQE
E9zE9cSFAtkPkYmbM0EshSiSBpirXIFPwm62wo1jzqn6P2ZC5L1NGuzrFCKC6OITU05304ZZD1bF
/kzqYT6bhRa8EegKsc1gN4dxG4WS5Wpcv872ghzO4/oUp/5/Xj+ORCzUnpTAFbZtdgLNkSpIAT52
OszbwOawPOYSDTHJsotdtZfen9E+0RfV4FLJXXz7hoP2LMDyiwi7/WwxaK7Tr5YPn8t6jRNgwQja
ycfs83mbE4P1QR/GObPQSe+1k/5tHeeOidRdFUOG095gxFnSfSwSlnOYGWuoAv/JcoZl23YrxjA/
9j8uaFr+cU39a3aYZSrfvnV+AGyzP7sA1iCn4yao09cJYr4zMtt2Uu4Swzx+ua13tfMIg3huQwQU
hzGiVgQ7LqBWb3rr4463t1vmcyQ/rVGfc7QMmvjWSaGJS4KypvvnWriSAMxiStUp1zOrViyxxdFS
UoGPyhwuCAZkumFBPzyZC/EqYZfKI3cdwD/YlyhZU+w/VOgd5GwS2HIERzE60vmCnoDHrEaPOWlk
fptpbK/zkYReXU17qx4+c04ULWnWVRKC/gx892r10bcwCbTFrqxWPlCLBE7VFQJVPTQcGBsuhgAH
GOJL4e0mzKFri+Cz1+HUwPRQID+vvQHixFBGO7vNIPqaMbmRvEaBclUHXo/Ss4hT9q41Of+vvJKe
Zfpgxj0EZG7MQEMXSAWLCYO73gvBT5Dh5nCnNqFLSXDkTsWTbTBoWFyJazPU+U6b5t1Psv4qPR/L
PlmgDQeUfDdwQT/XgBW5JfXWL/jpaR1cvdoXfyo4vi1vObLbcOtm+YoDxPokW7mbs7rb5SHw/AzE
0YqOrYGJXnnA23gcZCnuhZ+bgA0IC+sgnxjLd/25+xNMU7UDr0b0TsEgsd3/ZFx0GDUFx6HmNrKC
XqbAKLauRZgHvqA4Op0mh0qK1IrmYaccM790Kbm03smA+AbJndNK/lVaTA3Tot7osZeg1iFTF9Nj
qCoXxmdF6gnoykbHlQtP0Ij4Usm/haq9GxP0g6Caa8sP7uzSqkGnCUNCZRxBnIS7pV+WjPPcMbtV
sOCCIfChhFG2hfInzmp5GZVYYdc9GkOmTq0CRDhGgjYK0Ll0sxIFmJOWJwxbRoMgGujYPlv5wviZ
WHJCE7dBXofdFff7LTGcnngB3sWimbJzSpc01lQeMXSV7ifOLyIv6m8XQOcysdHPfVmSJxGBc3Sa
lgUf/w32mQ9hBfJsmrM8d7nTHtvceagpFGcdDb9M8OeQuwJjc9OihQTGMO06FnO1La8J5UvHrJyo
MnTFNQnVvKt0+x+P/d5nQyvapXndbyosrM6T59IeBerohxPoOvJHcq9FNW8DJi+5q+WGNWn6qt3f
ttn9GOVUsHVqom/JxHzZtN4xetP325rzWdmEgcqyrp9Gm7asouHANLvxvHNSWmCYSu8Jt8lPcKLP
gAR+Fa0ZqBUb2z1C/XgBErvRZvAz6qz4yCz6AlO//qoWNsScgDNzZEN02+jbkwwXu0mSvZV5mF3y
SeYXDvZv9A0563jOopszWVSYI0VeUqP0D/FEmfKUw2WIpOntyQufgbdxADXIY6V1dcJ8l64hCLAf
F3F/wUpV7XPwEhyZbNo8mX56PLLrrsrTbSnr8Prvhb6X8GpQ+XuVaoOXqD6XBgY5RNdVZ3wPmdk+
M9r2X2rh02YWrZFMKOjsXPPZ7x6uosAQ3EF7yMNXB7YbR6lR3jSeHaT4nsGDMs5jWN/BTs1Hxwbc
khm0TDZ04QJUH66RKIGRT+jkZaOCnXZdwR+VcOpb1Hpyxs0RzfcDPbI6xHENxgIYBxmr6eHZKjiK
XLwbcUUVc7iMYyJ1MyTkAsgu97gZ3mnCoeOj8CBMCjPcDnlDO3c/SBT6VdejoRdZ3mIuGP/U0DPx
JRn1Oa4Vqw/5r3zRt8Oxe6rBPHwVwqMgZKI8RowsGf8KjrL8e+ymo/SUu62rxARqZ3rrHC0E57HP
bl5oasPasn9UwlorVToblWQlXbNFcLOZC/bYea6tV22IOrjIx1goCYS7TG+qCBJZWh1DuydGX6Jd
mqMg4NLXxkFDq5G1EZ/DskrOSWs5jH55wnuf8onpwp04eaOI5RtTDqm20X3PKo/2cdpAcFYmw1M5
aaCc2XCGuZ87SfDIpr56GjSsR8z2M+JgVj0Zczoxcl06B+MjKmn3LoM5eVhd94EXjKOdC19ndGFQ
DFPzhfYud3xGoGVAq8C/JLidl/KlHyPG7dSCHE0rxNqAGnqbPUrpa/0zpZ36I9z+nGWTe3QH3e3p
2LmFqJZsKE1/sFxmEo2GiDK1Vx343nYaALc6bGJbGZKLwb2uj7WtNyBZycpHgXVgtzn4yAvgiXkp
Z8xgyDD+nik7qr4oIVFaFgh2OFs1DpPD5Ptb3aaS8wdDPcv/jEyd3PrA+akmxX4YFh8FvcvXvnBP
hJgdPF/mqe0wsTVBGLASVA3a6Cj2Rg1VX7YY3QhvQFcrxS9otSFfRU6aosYXabrzK5nWaDVE3Y+P
u5UiuFgeLOpZOdJiQm+gQIE3xpMlu/nhOxPBwKLHY9oBRDOOcu7fg4h6E/oLsTomBFK0y3lRd/7n
NJk3BtbgqogJqLhjrBNRi+fF4R8/KBkk6Gw1Yb/T+jlLTXZhvg4bZ0I4xqS7W0ZI4YZCa2udEBCp
StgkQ2QcY7PC10HoIynUrczshc6M1K0D74/JzHIjq+49ss2HVxIdhhG1Hl317hvdwwhgFBjCOPL/
gebOmCdt1FsymY+wUbwdc8+vtsz5J3PeztR0ZWGePYMFW1t292owFwSkBOIRVPuIEWDy9p3KhzVW
w100Ne9Y16x1X4UYUBsGHEl+F0wi97R9YazceHYXvTC46+70VZ7mGuZ5GX/MCZnSYjqMlfubucXL
BFMNl4Ht4AWGnWIbZAdLj/eeQObj3w8I2rfhICHCVe0+OAn8UWX67sQxoIzxFg3jJrbCX0PCwmlp
e35RRfQhXSwFSLXoTxGQcuSU5ZMMS6QWnE3QoUoCHFZY3o3iUbNr0PHBRlvXAAW54O6KuhXXtp4Z
peZgoX2nIwDd5y+ZzxNlBlx3TRU+MeU7zaL3MZeRhDdmMOq5Zu+aDPSQ5YOsKEVbiZyaVPDyU9h4
N2vxmUyVTvfuUMG656gloLQzc41qxFO84qGBRy6Ge93SNBCkrcUM4ItqSnHA3rdJc2i/cJz+ThbA
CCXf+EqdSkiW3Ag59HUpt+q2qjYODZCriFwW9ytONglvQC7DP0mNRzQhl7eC/g5iuBnXjUs4xZU8
cUi3dP1wL8VRlQZb1eQgpdQLP60+EP47ZGM4P42T8ydqm+oISeeIuRQ6ghl1a0bUI5SDqLsxCvfQ
a6EA4lQ2LljB3bWVonSIHvpN0Schg/x+E5TNx5xyJrRi6PL1tMef9GxknKT6YqLNKRIT54xxuqqi
GbdmltGLx4TyYk/wn0q2XLjiAg+65RWX3KVOKqBzaNNkPCm1pmZIRJU6xxUWHRvRjP1m3hg8MnSb
wYWEo7eMXFgUBCsvTXCca3xxcFzpnORiw0slkgmLVakSAtJBnvFxAdVyZE5Je9c/+TIN9+0oGSoO
jgIZkSRHt8rmVY+NEELyUuCBMVhVUXb/9zIGVX7vKG5KZRctsafvvq5xO2uZ7KqiU7cBwf/kArUo
hQqYYhJrrqMm2AdLOWWYX2j5MS7+0LyGthccKxJoJ6iGL4WZvVddizdQ+QYOPd6DEV2xhGL55Jp/
E7OjjaVBE+wpoh9Rlp8YzL+nydBf47beeyZsZ5mQPZbZzoSzxRRZhhSzmXPkgZKl0jmmS35TcKpv
YEeYGeQg1eycfz7PCZh90L6LetBUCHHV7cGxv8VSPKLQgQQQdzOXLhoeg8LTZ0xF1CUD8afS2R+v
HEOwxJkQIwxpvXWDiGkFR+hkSgGIpQwfiY7my2wl3rpQrDKS2lHhdO05EmRVk1jRcUX1dE5DCDBS
x16leQ2tkKTewenlF8r2AybGATJ7/G1rrl0BbSlQQVOa60pLc6/3/ysj3MGZUG+AW/m7Gj/d1m0P
+LSK5h1CU3dghlUfEdBwMnW8eblFSxlljSilAvyUMRj2kd3k5DOTXIOO29kezWmNACYoaBNIZwKQ
g0GDbcY2Z3Wk3VszAbTrsqfGAYC2Jt9r+qd3eCQ77GxzcxuissaqQu/QIOanKA8ccC5tfNZdboBF
b8ytAY3iEGLiWs8tfRleOB87NHRqB/MOKk2r+gtfxIs7ONaGArHmCO4VQadh8BAAa9wIfPR7JugU
OCZY8q25gomeygpk8RQDd2TaKZuuOw0WPUljjNkHamAJsBbmyMgge9swUQE32e/MUY8HhrmYNOrs
PibetOIEhoWL7BZpiTZ9jsCw7BejPDnBDrIaVgi1vPz7T0EbhMe62jHMaLE/c7vjpRTAK23GKbH8
4e6scMU406kXZnNDMSTZ4pqHCtwHgUafakykqJMTAXsHdDAGg38aNYeSeoI7TJ9Ef+l68z3Hv7DK
LBn/z955LEmOZEv2X2b9UAIO2GI2zml4cLaBJIWBw8CBr59jUd2vu0Tmkd73JqQiMyszI9IdZveq
6tGto+hQWgwEWCsrQlxmr0UH7TvLaGTKe5qP3XakGBQzMI3UqXNPvvxhNmlRJGrSbaLJ+14F0Q8v
xcRapfXA3mzemFOFN4QN9MoPO6j+Yv7WM080hZ9dciMtgE6VLVCSYNwUhfV9zOZPgs7mNcRmGUD3
Ki0Il2KELurPDsy3UepGHsK6nESHKlEZQjqx/po202voLsl1uR+9wn2GG51tpwSGxTSa92kmuBcl
xI4AS08QGIFcA9P0y2LbN3V98EIKXEi6UTTVJ++89QeCM5Bt+FC1jnH6+pSUyZV7TnzyBjyZkcJr
nqVwbWU0JGsgWtMm7FJaEMMhsE9fEbB/p+X+p7ScSZY8cIiQ/deBuSuy8bf82/zXwNx//o9/ZuaE
/UfgkRDwuTbbjgmd4e+ZuVD8EVoecTnYvsHffqasmk7+3/9j+3+YhAwE4mjoO4EviPe2FYcUP+X9
YZLttzhPcB5agQj+lcxc4OpQ3D/l1kmqEcxzPFNg9eI3c8O/huZo9+lCj1j/YbLFcwOveNu6+LAw
LXXP0FWpVMySZK06RUVhn529sIvv59qiLNPY8XTtbkA3eH9WzaJhUc3G6g24AYLB3A473KqGE1z7
LAmvy+B8No5p89hZGb1rXih5FWjy8zP6r3cHwM+g4jBL73CF1Du+ldOaFMoHxlfKe/M4ONHR6q9D
EHzrrOIxqLh2HIOFDGvXPY9ZGT+6ZuLdhp5oi09p/SyWV8g+OWXqkXfqvam5jRiE6Loy8a5I+zn0
2RaR+gLUQnPcG1BsQsJdB3g1qe8Ybp6EabNratt5xx+drcE4H2pvYoQzQh4lznRzCULyLGJLGZdg
NxdfvmJKbs/JZGT7roIObi63BTB0H3hY1bAsQJsZN7jjaW/PbMbhdGj2xZJQsqc/VcjVeylK6Hre
nDxxL0FynuJ7i3vBY4pYFRXjJuxBJhpWK+5d6fzgQgiLzf1R9ehjM1XzGDhYgjach6abFPeoIxQz
jEiR+WT+dqvorufiybYWnB2XY5hLyEpmelQ99/XFcb+btf+dLcjPubku3HuY2DCTiIzKX2Gt3XB6
T8ucphcbxLs0fyRzdpsDStBmW92puomPbQr2M5vsg6UpUqoMH8dl4kjM3kTHniTdpNTZBgMo0dk2
DuzQQF0ESYeDGlFsWbDHum37KvMwvcV4aeecgomCRrclTfwHftFLQvjvVOnbmNf1zipuAci5cD4z
mFr4zwRAAATWiK3+Cu8zmkwtkWWtHH+WSVjL5KW0i9rH9yadgtcM9pGHf3XFLYjDjHyKJ6GAYqn4
HSBSjJPY0rOQ60jOGz0cJLx9Ks4r+yVs+Inwx8yyk0CHbHbBDDSHGPlLWhvlMXI46Fh9Gqe57i5d
qiO7btkeCQxQaU9nhYGHTJsLuGXkVBzpc9akO74ZuDQYrBk7bnvrjuzWYE1n0+tXDVQ5bEP3Vspu
gemHWOI32yZhKgT7TbI0a0D7ztGbIY4G/RLdq7ziA/LfVWuvHXHSe6qQk6J4bIYKdHaHNzexl5P7
nx/+8WlrUSJGgcFa+AHrrjmv4OUomnxq5dQH24rNR87u107SHdhGFMAOvxdpuB8qj82DO4H2MtUD
dyfvYRgq6qBk6NxGnAu7pDXti8MNgNUqyb9FlQ9x6HyzkjH+xZt6R1OU+QnsFy8SawsuUguAz4k6
PRzqYmVGHgWxuW++ZA2L1iToPguWgXfK47FV98b0PA6evWqWoP02mcVlKjqMvlHx1Dq+tTHq0bzI
WuZ3los/SNe3Z333FuR0MEyO4DoMGODIJnQ8NnnzmVdW8Gko94eI7ObWt/M68L32Mc3xDXiWaZ2c
ReMAPAjGqgkf5CCU9rv90NymgxfYv33HJ+u66KtSZGCOafEaPo9wz7kb7XCP2MehdoZTjKp9Kt4R
a+lR7vLBO6FTBdupTn998Y2hYfHy68bT12de5OHnr2ZAyBQjkQ0N1KXv8+aSFntfOfZ9beEFyMtI
PI/C+ugHQQlo7bw5FH/uSaPNaKMdmFDT+1n5FoNS3eNSlmo8VPrSPfVK17eg1p2+Pv/Hh68fGxm0
GZNxHM+io7Ot41PTbiR99U67Ndogfu4lEQ/awwOIg4zEold3S+nxoUUOctO4O/Zt6dH/VvEqtltu
/uKHrVx/15fipU8mHlmo+U1s2c+RD66jCvAslxMJTHCTB0rlaFEv5/6MkEopQ2Jtu7kYdQy6v5vL
XlB4RH03AWPocjJrdgg/hIbUAGWcJOtc1N+Uw72aanaJDYpKsl7495AwTfZrCQnTprqwxVAvvD+K
I53aPwfwf84S4uct2aVNNkuQcp4uDZ0hF66pVfPQyiHA5tT/MjBPn0qa1RlFAqqlhAdhOIjnt2HI
vjWGXoL3c7cjl2MZXgyWvcdIxntrW3zYQWK/RF3inGQX7+I8eJq7EYm9cF7aLl7PGhhdZMRDUMsT
LIwTuBKWQWFVO8eI3kSjYUNTFdZR2YiZoWhjvRMl6hQiY1najcrpJl3X3c1uT7Oh+8Oda2jhikO3
rKn5yLMqOpXI/6upusyYeXZZCom0aKMN6WQQ3jzSV/0SPvc4z7dlzLo29NGKbR/2poc9bcMggVmV
E37v8MDMzBRsMW1eO1ewXlNhVFx5qb0bQaBuwTJaj0m+4L0q1brlqb41MLzk2c1kuvvzwzx683Zp
gyd8hk9pzWTaVuN0nUsgZTOYeQC0un3dlw65E5PuhxEwpm6DCnRoZO4we0ZULnQmsYwymi9zzd17
kSOA6RCXHNt+wQgYRAT3gmtuGfOlJ8oh9WhtYPPczLP6jXt7k7dEYk1HNDu/wqsy+maFjSR9N5Cl
j1nC6QenCWUw2YkOG565UI7dhLexCoeb063B4J/D3HY2xuzpq1X9jXzoc9bC9xGLHp+H9pPtG5Sz
qdmCv+1hO5b4xPp6q2ZsPi5tNaD18FbOM6riLWjNV1mh+jcpNRSeI8o7yybrkzkMNDVzelv67TZO
hH+kxgcVs3WxGiMB7S0nYBrJur1MeZikEU0LaTa2rKT8+CTkdLCU2vmTuth2/iDgb8+0EyBAwzS0
sbpJi9U+uNtVOYXpXnlFCn0fICbUS8tgWhIIt3PftFeif+11JjsyJqSd4kwXE4BOxKoFIO3LRDkP
+TdDCEwimURAjobLQPj1WuOOWZoFRjt5JQynxS/XXL4VPcUb4Gpg4U2hv2pV0O4Wmuj5y3fWcSYt
cXZRNFeclWuPdTarVYrePTImm3GIT50Z8sJvYg5ousuLzK4x8Qz1uqVmrphtlEHK1oa2emsp0DzM
C1awShrNqQQl15fh3exJetG7GnTeUm9KLNuxTOSudNxrWM3VnigIlS3Lp2dV42pCzoZZPsHOrvhn
r4d5PVpIL4uLQG3Jh47YMRPuubED6ml0X4fR1biIcmtrK3mc6B1aUcG8SSW/a46TZW+WDbQxlRxz
KerNRLJ7Habxq+OotT1h6cSZfqukHgWr4K3xkv5holZNNK/22N5RUoPcn4w4yw0Y5Qb0SAd1/szb
76OObbEdFewBidvUyL1409bKoktN4yeo2/ZagPSTYWIuWGJxxcBySNywO4Tx2HClpgNzaaIXo6V2
rCaicTDYRyjHP9guQyzuqnbNrl/w1N4ug6mN7lC69IbBU1TU1ZoW4+XuL6io/dHsCYQpvbtOC3zm
4sPPh9tIDd+OrvbP2tIdjfcQEA6o6LqgZ3it+xJidzY8ccWlQtLWHe/48yBOQ/2ypNy6rfWJs5Ei
jtlhqVDlxUGGXP4dw+O+jTGFhTyWOWMPtyS6+JXGMAenenSDWyubg/Tpj6nRaA59SQ13nfhb4VB0
hQGlHxkH6up9qEgc5G24auzmQ0nIqBVAWWrP3Yta8teGBGQI4GzFFedVupjkLJCvVTo/Jbb/XmGZ
xIvPP/W/p/WS5fj8P03rvivAyvzXo/r5V8Ok/lewzdf/8jewTfCHI2xUbOyc7I5gjP19SAdsw5Yy
ZEwm3uS4TsAk/rch3WKyN0MmcDfQvDfhgbxq/xzSwz8gLyLYQYgJLBHYvv+vDOkWoLK/TulM5oIF
AnsEMDq+4/j8/f4ZbSP61BizjJ5QJ+oorpHy4rwVzhhdiyyJ15HVp6gPkXHlTgdDcEHjyyxcilDH
iu3QPS+SXV0iKV6oqrWbGO0mnHwMHGBgMbW2ROG1E4OOA+p0fOeNTCHhg2o6hQmer7EtuOwW+d4B
Lk5bMUx4sUD6xpN2ss32TDdgWmM/izP8feYEFt4IQm9vzHiN56J7KJrZZSzn/UBcTbhq2abgp9qQ
Z7Lj+UjaJVGH2B3uu5oIILAHFbDnS3jyjGoxznXKDSbOqgtJyhgG1ZW6R/fQLF3ONUslL364JarS
P8/x/GOik+jm7Iwgu8HbbnkiSnPdOuD2K/aQSnrZc1qjHkrYbIviaKXnKTyUJgoOCbgFIVY84kv3
diS/3H2t0XeiqOVja8DtKmP1gDPExmW5NCiQWf2wOM1rNVV44pcJMXUwDl9u9KpBi8vNakOxV34v
Eg7Dwsnqw0CMCbvfWB4GiypSgUmA63PpUEVgmicbgMtXqtZwTfpz3tzIbd5kU977Jqa2sSb8VFUK
HghS4a71GhafsSJTHUY7I8MgpUK3v3MwN67l5E3bgEjtWMvsAzvPLo9zmzGZEvVBcJUUVeqwlVQX
9A/5XtggE4Zhcu4GbiovPREs4XTx+zR7DZgXnAiLxabEbCdSqxgPhWlc6Lykutt2X+yx174sG+//
RMRG2CUXB+PsWTI6DxENGhTunVPXxUcuTJxugn4qyeuMLhif+F3ew9MOX02CBjeco5yqsZlhkxmu
hcmtxw0g1Xf+WBPBSz5EKPdR5hWPsaOPHjntcGfdJtPdZo/uNJYfclkI/sIP3MLKQC2kiCecqQgv
veDqNco/dCb1BqUiMYuVF88DXbDsvI6Vg3Os73uwiPJ7BkdinZfgFuIpY4AniNyr5W9JfscLr2G6
NIdBJQshW5eCzYy3hsFubDH4CmksTLdXvLDT8zCM7WNrA0MDonKZbMdZM46DrHPiNxeCPSI/8089
NbBYPEoqc5qpaZT48OKeiXDiXRE5833FdQ3lC52+Vfzrs8gY3hy0PGoVwgu5svGudMnkyDp6CutI
3aC/cp2sJPnFTPxsHc3/gzfg5VPurLy+C3ZzA2A81WY0N7d/BVb9Zrolwt3EukLYvE7zMvd3XZeG
UDwQ2iLPv0/QFGnIMZ0nK2/9rUfJTaA41v0pOEPrIIcYIoPHDabdkjD4UQCMOFeuWeKU7qqtVdrk
TJqsPJV5QOgl4feHR3GEeuFc7KKcdn37GRrZdJsqVAC4BSQQ5q4TqyAwsXBgBRkzrkKt+azCtNy3
bIvOQ5ciLQ4lnQ9WM68xbOAE9REeKp8AtucM18DqeAbxJgQqDZVimsRLuQytri27m5dxeAjhgK0K
hcIgiQYyv+JfQKvam/VMPVA6P5KzXI+OHx7jjnCf0/FdG0QynbqMi0tcUQ/tx+khpBeos4NrFIU3
lqbdsTWpIGg7eWcwVd8yN/3m0sp7M3rBRFHS5xfMvKVq29dlBAv1zzNkE9yCM43kcbRxLG65bTNc
E2sSrP3a7+hFYjPgwVotur6wsRSr0yAF0pMMTyMLkqx2SUF6cFrMort1UXKgP4qUjx3MO8/znIfe
0GbYkvVLK0zcH3G9D/PxicTYhH994rDo6I8C7G+tF7a/D5GO0ebZRZLsRInWz3bm0tWclgr370R9
DZG/ZVW54Q0XTEw8cKp5R5XFuZC1syFZRvXjTHq8yFk/Wf24zbz0HST7M5oR3BApwfsRGm1pr32O
MsylMB2hnUbRfEdSbnuBAGRcOzn8tPppuW+b7DFMcImwcdvVQ2RfDEznU2lgU4ZIsstoB1rZg0tR
bZOZ+KRSlqdsrvDdLcmeVBkL3Gx89+vK+fBAkkcp4BIr661LnS/dOqdX8rlr8Q7RRkhdGY2YAbs+
nBhVpplMJcEEcqGZ3R1VHe2SJWPAKf2j6QzRLaJ7fAnM/CVh7TD8HhhlX1jTpRshpuxWZD7KOHis
uVA8OFnUch8fqpMVCkTmVON3YkgsBE0B6/Zrr63paCdo3LnXincYuMxVMg72cwVl1+siIvHKWHAR
k+vrEkK86I72ahFQZaekZYgEuhADpDGihbjt6F6jcD5Y2lCFuXMmdkoq1JoLyOvAt2AI9Iehd+pr
wCimaPjCHXCAl2lCgpRU21o2h5XkGzEqB68+DvI1Voo0zq2f1ruqgC2EVBg+xWn94PLVHhG1aUjF
rXMrKzhpXXvt+M5cJ9S1EpUt0XJbr4W3QktwrRbjBlS5AnUu0DJdpAU7S0t3MxpercU8X8t6Nfqe
gc4nteC3aOnPRgPstBgYalnQ0wIhbQh41bVoWGr50A1eOdnCi6mFxXRo661hxPEWPRg0WjaDvQgh
aKVweYXTBttZy5Rk3lwtW5qUhZNrAUdfpSzwWBAdUi1zDlrwnHNCw1POj6ds6RDMYzpjEUhZbbNb
+VJNOZjbaBFHdOLylOgPX//Vm34HQTxCQkCAVVqKrbQo6yvk2VkLtZ2WbAO0W4zVJAC1nAsNkwJ2
BF5bS722Fn0xIvhrmE/tqddq8NzJkJwjgdyxj0qs4xRzDLrbINdycqiFZaEl5kKLzUrLzkTdm6On
pWgDTZp9RH9xv3TqXkvWcCiOHPf5HWaifB3PCNtSS9xTh9gtE2RvQwvgwOjxySGJj1ocH7RM7mjB
fNLSeYCGbmsxvdCyeq8FdjbCLIbghGrpPfFsqG5JvZxLYTxgRfWOLUkj1VA+BCbmFI+I+HGo5Xwt
7MPGB0muxX68h7DfzFId1TR0+JUwBShtDzC1UWDQlgFjrl4Wsg8nX7q/2b2OO2BYERsabTXQpgMa
weKfAh9Cih8hNapPERT9YaZuj5IMTAugNeTK1UYGunzwTOJtCLXJocTtUGjbg6kNEFZWmReY8PfU
WMWrTNskem2YiEvrpdQWChrc7a2vbRWLNlhU2mohtOmCK0qyarQRw9CWDMwv9xHleS8mi9MViwOM
Gzg47ACGzOJQLG6nXJa1zaP4cnxIbf4w9a7K0oaQUltDwoI+dICD0zpzkup5CebhIlr/t6EsFtBy
LqjD8CmphcPEN3SteBDctUvV30XsXE3Tow6Blje2XLZ4gJWOhSYgapY/YKmxn9uxEM+V8s+ZXeZ3
RMLpDbdxOXU+x/2jqNofUtb9TZrhPqrh93mps486vzoXggS85LhaZXHbncHyFM/EE5OdaSlqKLug
O1hweXg22+bNKJtd7CrqBbzEqTc2542GU0aPi1OzZ+XwG9QUPX79UJ6Z2ZYXJmKK/hUxr1TcY6O/
s2abm10qfHxuuGydJQ7J1ppHKRrwH6SxATZQcrCQymKNkn+nW+5eo8g2PuDTY72wsejDkm6Qdpzu
Y9fhCQAy/8XwuEF0EVY8Oxuq+4V0SrpQSwX84mgNccT6jMqIAMXQXwp7zdnMbWtK4X42Xkjgobde
Am9hlSUx6+HaVbCV/A/IeU9Obn+0RTTvv/4IJpILQZ1iYxiQ4MfQPi1jwC+WJgZ5d7zULYtCqMPb
Rpkbij0OVL37rnrrcrjIbkyOqzfflCh3MV6MpHqtUh528ckZPyxTPWU19huHrEconwbZbGqXVBOJ
cmnFFijk9pQv/PaVz9GaNs4Po8HbMvQkg7t9Y/cYDsS6mOQx9UDkk1hI1wp7G0U7D8PUSl47VaeT
hc0j1w71qFj0s1HluvaPHzMYSFtj6bEeJmIXNvJ3bKtf2GTfRGEesUW/jGrGsqahLJ3Mnr2Zp0Da
AayInfA5DhK4fFLSq1B44BGKEyeEenGliB5NxSqZyP5LUvHH4vrncQ8ehaf5BhMk7j4JjXT6Nfcx
VwGL41hOar6h+xSPOaAn6C/Fy/j1kyFWYS9B+3QTsmQWzT9r1+xNVoz98Ar90g4prMFpe00b3vtL
yArMDRV76AGcDK1PSLL6Wm5JHHF1bZ/zucvvscsldN8asY4z5vcmPRUYO7U7XaX2nSpwQ7eq9vdF
11t3eA+tu8ky1AFdMl/Ffd6u+YoxzbYpeSVcaJzCaIlL1x6lO4KG7xwLHR0GeUIDwOnrU4Qsawtz
POe5x88yoje0U/RUu+lPMeCkd36rXlXkRU9Q/L2wsW+ulXxOBe/RvGEhGDr13cwlbImb5unrQx3y
L9Gw0Dt9fcrzrzj5BLlXqE5wEjCm0uBhp/d+UHGK1Y/RFKf3MN2XU5YML0k9uffGxA6i6ax26/vF
3g2j9g5j3vcytGrweMtHbEcP2OTGU4Sp5tbldXJj+Dk3cpKbjhcLxBt5MorUv3LIv1OiSQFB4L9a
5DB3XmedYIBvGcfF2grScIMK0kOk9517CpG34RsKeHzfYHsFvuOeXH1pn3EtbaI6ABLS8otThuyd
4ml1DQn5n/E6ce0f/MufH8gNrGATeFu7Z1UupFUeyhGaheLfb2RfsHP1j0MV6w556N+FjEXXrw9S
0u8Z+ckFP6o4KRs134gXk52x+lyyxT3OjtXeO2w9eF6nd6BZSQmbOIQ6k6bGAR5358j0+euDEiSE
TOmu0WnSvZ8WzbOhsNB6ysLXrT9NoKbs6gUc05gbNLF4I3hEkSAiqjJYKZ1z7jxAS5l0bn5hO89f
HyjyHtKAIdHPT/RXZs9JTlsaJlR/7Zn4HnqVdnu2EQiMQ7zc5jyPTmSIb5M3gtIJhzfB1/Q4lfKa
jJxD8ejEbBng9bRZt7UDTN/F6DDYr7h+znco4dE2Lh5YqldnOVjBvQWYgcx0uXyfyM4XMMxe7Z5F
TKAnspinrUV7xlOuURWhl/s/poRX31Q17x6wmJiBT++x8gtbpexqVOACGUxLFkP2vo+c62BO06/B
6/FPYuNiGx7z6lpoCga9dJchqZ8gBfV6tx08MwTQCNRHyS+7YTjw3OUytXW78RZAFTR3sRLC+70X
BTfBwG9cMMY87xdf3aCY3gkPniqLtPzSlV6+tu1uNZDTaOww3kyznkRrVr+FtL6NRrKD7of+PMm3
rjIcHh3efLY45u9y4sWboR7jvTPR5iKhCJMdyW4J/Iq18CTdv1Ux3BlyFJv/wEYeZJnZEpNXqCHC
jX/QXXMwdF9j3cp+9R9eLWazr3u1JWbxQ9Isnqt+2nmQhUkUdgH1pgP4R42O7ZyPf++l/zd7aR7T
OJp8Og8cn/9gw/PfEtgv335+y+Q/b6n/v7/Bnzvr0PyDxAUmAsvH/P2XnbX9h+cwF/qhcPkP+x8r
ayf4wwxCWOthGP59z/23lbVj/8HfLqSjzIFK6Hnuv+Qrs/ji/rKyNjTR3XW0Qe2vq2qXdQ+L6k4e
8jEodqh3zFBJmTvUP7bkYBXzZ7la2nq8D4wy3M/86hs57/lENUnyoxZy2OF1nDsgm7XAB1+ywaNF
oWgvZkt9Sp0W1Nws7lSyLJ4GqgjT0fllZiJ4K+q0fQgy8pfrAGgGTS9M74la1XFssLBlx0xhJjrh
ygJ4CUal4QJdbYhn9mzpPOdEPUW0myiEPCxN3v8M/FEQHyi6+Jxlo/lrZvA50MU9uHcjtiSai+nV
OBvJknbQMigeXpegscROTnUWA0wuW3/d18CtT5xE/mNQCm4oEOKz41RExWHJJwIqknIKnbhWNtsz
15onnEuwGWmlAJDrxdnPJl14lAtcFfXGcZs02RQcMxTCZV3AozbRBcmpM/xIPWM6CQQ0uJiyf6nj
3l2rMLGfCicyn123UXify/h+EQs8JzJ+63YMxNrN62XPk7Hc+lizxSFgcfJ7rjyI3DKqd5xvsUJW
b2h6je1e/jAhIsR7ogW5vcttf+ixJYzLuYbt+7tk+timUL82HuIYGI6xoIM4NAz1w6Zt8R3IHqdL
NRYuvVk59jzUvvilbizdVEzX4QNffvLQjIP64LloUegGwgGJl9ODKO0wko/pkl3LXHzkBMQjBMTX
fAl7rtQr4as5Q9C0u/c5kv5jao1qX1NkvgnNAZrGoqbzBB/3nkrDhEiQR6ZqIx3LeE2drLukpeRG
3jXADHzWkdsCYB67qNYk9ALnldUz1t0PCJEsrJj5oSzjaULUdCIaO3GReANpDAigXWStws4ISXr3
4bWqG1D4gRpYrnhlBrkX1ozw7nwlgA+yP4jWHfu0iYhHQwVm4rdQbMYlwMJVkE53t9ybDWdXuEvw
y22m3gdWyBCxHorUq/e+ssHzG0SsiZt6Tf25IH+eQSq0B0wiLOPtcWLuam2beJ8/5sVIU5NXQ+l2
6JRamWbs+quehrKQzHYo0nUe2oSTJ76fKct66pqwfzjR7ySF8nWiIwBODIfg3cJGjeRR6sT+VTXM
fuu65+Q81OBvXoywI/A4zqSg2qzuf+UGrczArJPhrRc6AG3lU097UB2X40GXMRoHoP7xnWUkVbYd
+l58Dn4E+iCtpumbSA3x5E6RdxwIScPTSrh0l4u4LBk13MqmiRSZK4JTUxOsizPaYujLDvaDtzCi
OwHpBsp5N2GjFV/N6ksH90dicuco1L2c6N0kVeRvKzFVd0mo5muIt20bjvM3vhjS7fiF4p9GZE3E
vdlbqDoxyQzRLu+aSDdlyd8pt/J7p7QhJ6J8GwzNw7VyBvkZB3a3rwrvY+wxWWTNyL25GGsCa2TL
yTHRVwX8ZN21vWKHTd6oSIJmZRHjIn2RTbvccE+1YfDYdAHKZZKcofKgcblWdWNFlG1VMX5kTgOC
XdburkpqXC82dE+7ds/UkF+7HPKRzCrACiTpBn8Ap+xN2a8YmNgFa9Re6vdo0KIfjozM6x7mkoB9
thrDqaW5yCK50NCElC3+veOkOvuH2TdpF2rFWCYhWWD/CeFygznBGt9aGRqQjUdQdtBiC19Ne9rV
SZM3Hn1s3BDPkxNZm2axnGNlFy5chRlRMC683327vDSM+JtsnC5D695YjTLnuafFgaTlQx4i+HQ/
Jj3WQWgj5fBrSutohZ1i1c9Y8OfwIZiDs9XRFUwk+b0R8qeEPeX7WNHCCXuaZx0YUE9DJJ8HYfB0
cEENp++AWHeRB72izAIWaIl4t6V9HcJSbUG/3rpwerDAWWO3O1jdeULHq+kPamxnC6dA4Ogzxb7E
7p+aeM4UD9cQTEAfPCol3lkzEViNPjNgI5K3IxpO88rcfXXFtCWoq9/uGANPwUgvZHYOy4z8LuW0
1mPkv9ZAj3qa7RLNKwkca7fE/k8ruyZQbjwPaFLdd6eWb+yIoFACZfcCSMPtyIt0YNnIq+TsVQsr
3hIOkswOJMNIeUvxuV1cceQrhwAHF9AAZlEgzLLyk/U59bMH2d4VMwGtGOKwve7HfR6rWybCd4V1
aOVWn3aEE9JWBsLZVLePHNEPVVM+NqM6sE6hk1HASCpGwMB50JwrfMUsn+S5t5gkokWXI5X97yJl
945rafKIDVN2VzfJtGZ3j+PWxn+IN9ViB8rB6Nd8fRg2FtqTgoH7dhVomo+WXyNu0K6FzcZrcKZ1
o7FxlG6C9Fiaj0gAW+JwbM7R0K6JmPMfvjRBamdgE0MaytaRAqzguSw1ojGPN4kfV8fANH7y3MHQ
pgklxoBdmH+972UxznsbY83EZZlF1ljX720KYWfVu9AdwDq3/Te7M+cr0otx7QMZX0XrYW5CO0w/
W+J830kcyUc3HIM9oxjb4zaatKql3gZh4+gznGhATurL96qSwTZwanvHI7vXHvCSnWE3LCeH9LqE
iG7FZ9+io41LUJh+polrnnPQQAnlrF3+VrJwQddYUr6A0KMoM8sqB0y33eoWWgJ2xcZt6OQgtMUC
CHt7M+HykhnAKlrFf/S18nQZVT++p2zNyqNjWo2vj4wFvD1qVMXLiGD+OhyH8Rco6+p77jn+c+f2
kJZ77n7sL4emfbMqt3731DgK/GNz9nOM+DpZRQfNo8ql26yacTbeF4HVDaYZx5mF+xr3OOD0x8V2
uuRB4iqEFl5PtbuW6WyOm1LAeVtVeVU9xpYM55e0MOdg15hz69xq7OfXPCu9DydPc3fD/plwDPze
q6yy9mOSsfwNFbW+hpGoHnsGuVPqs0aNbYvHeJBn4T5VEX0qVIsH22i2MArEZZAc3NLs8TSkIugh
VtsN3XsoOXDRA9pd2PkDOJ1EAh4Cc/Syafh7NSu3q62EMp2+3ieg8umWa/gz0fZebcDDB7N2JEtA
IzuWXeD/Qm4Kf4PXtOA+L1R6pKGDoCYq1iadmY4vBYu9eF2BvQPUZGdi1fSDN+57qogufmza2Agx
aYR4/ybuOlHtYdc2p5BwMnmD5Lh0nUPYc4zNB/xf9luYjhFXCbb3bDvwQtzj9M4/Wcq67WZwvWVf
+wr8vQp5c5RLb/4WLKPx2mbY/OrROsLflgdVymif9f38OWOwfxRxY48rXkv+0QH99Z7EQwqorYzn
Wx37y3FelLdoFTG7R7H1ECu66JusjPLRSRLKtMck5dGP9k/BjzMkj3MwQnZ2jcj4ZU1xxQYutAyY
L1NoiVWCoH1rNFGic4f6gxUAnjLAYvUVqrB77mWP19bNh/JWJq390M4W+Gjbjocn35vjJ7fISSWE
M8vU2rf4R7WS9p4+kelg5CG7VgMX6D5e8NxsZq5w5wpy9oNZmsmeBeBy+X/UnVeP5Fi2nf/KhZ7F
Ae05JCC9BBkuw2SkNy9EWnrv+ev1saelW1U9qr4D6EXAoGd6ykQkzTn77L3WtwqnCp+1lqcQQrDe
vYJLNziydOERToX40KIW7deIPugLN0u8xX3t3FR603yAfS0vomUagH2Ds0Ay1w37S6JtR23qT4Gw
ojunECFmirl+mC1dvmazEU9u0aVQgM2It8YasuALYnF4nfmKcYy7UmZulmo2I8ah4BlsNRakoute
enNiIekr+04xDdSMleoHL1k5mbywJdA0RYTKq5JVUb8qlK44l04stqFdooCzqsIjphmolW0RABSB
mjzLoJneaWMT+2RbRgbFgazQpa9ht/fONNBsjhuqas8IIltfcZ2nGxQ+Nr4Ia3icTSE2ssqzN1RY
DmXOmI63XTEPj5aRy1tsRHnNpmIsgG19gAcVLIldkV/fRLUhAOY0OuU5xAvQm3oxtilqf7DwV8Cw
umLbteQn7PvJCSYPQ8uorNvJl/cJILg74ML4UWBxU+EwbsGUKCUFWNj3NZAFx2/vokCytBXmyGCx
x44RuvAGiIDu9IqgGn8a6pehjUj/aXsH3Y9q+uNVJHSj8KxWhPtGI0YX6nXUvmHJRCQ9oLm+RUNS
AYG1OxPpD2LU6yXJ6WSaYXU7aI75avvacKsbUcPTZIVHZsuF6UaMEOgCW02ugx4acmgTdmCTOEX1
d5clnR68WSU6ME9DYGVesG0BgMTxQAM01WkoJWS827TmctvwQHi1/YlyjTopniItpgycUbLnTTNv
Z2dJkg8TO/oeOlua3hTAvUf/or/XTIW/ev4Yg7V6SUSpzRRgeFJNdG3TOC7XkRKmp7Yvw2PTOtOD
UonaOvoVw5IcEG2D77xRT0aB6BkQqqavKfL1jkCoxn9zOJ/dqoSOhmsOGTBIa05DKVYHQZnXAEVb
O3bUz0xL+IFWc88QlTZDjtCrSpxgU8Vq8WY4Valf4p7YikQPoVGlGWHuRIJ0CNlJAV+pZY2MlkdC
d/2sCi8IO5N1Thnje5NgQICk2eSj02aygPsEeMQRbM7LLDcy+RrgU8rHBYxTr2u7Gs9FGum3CSNe
wLqRlqJ4T8G1gRkdrhmkphles6R8m2DjeeyA/pWT1A7BkYESUfc48y4t8Ee4HIvMxx5YEb1YPwsv
jeWbiucrmRxPGizq+17pVU7yoWHmHnJroZPMwN9W8OR9TKnTtez2WnDLLgjj06BSPcSc0NY4WexP
cx4qhtwNktiqLt7oHXZHNWHIyhHMmJ5y4no3RKfT7jZ09bksURZZkdVta82YAOYgH8K1W0/jyelR
RsWSKnTEGnMrrCQ4+EUwnWpDZ1iLaCHaFqkJb4R4DIhe2L3ZOGN5YODZrYPGZvTMSXKrRvwySslm
PTYJlITM8d9QjbcGkpHI3DidOjwETSFvgllrxhVGg4Dwc1MCJRv9y8R8/iXCw3TxtTYDewNgwyVv
vb7Q8rD3QpTJYZx0A41co0OUk5G1LRJVf6ow/lSrQJRjs6qyjjq3UsAe95HCvRsW3ozW29PGTrC8
WLzqO4SQyAGQ1zenRKMLy+JKY38O8h27DeoLHlIvnZibuAGZgftomOMn0SbdVxEwb6f2ERcBPuaO
7cjYzHj27ovG4sQjClAnARC++0opgYqxIup73NPkYFEW+C+CPPtnBlflq+0EJBc3Hb15TDtqds7Z
TTFOh+LSc5iqMU7YU7QyhJqcLFhTnCRC44xja2E15nF8TWQIq56lZguRrJN7QNFT4/ld3ELwz4PH
EOHotQML9UOoU3tpu0j7rpqw2dROzDFC9hMuCpkiLFMGU3sqCXhCWKCqgC6s0uz2ZiZr1whkeWOJ
GBc1WQsemWc+DCJlRGtha54xm/NBUYmN8SOUL1QvhXWyM2c8I+PqjRWDSl7IPNcd8JhteufrqX2P
dQxjwNSV5IITNSeYuMQgMAx9PBWFokEFSgeCtLiDCXxks48vhal/S1nTupcNinRPWtW8m8zFxNeZ
NeiixM5v09EcHgXbY+vZRoV1KNJy6xW+wuT+9xmSdmDhbtjR5wgx1i0sw6Rb6DL5qHPujfLmoaqJ
toCVOUvd/fd74Kfooy6a4rv9H4sB+6MopzrCNvpHyOV//tv2qzi/ZV/Nr7/ppz9DMuafJm6P0M6f
/gV1C5Lpm+6rnm6/mi7959+PgW75nf/VX/yPr/9Kg5v2LqGdvxFeH9+SJnz7HL6+yh/72n/+uT/V
1+Y/NF13TFUV1IaCLsb/UV/r/1BVOtlYlC3bcOwlcPR/q6811NcWDmmDNrMNf5av8Z/qa6FpOr+C
fkw3ab//O+pr4+fkYoGw35EEl6qaEMSeas7y6z+EenKe9MPagBQthoyQo2bL7pkeg6x+bZsIrLVU
vUQMOQPzbuszYHUtiUfHF+qxaPpnY4hfurI+i3qetnDFaZg2UeUu/qSY44WrC20Jp5teNDboVZeF
jATZa1chgRGqkzwPwK+cfroiz5c8uG5BjBF9qA/x9Q+35fJPx/eP6ak/K8z/+Cltw0BibtgGuDnz
l58SEEbYzlNhLiYTT7O6TeJ/53V5UYX854vwU27r7z6J+6yh69Ycjf+YJgb2n64nEhdjNrLM9LR2
Qt72NFo6SSyF19Zy/fufyfxLIiyRS6aGhVsYFv+1TEJ+vHWEqAyZMlSKFyOARiDa1rTa532mpF47
ocIktHDvk4XkpgJq+lAz/GL1zzeDYdzLALwVZVq7mznFAfp54TfdIwDCzg5yDHX7rZidK3yAUILk
G0mORAw6UJfwSBHFY3h1E3+gNT5OZgCjZRQdQTVLZKTRNXuDJdht+2RcY1ofvNCf3kQ/v1RV9Mqy
RTQMgu6/ueza4hH4wem/XAXbsVQLNwLoAHJqf74YviXDfjIU8Ef2Mk1kCBNUB6FAPAaQUhb+1ime
y0y8KTbefbrrY+Qj8uizz1QJv35/Y/RfU6iFKTXN0A12ElNnFvXLd0GSOwbAD8N1yo60so0UtUdZ
05pmVUaimH6k6KlFUmwb2IKggoqN1dMGoM2brjJHvzG6+i4eqVOsamsG8o3gltcMsSkkgdt/86tK
5miYQthtCZCwWFR+vmx5bKNLbrEohqb/kgToP6Q6kIUnSLok0aRso/umK/YIjnbzKLZRpT4qiOXo
DVHuoFmo8bz32gyLVjNcRtpuKMT9UMLD/f0X/cv95YsyWGYkyCkaM8qvgzcrqKSIIoynfZTeRQJO
vWHU7xTm1wND78ZvODvR8Ovi+VvowWdSz699Nd9N0KW6Jvibb7NclR8ftl++jL08AD8smqooNYhy
qe/51BcjgQEJyFPCJ1DK6Nvmbz/OXN7kXz9PqDxNJvdK6uovD5Q0IPLMqYTZBvWUuJWSY2pbe102
8FyYdxr+h409ZYXXF3gHa/DFV0lWZKc49rFLDhlRd07+7FNyBIiJs7i5n6M0OeihANToOyNt4ugG
ItmrPQdfbezQsYPZhuXCAx+/MLCsu5JWsVv3OsRQlJY8zuBLu4PtMFlRcitb47CFJYYRFs/z+IBX
s9m1Nmozhm3Qs33lNiot0MMKxwVAWJffPx3/8vrozITZxjQJ6eDn+zEZatoULfdjxqAKrHMTmi9m
Gm9+/yl/rCE/3wbJJs5mySCZfXmxRP142xG4VXru814by6nAHsH3V/2jaZeNOztorpJiuipRecfj
cIcTaN92060x6S++zbSpb/zXmgT43Go+OZSvcjUhAqM+jGn7NBbp9vff1fp1DZLi5+/6i6dK9Ylp
0kvmLf4sjhPoqSaRgJXj7Nln8+Yt73svLJkchUrIl5vgcI5plHkB/C23GGblLJj4rMexMnbJXDhb
UgvyXawPyQ79j7/Vepz46E3QGsKTeuwGs3DLqkV0lR7zyrqmO0jt2/Y0auPwlTnr7Am1Zyo5o1pH
Dq6vlGFaGKNJRkvCYMvSkPcxsn4a2/iNqQ/1QBwo6zILgv1kdY/6bAtvHsP+O1uCionIYbrRVcEh
F8W8Aarw+Psr+HPJICnVqIsshvz43PjnHxf4h3c8LHA8p2bueP4kjk7VuiW32a7zA5jQv9u8/rqe
/FGUSGNx4WlY4X5+sBBSVl1jQDTs9Rnr0rgQsfq232VCGV/CAb6uSRenalXYabObdBFC+B4ubmuT
qmIZxjEqeCudWQN4HIcXhER/8+j/9QWTiDB4mx0EDZS3vzz5k0Bq0DiJTyKUjlit3TnVpY4/fn/F
/9X7ZRMAq6uSz8Bc+MtlqAGTdz3ejXVMzzqI/dK1c+xBE3JFj0HWdl7y8KYGQYOEIUg/pj+llfUQ
D9ONxSyOBgoJ8iS7r6s5w4ZAh4fzNaHpAUc0JHGkDZDpaf7dzaN+/2VxBmMEXgheES0GbJE/37yk
VtlawYJ7beIfqPb3TM+YhXfhmrralQ66I0rqamURRm/mg0cLazUl1d9sScun/LQ2Md3WhS2EtNjK
sbz8/C16smHnIoAbm5WSmOil2Hi2m9fMAcuY67fk17gRbczf3zHtX32q4HizOFTZnKxf7piTTapJ
9rDjOZW/zXSFWFpU7Pu8tAavFQ4dAv+5xprgl86uCs03MDdvAkqjAfhiFypFcQak7taxhdkhOHJ7
GevUf/Mlzb8shTY0KdRCy9ItbN60ny/NiEa8UMnpQPLZYf+ut2hCN35MU2weMJLVTCUOdlc+5KFF
M3YWr01Rj/jy/JcaKP4qFuatPvTfcRhuslHdBD0aNyWJLoNItnggn6qciVhZfNQTuENLSeZrLFrb
1jH2zLqnbWQP932nXSbEkJvEar6mTL3vJvNFa1ChTvmmr5NNwYQWCQ2pZwZzvd/fJfkvLoDg3CEp
kHmznF9rY0idLSeWUHpNL+/1zLohyMMTDBLcgFNZmKAwSZ22XjdWCBZJ9TeG2hAzETS3bT3cFnWJ
OAEX2zoiuHYkL9FuCQ+xM/VZViIA3djA8zPqIxJ4QsImFvlqCDb1gJJSQrWWgTl4papmi2HnTQT2
XW84L5oenbTA8JJU3ytO+SWVNnWzGIEoUpS5mz/DuC892tTnuou8HsiSRnI9Y4zjSBJBkibWipzO
tx6klWIYwSrOh23bilMBnKqy9HkNblJZqmdgO7mhr0cDaaAF+iIwFM6lE2uqlgh8XQLiFbwb3So/
sE1cF+mznJ111H79zU349f3EWIF4lLGZhggNt9DPD2Ench/IpkEJR77tDEJn1xforcgH+rM4/X8N
tfv/qQ9DG4Yt8/9ugD+9fYbT239c6rfPr+YniaH2zz/6p6hQ/wedFk7NCPoWr4lNHT18Ne3//G8Y
4THHLxW2zRnjR1EhsDpbSBzqku0P7/rSQPmzE6Nr6A2Fzp4Ize6PDs6/04lBhLgsRD+u4WKRNdL9
ZrmiiEXI+/MzEmmKM6KWbjYC+9XV5NfBmmDGxDMZm93KJb+LjPAkCQ8MXS6aaQ03AvngVahTVQlt
b/gkg/SlupWWPl05osSLkBtnmcDhZO9ysReZXttJWGFTXh5RDJWboEW9pSFVOQx1SvgnPoIN+Rwl
mSadg6zLTL28bWJ8Agqk7MV5JYGLCBnJC1k9pEsX3btjC0QnOCv16DFNn2c6PLcJ6RA0r9Nmm8x5
AUYrs46cHNJjaOkJr18Kmmjc+z5BZauREB8k7ebOqHAH0kjGEwAom7AVCyowKhtXYwi7jnxbv2Na
xAheqzchwayv1ofqYNKxwy5+OkFkyl8cJTtUJvJ55rnmDgWF10j90Q93TTPihbfkhz6/JYoJ3EU4
gwv3A60CBL6xQTi5D9C5HromfcvhWq8mP/memwJrpe2ZHbXFkE+PshxPlRmx6oy4yjpBlBK5D0NE
Pt+kPyosYHghdqpDzkaQI69DSHYp2iNaqWmXFDOuoEG9qhmmrWYfF45FSlweH+nAEz/vD71raHHu
+kEGBfhkNehlxsWpmPRj5/oWlkysH48N2rCN6dgMeEKY2RoDfHMME2RJQnq0i6urOvfPYeP4yFQG
Fd6UhVoj6i5h1AUbBBwXUS9EcDP5HkcDdnDn41HKp8KbS7BMRlJskPM8G1n5TCgtMO5iFTXFO4mp
FKNlsPZT0G3N1DaeNsbmSUoG8E1dkn057xjA1O9clms2HPNBa4NPWvz+LqLRzcynOEAW6jZpC+LL
SM3onCl6vYragIn88hDqcn7K6bAd8rhs7jWRAysdS7BT8snQhH0nKvK27fBGFoM8KJ2i7UeBIaqL
/Py6T1FgkMC7ylCCekVoSHZUrKZNfgeg27gyy7zadUHlxYsnkdRz+xxUWuYxObjCm6wdJr27KkXk
EKxSTevKDLJ1BIj0nPTdHRA7XOCG9lKZdngJSKmqfd3BPizSdeQwoB80w2a+ETypnqPaydVE9g1k
H0SoOrvpNuxhUJLM/jBJeSyWFEOrQW1ozxK7f2QcFROVUtxnBiGopOPWC0kxSUrV5cBZX5dWTz8V
TUwzlkelW9sAEq5qVdFxZs7dTsCeY5ybndpck/t4ICF9ISx2NryfztK2lTRUYEazdsK77NoRmuQq
and1Pr5ZqvB31sgEPSrU6GhySSHVw9LW62SvGQhXdH+GR6EM63pExUljy1jnxFEYWk6MqT4xEGJK
4Q5ARLy6NrsVvkPnYBep6qLaAwfJew634VgTOY5wWcs3Fs7cM3BmDKhltcE1M2zhhiI3KpJ8P6pq
f7akpV4Nsjg0wGx2GN915FNdxEgshRQVNPuezPOdkvUbHOTaRdCkIDLIULw2xXJuMl4/4zcpdqGW
uAJfNzLG/JTM3QfTJNIM/IEQjKZ+0oFHo6K85mHI8+SoptUuYXG+Sqr3VCeDr4yPcTgay6he33X1
zJx3kP5KaEQ7msQcZOgi030tcnGccejxWjgXi1HsKq+tGjEf2aq4h665pEezgGcWEnmkMTpG+esT
UDW168Jelp1OgO9BiCfqGk0YmUFKMd74vnkuTBqCdoqEU9NvenYDbPhuPxTnOdShn8vwpC2BWDCJ
37Uw2M+WD5wtgpFiROwEDrCGXTww4C1wjtaFoR/hlo1uPEi5RQ8RnpD4wKOUr0YUm5eBE+AlTEEg
GF20b6E076Qx3Nrt0JxUoorpFmQTPPUJHBxO17KcrGuSMVi2NM9MkOSpaqUf/vhff/yjKTE7rlK7
+SZOnnBG8nfoGsXXDZ2GoDbsUy2QMFm6Njz61W1E6u42sMrCpVvKyL+PT3oQOneUTDAgGUOk1lOF
CGbdUs3SrKTNxaxQ87pl19JmYCejLyATk2dzxCfoAsUD8FTG7bmgn+rIaB9HobrJVGzDkx8MG4Tj
7VUAM5bQ0ekIKx7JJKJgT/KguSOxixujm87GqK/1uviK5gYVap/wKRGJYpwhapNY3Div240qQQZY
aXWYkpxcvzpg8WRtNov8qqAcYR9A5eCr6n7U5gm4XHaHzwwViL2f2mAvc/PQYrdjiO6Q98o48LbR
iIjp73mFFObp6ei1C266xJfrVLnlqU5K7JqueIi8ONRFklUkeAScsB18P/QabRo24aQfg6B5Vgrs
fU5lDK5iPSlTcky04txrItgRPXBdMNNhJincykreTZTgbhybEPynj5SOA4q5I0l7T8AgHtTgDVBs
xth4zqdr3Gok4WTaucOmxLhjpdayx46UXIj1MQDPCdzADaFr5vjdh9FKZAtC20cxh/eUkJlmAXSM
0bYtTVRo8VitjBDZOnnNSt+9Jjx7K3oeJcVPSReanTgh/pc2QIUwsfW0hk0uh7cIMOtY1skpUDig
hOqhHxhUFFaCGFpj7JyrzkYvrSsWPTqTLTNoX2UOQPLDOxEJ08bHScyDtfBJbFl7MrceIYKR6F6i
ggRByIperapZEGhry4tijSrpVTNKtQyrri+ddKPG9ZLMnN3OZh66jVmeVa0kPW7Cbop8F21Lrd9H
nJpdqLcIZnrrXVqhs4lM/aDU2kPQm9sRM8lqBJkPPfdzNP17YCLAOOFBkhlhHWyjOBslo1zHsvI1
mUUQSFoyCtVgAScQ2VUEKbLQOg5QK3MMsioe36xGxxSoL61C8FMQbyYOdecihJ2IIozew7CCBNQv
5BHVuc9n4zUaIPb9cXxX/TtTR2GAJG/e2J1zM4bVnRneL/OVld+kj6FRTiugBhdI4Puw8SWYAzQt
Jvy8zizBaOAK35Zp84QY4ioZMuRJiCSnSkf4O0TAUscn4r8gBMOxyx2DqIyoRysfX7oMImM81P6J
iSjkSBJNa/1Bp1144l0lT8QGEagG6mliqu4KOd/32TCuGUW6KCd2ue7hvi1WpaxcORku/hzU/jEi
Sas9KmW26yUx170lvYR3eBXmGraO0BuwH7mzGmFv44Vd9SxZJSlHwVy+WCOavy5D9u73QQ3dfVpj
nnA7AXIx9QEP5I/DOxgNntG2CdealRyqdH43DP3ZptMyhJUHTfvTKTAg+4Lg9xgow3JBQMGOV432
RjS92KrUl3lqIXjwtWfDBF7ASfHOCttPWyMeI8jyx6g179Xhwvf/zNA1pzgj1hpivI2idQec+lSG
CVKkYPqeYqdzS9VWyc1DzIMdjie1S6565jmuIObLjc1w4wSVjbDHU0J843SfrWSMt/MYIzuddrU9
rvNxQGPiwNDCt3DJ6uwozQlH8qA7W4UuGxW7ZpF4ZjzGVnoNN48wOFjZY4IiHX8SN3ZACq1gFjfD
JyqkGzi3uVO+ycw+QDtJKSj7jLkv9VPWo/aWgK0BhTI59up8fpYd2bR6Jm4Qvr3IWvCm06xdK1p+
FjyVpR2SYaFmi9EctZ7EszKmH8S+zyu/1F/JC9lbaulfJWl2GE0KDo1+PuJdEnMbGDB1WDtHpR/L
FZ2QBR4Y2FvVeY6IHj8ZQClo94r91GjbiC6R04NcEqiz10mefI3whrZp8Rz2vn1KR0ajUZqv2wyY
UoVKlzwXrfMEmywv3fTEVGKJJAshVHegZTTrO1HJ4DF14tpsHxNP1sdrC+QlcXIV+Kq+poMI5nKm
/mcot3KeS4d00YD8un2HUxq/g22SLGpAthnjzQCDaNOq1sSFbPckslDCZSwIqXJNVuPgIhBca4hy
GdwCbwzj6jQ0/XCjtwEwcDwBFZ9ezcVHQ+G0LSpquLbrb3DHgJzRYUX5GS4M1XgXqXoH/IolIddq
z3m3BpDMlkL2qxfnOT9F+uCQfrBqNOeZmThP1mSZLp7Lu6TvM5RoY3yFfn41q5RxNiFfXeD3Hrjb
3EuBK6/62V6PU/XuQPAo0qE/hUoGJpvE7tqUuTujE/LKjZHKtzYUvdssp6qhsUnvMS5k8abQktIH
Lcn1g2NMa6PI7U3pllRrm0Cgu++chfDFyoTsvH4E6/AKRvMUBs6w8oN7Y8HdhDYDEFt+4uCTD+NI
sFU8mQY5KtMhlBmN5kkhQ73TjbuTpY6kyrfDgzmy59BKWg3DOB4BLzxZooCiFanziqCyD2mKqyrJ
rCfgZs3QItos8Vd0QY9WCPmfZwadfsoxmghf+yYBhTkwy7I6cWouW8ImjQkcPK3uAFm+3Or+5GzA
3n6UM5E0Tm/5yDOt3itmK7ztzH4VYcRHww48BjU4OAQkiDO7G9YTjl6Dzssaat0qSqHZTVFRbUHc
gFpnOBPzUtO8JfB2xnO8Rrw+kegdP00FGNGxH/fDRJJhFaeM/Wtr15E5tOKNJvWNa9IibGHY9WTp
cXeXa19Rtg2RPxyUio2tyc3mVlcyZ4d8XZub3RTg2M9Ir3d9eWLLtvd9oOxh3MZrNps1drsvPI7K
jg47G1QB1tu22ZYGg0C/PiXNdbTgqZW5TvM2sT7zro+PmdAOvoINrELtP9M5qbV+3NQFzF87Gbpj
ZirbLFeNHSYeHGz1ULum4KwuF7Br/I6IzSKpovsyzYjhUjWsqsXjVo924ymAOkIm2txhQshxMMar
3msHlpI/XrPl2e/DxhudmBK4HqHLZg2geQQlCNctzy5hyAX0Kt1gHL7rrhjoofSrdEZO7UTFd+Bk
GfEh9hsFAblwgAXdMUWbZycJsVPRSXeIS6oeeAQikgNhec5Hc1ENAoR5jG3/KfTb+Q5Jv7ZuQvWr
jttvYUEyVhybECXMzms1CLQ175rjlanU91TMmFAqsJ4dEVBNSahVTtBKLIE3VBJekxTvBGge9Cku
CKHKtvY4ahuCoB4gKs6nuhtuTVHBqC75iab91JdHCw+2x2TjqMXOErSIRC6YuqvWRyeMo7bcY6UT
6760HoEQWE+h06852z50hZG+BOcOywSOAPnYiMHeNuT1XmG7XKt9OR3m2PzOcxxjU2NqpFamj71d
Jxc/ja4lsiPKgKJYk87yrdsmlgaVBFajH+yrrE9uRGopJ3LDRrveRnE4rxs7i9aqQ5k6H1Ni1a+q
UkM1QH4O4GP8Lj0g+am6UxNjQ8RivfMVVHv5zOmg7nDIGr22HjNj9EqTus+sJmNX5kq6TZdDfNPy
1uoInB7GGut8YqCjJl4g64KL70vlWvr2t6qOSKgT6swYv862ChKL+JVBAeEAS4baLwkfY7V7VFFH
upnRM3EsjE+sJPHdXKonTHP8MHAntg1NiKux6R4qBNFniWR+Bef5toxjzvLtoD1PRrmjo7DxM7Yv
yJ2dq4EGO6kqJLORlr8SEaUwaDGTl2obCOLsFJMTBzlZgRsVQNwJH/TdZuRHLCpHxRVibsQ8sVA3
IydphaC6cYknsk2mrkp1dhSOuJldJTd5bz2myI+9UnesLVfq3I3ZeNNpxMdXsTyO1mQfaGNuYBvq
W7i6fD9otyapqacoUo8Sat9JS40bJDxnM5pVQpm7derk69R4bEzTPnDKAlHbjxwdwLocq4iMWSOa
iFb3wNgEN3DpPUaoPFIxMeozKErTlPdYWhWIEEpmHsgI2Sa6rR9JJ9o10tR35BXq64JjAFe9oGic
NOwyVbSZbHu8TsBrRx1od6l1eFLrxtih16X6t9Nyl5dorYQPsXlEJryadTXe1MZXhjd6NciIVCac
UYNSP1EjPdjomV2OcUT1wDagJqziNYmKiDqXvxQW9mcwlNY6qZBxqo6aX9kWTigU+8Ae8dxsM4ei
T++QLFldzo5FkyIhHqq13ih4XWMQ4twXnQ8kLDdcKo4iTG8aSbWlZm8FhJJNYk+fzNqRJgfNh7Qk
YdKOoj8NtPh8aJbnZvGXGuU95x1QtVl7lH7i7DlmNXTRZmeDaQHU8cyxCP/UeLZwYUDkpkJRwOYf
NCO7dabm1SiviqxcIIzWdhrmzy7W8MGo+6CbSCxV7pN2eA7KrxiFRkEVAB/rWIxETxf5i5GZpD84
pA/1xo3NgVZI5V5HdJjk0c4gbzciLiXI/c8shinnQFD0jRvkSJSk8VFTPnT5sgSyU4ufkege1V5s
x17BFgqAplBaCuHU8iw2pqEyb+wefYtDuRnl+k5PcIkGIf8PW+936owHTKEfOfXdqs/NGzS0ES2b
6jlUoncOXLbN6G8c2AracaJXu4i6ZRTRX3bTNPrGrDJLHxdwaZ4zZN15An408BF+2/a9M0ZvUPxt
jmSSS6R0+k2KfHKlWriJteV7yBw2aVcQ9jk1yXc+KjmPFxAiNi0f59GgJd8s56QjGdaN3Yi9mUcA
6ub4PRjLnmr2kNXxO/kFZ6DXNkuG84nadxPG0Vfjm7gMOAY7Kj0v/Ivvmcw43Buc3hPmZyimg7Dj
AfXV6A1AilsQWAOKpwJbvlOkdu6zKHsYTfTm3RRcW4VDykzJoaVeIB5Qulxhqj2FUvBtVsC16Md6
iioWMTNXKBia5zDgrfFxyKj0uAYurUmEnWtxsaBcXY1hcbEDfmuZceXRffBTlz7A1paVmN5dV/g7
BJT5QpXfdE66tCxrEtNGNT7ISNXWNi1OmghxcY1ZGwdJiJmg0pWbKSgJgY5C2hm4kq+zoXDITsfm
nvMor/ykJFOgoIqzrNoHkefPB9ywrJogRR3Bah52aXFkMlkczXJ+43GXV/itAN9DI3cJk1ted6pn
04iuIpLLvMWqcSg0J11Felp4lMqhF+MY29n9pOKwtnIqvwS6cAEr3aqc8G4goXGdhUnlKUNxEiIZ
j0mGXAd4I3DiziZ90Rn1h75rNHeQWr+fkvSuqgHvQzWJQUTKb5+S4Yyp42J0SGScGAmX3vlbqS+B
zl3cr9NmYMyd4wwqnbsYnz+kCJigfdyuzZ5Ai25Kp309yXubSenrGLa8NjPtrUoKGn1qr574LHIR
JpzDipYO68rXy+1EYmpNxO6lDXGwTaTCYvxVvtn5z/Qfkv0cy4qgNQx9qAhB32G7BV9kZRyTAgYM
czkx7JjlwUlNlx3K2IZFpG0cUokP8CG412F5iXFmXNW05PuqbY9jFL2WYHkBSFgVd6lblWbvnO38
jktxGmd12NWWth9Sc96k03c36MkV7Lxm1aFVWycB8A0gBNdpIfqjZr7WCW23CBo/aJ1qiLuzGMzq
xjawsZtO7zn20K41kZ6MSokO2G58puAJ0A8n5gyPCH9dcQypYMdfpXgyIY1la5nE3E053ekDBL26
EFAOGHtd4W4iem2Sx0rUF/gSEz1uBCElI+BK6Ou4tQzwQfpNNYlpDya7PDgZiQ5UBO+qbu2T8v5/
EXVmvW0jaRf+RQTI4n4rUdRm2Za3JL4hnDjhWtyLRfLXz8P+Lr4BeoBuzHRsiax6l3Oeg1i8PvQm
oVKza1yzbPbu2igOfrCxVAvJ8n1gmbwFXfNLScxmD2ybMPB7JsOUAt5PgnQhlPlPRuZXmCFIwLLs
yw0a6BK+dYYuJagnBEO6gCdsB+052GG5OKy9+oV5n/uBKWwXPFeVXe7NYVri6aqIsTiEOWagvEjd
U997T25vWRxMzXNbvgFEqHdEJPRH7BM/s7onXlTS9UwM0RZ339QrrmYQSLvcSd4JDwDC4ZK/440Q
CPhPTGM1lM20Q3gR6RYr44yrZc0SNpcrR1Vhxvj3CDf1SPDSxFs0zg8zwA3j9NTwg6y+zPpHmSNO
DWa6MtNlCVg8m1i1zxtSnGCjsqL1KbsDkcTl0ZfYXKqlcw/aAltUmdltrpxPEW4BYdL817kQdaVY
x122rOLDHtWlL9W1LsfwVBAzFGG2umUDk04/GF1My8WJibTez4p9XOskJfimGaBdCM7WHkHQmbnh
XEOGXhwvv5ZAmG/Slh92w2pR1O2Xan9mhelcy8Sithjryzy375iJEMt74Rk2t4hN5TLnY9B0blp9
kKy1nxKGuwfw+/lU6Qdn+KzC36r3MbctbOW00b4G4m5Vd92g+1jb9CQxWkZNI2fGBIzNy6SFjWq2
v7mPugPnNH2vbLiw4S8MjfnuKJeEZjGcea3jYeCEq9i5UWiZmKvAnIweslHrCqDLORIbCGm0TcYX
dzupKpdpIjFhtGEVvhpMoGVs9mBdTACtOKDklrJeHsOaGQ3q9edx4YNH3mWyarJ/DY3bn9wAOZ63
tMnziLxyn5E2lJGMAGgRQ10P8m03MQd4yK3kaKIzOw06eRZUsqclcaMcsdwLXtBp11HUgDgkg7XW
j8p3mhfaP+AlOn+q6OYewgL3GJ3jxZ0NHHl1jWYm2BP4obfYTTiAffVUEV0xAiCIi17wu6kVHKjp
KIYGGXdyk5MBKgobjEQFkdEulzjP8YLVLb/TtJLhPmYdxfI4NIdZaQlXD8pctmDwm4vZOvQUoxfS
eg6NmKfj4OEf8Powf+IT59eOi7lQf2Gg7Wx7WxDNtfc8NuRZTfC0ALq487Feu62E7K1LIgPytpBV
HwpBBY0qhh2VEg/Oc0m25nOo/expxLoVOHPxmKXy2etYMueLx3IaOIribk1pBXKdODu3ojZcXYO6
zJx2oVbwb+0u27f2JI4upo8zlnnGh0WzPrFlIqVnEqSEQxvohlXiL1Z3xR7oNvreB6NxwROk1Q52
fRvY2VdKaHaUy7dOlPMRvQyLVRsOSRcOx7TgrQgmJ4ktxmleXqw/rCTjKX4YJst+lMxAkQohGSX3
xYg8/G2nvrAfeitZLxO8/cPS6PY0cOyvhvGTLnj4Sa0a7lb1OHKDYCEj/cSEYK4Imrx0apRkTg7y
7HJFbzPnI5fVBAQB4ic7yMiow/CMl1ac8yJEBIyu5CnXdHk1C6GnxKMD80h6Nm+O75C8HvhvDqTH
nahxhpULNBhim5SCZhFUrIbwpbBNzl68rvguGybWZYC8ylN/wJvl51ZaI0lBDJRn+N1AMLppp7zi
W7fzfTteSHbWtEX8MyCtAeKRPV7R1W9AZAaM40vfe0gq96cUINA1DHoighFKLp9AeN+FNbkQNbPP
hsGgM6gzxcI/SDEqrj0CiRqk2ggp487CTSzMhCuO63QL4mRZk7PpOgwk/+n+hK/oQeaNC1maNWeQ
lgcfxBWlAh55qGzEkNgL4rspLsL21vn1h+ARZGRM+ZqJ/JsusDr+Vy5mlLxNK56s9NklJ1mZ7fqY
sTCtzPXdE/WvAKUYFa/17iCMSAgOiNhn/Uh9D3KEYZ5VN98hYKo9yEU7ghPhudSkJmnCTnDOgSMv
JR5PI/V2RYduQvuaVesfMIm8Fx7CVr1a6gcG2Xrp/J9pmAfnTpdm9N/fjsJ4h9tenf3CdzaMCzWS
XSPQgQ21mwRJ6EWfXbq59aM6RxTfN6xMg6BCzKMu8JgZEpLPDIdEWghXoHP+qytd70cUCxHySn0f
xgpOtuRY6pnFZmuZfoyj/4IlK3wmovDd7FCwGS1GHpuuaBhAk4aUKCdKTnzWRuJfa0qoUIxMDChc
SldAOVmqfwl18LNh46FdWN0XYYIiu8l++DkEJVwLHfDFgyP0u0cJYxDhwEUwHjZKEVbior0YxY2Q
Z/86e+RK8UhNbFsM94WlD5/ZQAUmxyKmxwLpzD3MlN/57Dp9yGk1g5ngLK91/ulCxCkK0dNq0OZU
nM3c8pn6lafXrl3vhciJRMfK+IoowObl3XAxztHtgFaQHn2T+djtW42K0LCc7tRYgMrynJjIhR2h
k6syztOw3PGvEs/lgutKF9+2W/mXdNuq130PNlJNLEZSdz23VjacS6zTey2R9Ni1Zb+jzCNiqVS3
AIL8pgGw70ZwwpCfo5ntexSQy4cy1NeEgONE+yHBdI2kDa1vHT3DBXUvJtWFvLyK/bUB+uxaFHjn
sym9FY1v7HrDTGNCk0gVkN6DDG9pJtNYu1VxSMZERmv4likPr4S5/rTx4JyGku/Mza27KcPHjPXD
BX8d3qChuLd4BV5rKSLE83RMU9S62ybVIglA5wn51ZRRmiLjOA7jU5p1xtWCmczc5Mi3MIEayqI1
r02UY8ENqEAVU2LLuBtbYiDzirkLqDZP5dXRY9SzbyY6oSYtUF0zpekNZiul/4ffIoXqxQRb1eW1
BKobSXhP7KOM8qSxqrBiJ/eRyIfn0XpBlPtXA4K+Yjf46/Ywdk3E6na6PqbCtaFSAJ1Ypvzoz526
dmpTei4P5Tz+taSCqtrRgdakBjRzmTyWA+C0ZY7/+yB7ol1EV7mHyq2X577c+LJdU0VxbovhLrIx
jLIwHE9eOXY7fzXrY6Co0Xvd2u///W3fEKNZzIGMeiOwb4h83RumJvzQWXZamQt5wZCQV10dycc+
S7vz7xUxydwlR7Oa/KvNUOrc15W6uGGLhDj/kaybeM0P9HXi0IuWag0egjC/60XTKlAadI1E9lVK
Py6d9bOTiYm4B4VKilKKvdL6O2yJtVpzj4HSyomOtEUhMjbUVWD4qcv3VCn/W6TGtAMRYbwEzBGO
iray7org7I+dPhIDZh/SBgaXBnBxptpJDm3NmpPBaLiHLQz+iekiGzZmeSI0bkkJwqDoreE6dEHz
MDUVz751qgv+JPCsxyAx4iQdj6ow/UexNEDgErYsBGOEXN7aulmWQ08Q8qiBdI29enC5SOGZ8AeU
cUYg584KhL6EDrh2GjT0Eb44WCTqAUfALap1++wrst5qP/2dF5K+cDBXrg9lH5Th6D0xVf4109O8
rybC4eDKj3u6PfOC4vnetK062LWBzVIkgJV2oyCwcvKYM7RplsZjI/5WyywfPde5+v7gHCel2luJ
qw2015f6qcyxPUt6EJb6D2qyv/NEqRiOEcVRB3S3Kn8nXXrXImevx1LoovP2HmhLniFnW/xIDH5M
z71IPYIoH2nna3c0d8lYzI8hD04c8iJw35fBD1gIjxZJ3zakFIj9aG5I9EE5Dz8nYC3suweJh/aK
vzF7KR3/dbsc8qRMPp2WPDPllg8S5h2mNxQgeoMc+gZAWAnIwnKT+ciq9DkvZf34//+VlOnvnmjj
U7VwgDD6WHidVf7gS34wxwIJIRO4+lBo6D0tdE0GzGxtpW9Ol+nHGYnEnu5eMFUsKKEHYwDH7SKN
XLPvuoYeXqfD9Axa9RCsmbxLXb9VunzvcmhUtr8U99WhvWJvsLOHZHpuW3YloUBsKlhxBJmV3fLC
Pk1je3UkO7A6CezH0LSWR5JezEmdp358qYlA3i8VG26xhWI4ykHHxGkJFegn0u7uBKrAjGZBM5Vd
Akk6cpLV/2wxPknURUcr8WN3lVukZPJCdSqmPotqVlyMOT7TpbnDz/kweOLO2mXAn9M+j3ZQRdAc
h91QpMGDjDQCuViU6tXq5l9aV+Vr6rTDw1JXTyCjG179mQUvKZdsTCOE+LcMrcNDhmxksgzYKom1
nzfdrBuaCdtb8n4EeAKHrJR9wYY9aL17zUxILQerRiM04R6uYGeQT/pTMoHUDWmgKKAY16TW72p2
2xsvNdItBhEyrWk42rDee0lIYh6IvO14zTLBGevcbWTN59r0Tm7fThhSRgDPUJQGM39ePGiJugA6
kzvjeWl+bTipA5IN+hkdPKM1u842lUZCfnE7lKC2sGdD2931xSIgg4j8ayqB02WT/VqQ2Nt7hBE2
5DKzWvAFv1T3z0dpe6Wh+dO5hQN1z57j3O1LqKStfen7ZYmA4A+HxO37A4F/xqm0GQcYKi1eU8B2
o4chAeSAvDjSfh51PrzPCWsznhLvnmYbQbLc7D0wOTVUyYpV8q13QYoXJuZr2Yu/dqDGfaqaae+5
s3PMIWVGE0KUXc76opvm6yrqV3KObKJuiYnyRRoZnky+GkHHNRjWyRyI3J0dNqgp+G/U1+JlGCjq
AO89jF7GM1k+zHb5HlKNsnybTmsSfm2SqhVRGjMX5T+O/bMv+k+W99e+RQXXzgd6bJKO96FtsAPk
wiaWOUFuuO8JAD2MjffJlf8bCtZ6LXRzSIENCmS8L/jIQ0azDzC0+bIKIkAJAcOEHs2++xf9NuK5
0vnDyXYZG3JvTb6u7nXx1L9ZM42gk921k2dEdVAvtyGozvhdhntGumidO7+nDF51WXdPsl8+0ew6
ewBH/snyGqYaOXNaI2UHjcPPJZaX67RJ7yEhiqW7ONe1RVpSFcqIm9Hsz2gQ26u7VB8CuB3jkMl/
nwCn7kdtNj+6LTYgEaTYkOeELqMYOdIq3+SDSdziQpkHRtomZoOi0zC7Pspck+WqzRZGe9DPvYoc
3KAUG2Y9roIKzvuoX4y5ro99A+CxInplN+Y8YKslPgH21pfKRGWeQs0qg7Kmfi6+8j79DLwfJBtC
xkjt6SyWdkC7BAXQ8Bzi2vlzE/xlEY/Upl56TI0Gz53z19jmpeCB/tYUpWwOWC0iZ+BiEPcyH5BT
gi6aSjhu0xx88CQFe5BDb8FqJLs6YXXmdtWhpzvZCQJZrrmzfE1UHmNHDJtPUO9use0vn+wolDdd
c3LCDGj9+rPr1TcfEt/gnsUDw7OkgpFtvzdGcQ95rtEi0nvzOTraJF6dgLFdaBj77XGnl0c4PI01
b8XQE35Ml4jcPstek8Qen8p8eZ8N4wEq2F6UxbR3W4KCbalRqZLv3PswIGxs8nFlIz9bXxvRmicr
G18ZDf+21PATTw/fCTsoJ+SXRVCJmrBi0yDXp8RMIw8ID7MF0JUjUTmcu7n5Orgares2yRdecSKr
df1l6BTiCxIuncV6EPoxyW6i9wpULDI5ApiM/TV4Fz0JVvPYP2WrdZ5mkoE14Q9T65t71D1cDRs7
naVev9etSaVagodiw4X/btyUwAoVPKlwMrWKY7V6e6cb9f2nU7Fg6tahjJQ/W0dMbrFLYUe0Q/pn
RW4Rr7X9NxfTa4spGj1W84d6MlokneJSoLooWP60dX8ZvOymc7+/wG39h1CT6I96mC4d0LW4Vv6x
Gb31wbVGsMlp4KH1bnJire0FDY9lHBanwRRUu6RhW8X6VG+Jw8tz2cr2AQf2c2MpUH0yFeega6Oy
xkMwGJqtXQaUuKK8iVfSO+I51V9BnqOLyJY/3YiWU2xaTDESJguC7pxnrcHa3iRVbjTv6oM0ob8s
Wmf+FYSRkX92Yvze4J9y2DbbIIdbSl67mYODZoznWO14ZlBlX3mPi4PKYfcsvceNxnUJEqqjRrfs
00ArvzPtoYvybXEoFu+mLXONxDbew4gJXxeuSF4RsSuT9okJ6APJxWdQW+6FedFDIgve1JQykCej
p5K9DovB/TAVsawJcVV1cUZY/8pIBlDPyHmoGNe0gAqXDPmBw1qK5Ztxc+auZfLVjWi/Wn1rkJCm
5fSjA6y96/MJMKzZg7wntaQJA+ZknX9u8YJEJlD5OcgOnl8R5ti4cZ5xunH5KNpr3izP9n/lTE3i
aQJAasPaYQ0YpTUIx37bplczoTyliFspflAxvawlWy+uTdvIPnqnYR0ycae0lh9no0Zyi8xoaahq
feckybvZSYMhzpwmIICDsYqJQ1us9igr9VaseEMylxajoXYknPj1c7XcyBrr99VfzsRxIPZdsNyU
1HS2OaqoGIx5byT90aj6v4adG5HhhMeltUgcGO9bcgWd3753svvyKcxmiqRtYNbrsutYtFWcYQHZ
ob2bH9IEqNCqZ3lqFPSBznWfrF75F1n4nwVhJCojBWSZg0vvVMsh9+z8CLO6iN0G+K8VNMAGndUC
+0WQMaEk1cVs5FV4q3/hswn3/qTsPQq+/OhK9WzL0r24krBFmbVnz1+uTY98Ys7UtQI/DWV4PKBU
+A0Qwrw3tmaxbR9dO3ho5/nScmYxIkT3spBzE+IGdp35u8h4EjvjDdrpyyIgNOQy/azM4oVD+70w
pzfYgeVeGttqGGZb7niEJM7DOayyX/4araL6KNP2bTBxU1jOK+0caXP0Lyup9sbyo+m9h5ZgS+TP
/ADJj6FWbyv8bS57ngQuhW+zI4nXFR8+lshDOxCQmc9ELee+vKwh4vOBV+QEZtLCA5+OLwps9Els
se66GBiDON3ZbQUhFS0j444FplnNpDY11qEZOxVNhQEx3qvfZuaLc8a/vZBWEwmo07ZcXwIkrQCr
Xx1/uVcBs+5k0pEolhdX9D9aD+vmlLV7NQXMF12Gchl5g9OYnBFUO01ZXMrM/e0pS1OWEqXIyFSQ
Ot6BmcP5cyPDS5KyziIC23POZmrnON2n8rtXv1BUuQJ1CJPH0NLfpl+/Dkili8A9+kyedoNB3Bdw
m72Yg/tQdgiCLrWwSagx0O8TJ+lDOqacC/DF9GQKlqqFQFTpJ4pXYnjyT8dhk8VzcGx9/7oOC6s0
EkD92XmZswLKnkLkSIoeX/dC+CsAwllYsZrDA4rcH4AwO1qa02Cyn5DrWTF+RUpGREVGvhQoVhPo
q5nmoHPpg/qJIMQ+6Jn1oHBCiLg0sTNgWM2f8wpRQpkaZbQkZnHDiFEQ5Fr/CZJzUQnGOUCLG0ip
vNuImOv2Yx79M5RmJMhqXyWzQ6QzBdBQo7uHrLIXtMx55sVtTe65y2atLp+EwlReqvuEqGKnZ/sk
2VGBI7vQzh4nx2B4b36xgblaqr5o+1Vq1Lh5xrh2rsIYeWkVOTK5ARcQj2YzkPY3RzKojLjv9dfs
+C+9j8gPrA+T2WquqVAxdS1AvMn3qc7pkjx0m+031YSKLBmH7FI81vzfJx8Ht9BoTJmJpAi/HpoV
ePHSkMKV8wwiBPoY8uay/ZVkTro3/xNgYJPeiU3ZN+TvyAm4nsElz5P11ycbnWVO+4sGmnsawaRD
ZRv/B13vCr55hKt7NOoehoAUzW3SHgJHhscqQ1DBjplJcDgSrjvQHsR6VtAmre6SzmlwanT6okpJ
vZSwmhKqJ2DY+Qu/BVHmYp8VIif82Nlx7spfiKM5m5dvUIy/lZMh1B4yQILFo4lUfaRcWTrjnEow
fnVJ6lzpvnUwm9ME/yAKrKpGWlY7HWpx77PpeKw0CoW9nxW/CrdO48kD5ty6NpZlTtOqat9RGTLQ
kwxhBxhVOy+sv9Tcd4wUs+nA4rM9lhNie/Z6CP6Id0gQUVHucRrqApLnmFkRUeTwxNOSh5bN5M4d
2WHnTdR01XjWK+TpjDi6NQE+qoy/DpKhfUOikK51ckoNFI/gA370E8why6Q1SeNW+Tj3g9CmJvGu
opFG7Ji4FUJyKfe86wZVDuhLF3dkmHw0AzqWUeOWIhpSFZ4VSS87DHMjd4J50VHeyXCQV1t6l6Br
HkWaeyfdeR7SEYON7ibIZCgco8MA67iJaImTcRAFkunzT9myODGjONukykWDZgLVkBLBzB60t6zy
yGjCszPD5nbd5lasCL/m5ENv1opGIC+AyPQkSDbAoercTT+/mMl2+JSo/kDq7vPwCasbEjA61B0R
SmHc8QwyJkH0LDH11BIx2LwaqJFzxq4kjH47WX4fl/pXafvfZCUEDdmrDauSYGLstiE67bXZhwPv
PT7I9BoYzmfj8g1jfPL2I7O5rup/e0Rl7FqRx23HY57k2fcg1n/ESrzIJ5QjDZU3YY0jH2qrieFS
SXdDvv3dunJf0DBsEyDZE8RcN4gbLXz9DKX4WpbwNo+IPV1L3yYbXRTdT5iiD+egjUYXNhYjcQTZ
2X4hTIyKwOd4nJDn8PjQHBF+6/FbLNvGTM6ss4EP8j+ql7gz+XHSjuxJMBq7UnGqlwxf4pKhXEel
2NU5w/CsjgrT9SIbdSp9EVt/hgyEUlQvjVVPJ6THtzoFuYyCTbM/No+ehTi7Q8JUeXxFwaaWWWGT
6/UfE8j3YkKI61gTN4gRwiLSk7/3nelEgiaBI9PUMExBhkicnmJ/sTne2nmPKE3t+Ed4ZNTPsndk
JNpf3E8eOkdk6KLvKVEtdSt7HkA3QZ6OU4ouzlj1wdyIaYvb79fVGHmSV97ih7Sax8gMEDNZkAdw
FWCurlccB654NsX0ISf3lz/2K3eD66C2t3ZoyMvD0N68rrvlvvXb2TJO/JbxBSvTZ8/U1bWX6bu9
fqa83LokWXSpuMUXwpKIVjTea3FBeav3XWpqrmSyElnvRknJz6988ReHNcBkQ51XH2QnLqzjwtXj
UQ4Rr0E5WbOpKYObOYVtFHTRkPf1JXlLJfoAeipivxZ5kTiJEegG/6wkvNuVFOzm13M+Cs5lGxYl
vDTP7ME4lyo26orQXU54iUUDIA8qL7soY5EUz8441KjKLHnQ03UY+xdgFMGp7acr/SiHYoZK3zeI
rU3d4lAapRWVb8bQ0zZRAXX++Nq3KdpqnwlMnm8ZxEFPlTERF5Dd2t6A4mpta0xJLxoQqVpoc7rM
Iyo8Xeox6lHmRzZDycb0v7wl9J4sKVlH03jm2FBSy/0la44jlVp4bcO/lp1T3JFz4zvjvfqtDeu7
G0NMUpyZXmD8QTX4ONsu2Tst2hDDHr/NYKmorqo3P3e6I1rza5rzVOTuhEGH+2S3uv6vAhrmzrNU
AuzEGeOaOdDauD+XEVWmEIAPG665fZkrFsE2xI2GEdQxl86nmVATJG76y6RLTo15PnXmcyPFmXid
9T45ZaxKnrSiYgFbtHREPWZv3DzI9fsO+LprTpG1gZBb6Z5UYv0hxhmRPuAcIeGdBEhtFk2MA82T
T5oww/htKYi/VWjeB3N0vV3mT8aho789Q/DnsN+lFYUJZLAPkRJgEQ4ybvRj1rcfQ4pfKZ9wuKe8
EIlPieVjxVMpU5t2bd7DLgwJPm/JrUSS2mX+T9/JyEXasF+U/kOxPvujzTsQzuZjKHSP0to9DE5F
NJkUh0XPWEXX8Mj4ZDw3nJ3XxhfPVc4tqRIYt2xU0gMEZyIOLAaNydJg9xbI6/yvXsuQjXRwMld6
vnWs0H97uMFahX1kCdvY8NavvprOJmTpSFjbGxzwUIpFnZu3YkGPmMPmfqhSYi5ccpIpW6G/rC5r
VK+9uUsNTF3g4hDW+DpkTEWdgh+B5gFZJfUdXIZ1Vc6BXRLtHbJuPlZszZWLfcqWr11uz+zTSRjc
hrVFNvJH4sriS0AW5VPlsne51yHh8WndXbEjfQJ1Jo9ZNHwdLZ/KrhhZCE1dZezRGiB4JhnSBMog
Z7VrsvkyN8NziN0lKiWuhQxPOtlN67nMmZ4tAo9emuqD4ZXJXvjWodbT8riW1KgGzeD8rdYwYTJR
U7WF7oSE3Cr5anl/dK2wzGbTU0XlEuMXz6Jlu5X4ts+EETF0K++J+acvGNRA4csPqix+BsqDf73Y
+tSx+r6RN79sSScc+gyZYruprFcPhsJcddVjT9nVot09t1WCdKGm32gRJM/1JM5DZS08GGOJvW5j
6daipMxMY6tT3dlqkn+uMAMyRvfCWF+rQZqv8gfbm/mZcW5x8NqVw6dYY1fUzqvy+02rkWR/fYwI
Tf42ehUmsLH0TmFvPGnJFHyAHhKhOE6jcEwx0Yi8jSnMmJENBwsJwJvCCALufH62rNR8yetSXUq3
/Csau4yHDGXB4FoIkkrW+GidcC0CEHnZRBiW3ZOl6D/puh9imGbTwc3kF7ACgU8LAj4wZOGNGE91
fy2LmS8J4/y+CxL/KQiBJXSwIZJsyJ5dxf2gsLgcVc7+myExc31fdScA8d9GMZQbN34/kDv+2lbe
DpvJ0fIQZ/cERewKgUrFVnD5BmLsCTVcSXcA/sBKipwXVUDNdKxTkrOVm5QrYj3QDWfeYsZLrx6S
BRuPpTChIw+dr04fVAc9yJvVMDKx59BAcWORyg5g/siyvd73c9Du0A7bf2ZzOUmFQajJhDhmqL5h
kYbilVjfDEQdxmtEPMximZmdGs/DQOL0491fZlSWXUecN25aF8Uc+/tAH1ZEszvuaO9WDC+4hClG
0nF6cBls7GajRFppIzTocrjRuu+igK70OReyYHPwpEZlRn1O/Wphw8V5RkLMsnxlKuSKRtYKJNwb
Frkn4AwKdtW8qpF6uF/dP4NBMS0JemEpHjdCfzBRJBfK2RzWUDJaOdcRUW/ttsQhRexsMPu4dHlw
YmGDtVRvh4ElGZBxd1h1I+MlF8VpFsAYtYPZGY2IWJv5QWsSvaeZvpPFzC6zupwoH9pkJ+kjw8+n
15kjjyRPM7iueiDR0IHYamDaMNaUc60CCFH59zyFuNQLHJ2h9URD6e/adWHFgFmk67i42lbw9I0W
2SFlDTCxfVeF3V17f14vTAYG23KvDVEYqTtvW6bguaeHPIrBek+mH8JAW5wIjflE9qdMf1vcp+NJ
k9yyI9wOA8tVhsq+SJrwSCEICInhPLoBikHGV+gnpPdnamtqfjzZDOmQd7H2eEfgnJ0wuuMKJMQI
oYJ9DieT4aacgMUb8sBB4w0t89pgeC364I+FemCnwquT2N1FaSaa2NYYxNO6JcxykrJB7RKXNcEn
g55IOkekS8Q3q3IDtR7CjCJmPg9eHnez7ErSlthH7KHZ/mPPdGMaU14My3pjej4fhiG/44grY09p
sCSDPBgsAamtOjJ32umSk6mWcz6h4a1/DDqtTk4vfpol62eLuXSHdhK3ibyWRkad5VZTBHECrT5x
q6nPbIM3fAB+j6esTPwvu06Ity2GoyDQk7m5aR4RsfVnEnQT5htslDPDmcjIq57H8aVbneKPHou3
QXCvt7aJiBincJ1OG0Cl22VGG5Ox0JC5YI1H9l3WhfqI7gBD6wigHhPcWBL2ZPTEEznL1cG6f9Sd
waJrlinEFOaSZqedW6ZyY68cxazM1V8O42cgHZnGFO8nzIQMPBzEABw66b4n4bC8MSNU59oa8Pkv
aFRt/KoMcO3lYgj6Hrr0fjd47nA12pQjpHXye5gFUdgs6Eq2TNSwmZwPusNXEhXOheWZL6FC8dmy
CKCEcW8K5hx9Fk9MzjeOe6IqD6Ky5pcySP+E3WMOsv9xcli2ibCvDyrJQKW4JjsJXtRja6AOs3Hk
nHMGOcX2cU0BzVmgl4Et24zerl1w00zwOssiw9tKo7Y3mHq09Vwx3ERvbyEmfu0LwAtI90azNt+D
CQF9v22PIYU8jq56rMk0BtiTkFflN58c8f2NIe+mtD6lurPZ5vaM3xRLfmIR5fA6ZzR06+RXMe3Y
pktwGUGu3nJEaNAAEGRAPgRGw7a1qF4nPx/YllkvduVW7NJLVk3QWq8jyOsTbYMX2PMbFexTkPx1
YUqct5SMx4WgmiO3Zvt/T4m72DcbDePZyugfwmV9kpBWorqGKKHXtGVRKiEZ5/2rtrEkTyQ2u5NJ
DII/XRdE14diiwRnYahjd0ifphGdkQwGg7SL1ri0ScYUXo9vs00G+zx0e5MIrdkL35NuhQSKGGgf
EkBJTLX7VrbNg5+X/jPjCubg2H2zpgL5EMLkGPj1lYVMDIX7fJBwUfY+u/uHoprIjYFWiijEnJ3w
QgQR9VWW3CzdUM30E0zbKn0wyhnHUka/lxp9jv3NeJ9G3d1o9+ooC0fBErl904WTXNgoRoLN00Xg
DLY3XkkB35qRLDvyYWVMXwTqYnQs9hkjtllPM1ZhM2sCRPcdqX1GawlUFzVAqNomhLAs7sqc/fOc
jII+JOupErxkT1kZEa9D7lzzqxOh/jL6mFIfzzLAiUvY0eqMk2tEfREChK7NdG8hb3pcGerOM2iQ
2bHPTqvJMJHuBbPeM29cdRyX8T0JZvVkDtR6rdbDLhtVH9cLQ6wcy94eJ+9djUEZTxk2EKKWSc6y
IFTmpIMdUjP7H3fn0SO3kmbR/zJ7NuiCZjGb9D6zvNkQVSqJNsggGbS/fk6qezHoxQADzGo2BeHh
SSplkWHud++586lMn6PKjE7glAxahwlp0n72M43CvXUOfsEg5mjWc2ZASsqI6dDbmzNaNEzxXCpc
y9ikVlWT/eAJZO8WscaeCvBOTL9rxNikGRGRKjw1kc+ugP9yz/XZRWZxtxBMtlk0csNk2AdLC8Ri
OAQLkbeftLJwATJ95EvGX3//VN2Ma7osmY+qCBDv7H25uv9EB85X+d0OaXbCJAPEa93VbsEy9kN+
cXxvrOAx5eo81QQ4BBO0Ms+LHfG+XdobLQILVJ6+YqcDal8Rbm6DjNlQgEYCpZCRYkqIHtsXQTGA
njwpBsNB7kZNU/XryZn2NQ78NWvOotXZPrWSYmO1FEeZ6d5mIHGtOYBI232LqjWmQxtX5VRfPTV8
OQJRqkbLiSLN78cd4E8etveobPAja+jpuHa/ybvts64y91XfhnRlBUdFP9ZbUkoWwbZ75i9Wl9Zz
5DZU6XQcpg8m+uNhKO5rWkO/kZDpk3GnRJEJrxZ95+4zVgP2afCrjm1QIk8UgmG63PZFm24Sc6WS
0lrnaYTqIpuL2cBDMM1v/HmE8hvvMw9nCD8WWwauy24bNz8Cd7GHTUp1YfOq/BFQgXf0MP0tBrsp
1vKhzvvqOQ7H51lBiGBS3BzhhB1ULrzDbMSvRlfnx4RfLaRqSQV3mXxpfOfouZoZl28d28YIH4dI
8orADGHc2J18H9C6VqJauoYNpLlrn0oWeU0rzq1LuNAyrMq9pD9RyYHoj9YfyxGAbs3klqneF8BU
uQngNy7bliSfCUQi8+/LjB7IMmf1JehtjqOYG1fCy84OVY/nvkt+Z0nc7/2W0tOyrb8HzTeA2VWe
p4SOQ+MO3NQEdw4EaGmfukd3PelkGw53BRjMlOgUxSJLUPHx3sUNzVw4PuNlN0409KyURVq4EK11
yYD7b4W8l6NHQm5j7tOncuB7zR33YTJHeXPyZIuxmUOh3/9oKwPV3tblE2wjsWXiYOzmAaje2JMB
lyijlIYU6wz+02nAGNxnabQPZO4vG4lLKsXFu69MtQbZk3y7QRMR1NJ/4AzDVWi9aB8ZFp7EMDt5
4Y8R28UJjL0+d3X3ry+kF5ZiHOVB9LZ/bJByd3Ztn1henYM2gJjzYkGragQgLaN+S5l2Q4Um86/K
+G7TOzfp2iaU/Iu/EeIUqf48F+ktDznid/xD6YIqMXih1CtMV/5UmcfcUVgbGy5hfkS5uY869Ey6
u+xRMlWBkyaYQgfJsAFXH6h8a/1KLbfdAGA23zVtkb4qchYnsCEk9dtd3mgBU4s+OxxdGAxKepaA
ui6NWvl7VoRXwmAfDKImBP6SJqlgxLALa3fqKO8x5lk/2CMHzcxi+oz/US0nWX7fazS6biivtfCz
tQ33dW0r2HdMy8kCqJ0FO6lIixZxaSKiP1pPZVqZrJY26rQFxjBEfePz95GJcv7SWHMZNGfuxwFn
N8Mw9ZaaLL00vbvVE+3PmitsRZk+gHLNsIYUKWZO7ECkc+gF7DtMu63aOuXECy5Xab7GkAhpvx8J
Yd3D0E6ab4vvDlvhLrczLA7xzHJq3utthpZh4JCwLmnLgUtDj/SyrIdp3zMUPJjJZSbatxltp1/4
cM02whJLVwd3Wo8CIEV98z+/xKVrbSKdkJlhWVjKHISEWTKDMoI7LSgg8tTMP9qmjnjU0z7kR3Sh
Sqy6cLTL6sI7RIr3IAe/tvIw0m34OGjyVI8TdJlTDMbtwU3lCBUzXpd05eBGmIkLxXfeT6i+Z4XK
yQJHJ88bdULEghrye2ZqTUezs58qFpQlCZxo2cfpT0VSBa5zZOxngoVLRCbzDGSDFGPXvDi+/TZ0
rkUsFuKNIGE+1dZ8hOCPvazNymvH04ss3vcXtMIM4pqsN36rh6Xbqfz297/9/RXa7CEt+/I06Ras
TkZFmJzVnSNTF3AayXRloDBw1oG2BdrHaHB4sDzhLyPdTNznYGORsyQ+pqrjBJNIOLU+6lQfI5NB
TqxjC+mVKQb3nWksuoeZYZPd0fkAt5SARBkXVxLx+TV3o7fBouOg0n17ArV0q8qp3xHzHLbOPKLr
xJxu5lS9JI71kvC4PPRF/NKUYiSHSvdosOvTXl3uuPePsfUvU/6p0yg+hf144yaK07Uq1jEEeox0
00AsUYiTnSXmqeiilwbi2SOHGPeRRaKngxy93tT3uZMEcFSbLW512fwKupKgm0y/qglGSFKRxy1t
i+bUpkneWvNH1DI5RzHhD18o1mRJyNjqX4sweIsczJl8Eo8z8TJgz5wSm96o1hwe391uyMAWZHIN
/mVqaN8ab00qwmul6H8Ej7BHNHePf7+Mne6XLtfcY+u1IWYrooPziis16KmYu44Yq47apqnYdAFE
BxlyYhy4mV4hN+i9Iia+KhrnKTB98eKL/kSMn0SXZ2BwEuTfAKZs2njAy++jGQDA26hpXZCf3VE7
9c6YjQtdngOPUsssj+1VDVKJFhb6wNttmbx3WW8cPbjtufbWQGkfiE1n6J0XqrGfsTbjb2RbKB2A
jWyQmd2ebCe3j5jtPj3pBlhJi3OfeRg89VlaeOaUx8DKO+TQvb7oQ98U43KuYRtPcyyZdZs/YGa+
RYNd2ohQQzRjn1O7l9mEkBaAa9V3yYupq2Q54oycpHlyxVNG5R/K9gI7NgQCuwT43zgru8b5Uc2R
WtFV9MFdO721mtsktJ3vIB/co+gntjk9HACm0pTXscf2Y8dj1O2dzitesxChOXPD4bPQ1QeqMV3R
0jr4kQTDPHqPSeFOPwky22x0ekeGN1qOqU6I2tYOfqAQP25nfaLm+rcsVRdCqeQRKre78nMAKm8X
5UoEIxfgJhhXVliNSxfbwHq0qHihS+Kb+xIaJ3vjtZFRfdI2CCitKYon0yaoxtxGl7Gbmw8ZEJoL
kZVZEZhCJnnzPcfTfB4TOvSoDEMomKvHyKHfOW3jdoXA2gBqStTVaAFB+lNQnm2DEFWd5vWmxYa5
Gqx2qwLohCIe95hzuaH0WHR1OXpLaPZixfZirtyhDfA6Ymb0GuNA3Ahgdhudpnied3nvzQdSOcBP
Ml/tJiNIaf1xroGsNpoDz0+X+99aACbABipWfoirs0eOW3s/ePQSmqHFUraOccMd9yTz0VlziSJW
N6SHGiUBgxjZtC5HN4tqLs1ZrWf62NWX7QJCxW9Iatc6dlVZPBnZUxPp9NJatAFGVj6tbZ3dddnm
uWCLliMQkdS5//N/DXPekpaq20UleBsl6jzEclof9dcQ1m8T/BLA35zV/7juvUl3qlDbYG8wfAsZ
VUr38b5iM/skNQYXalqy/f+9CQd7AFqT9h5CYzCP5oB9KuyZx6dVaN8cvfJhjT60KjxMJepoz170
QR3DEiBafJoiR3Hkw7yp/Kw6VqQwFnObPPMBe1f2hpG4UZvsKORMV2BEyPvUatOHtXweJZ9JmaWg
1yHB6jBn4jHLXTDMhKW8tejAylm5tp7mHKlxmrF4W6F+I5a6rxG846HU/zyoyQkiu2hvQQG1Lw3E
iPNT3Tuu3dUUiOE5TfjRNDyz67CEkchIkMNA5UXHSYL61CXDOJmN4ybB2bxBqKyJrcdYr8PBXtNH
xSinLNOtpS9tbkCAnWXHjuilh1gmv/LhYNuiXbJm46j2eKa0dxiJ8lOj03hYIE11qJEJs5rfagFR
52Q4U1fngcV34LxYTUKYIK2hpzjDpWxC7jYxCdfcCxd2g2VmbuP51IDik486w1uhSmKhZYRJuccN
PzaEKO2whaDIBQyljyZIx024J7MkjnljcMYno8cP4z3Hu+06PpCLNPEPqMcveRvUTzjCODhMkd7K
buCC3nsH+i/h9XjXaXRwhmXGAwDYZBsTS+asVdKlOtg7+q+srboXqHGqQJuexug4G8XRDiEi1NjJ
ljryyp01hNmhzky5xYMDYaIx9r1Ptq0su40o83gvnPglKQp4gcjnK4Vbb+YofhK2mIHdcGVLhRtv
rXpi0eC+r7z6VDTyYCg8jJPBNNoLu0czSNfT7IRUhvjUklolNZu62dvZPO4pfME+REfYRtOssqC3
Oj81MaCnMr+Bx5MPVGjeKXO5v+mK4Uv0nXdL4ilAm+Gla2qDigAeiWdLUCvg1tjk67SISSfE/oL8
KCmylOZFR+fWDo803hYvvqvw9KqQXOEozgR4LUXbMG+uQVfE+FoGowaRUjTml+rPsZSXJHvVCc6r
1jEfmnvtuul3wwaOqGjW5J2CwyR/uxJffRCEE4S6oWUgNXyOnA1yTK1mzhGvat+4qKq9k1M21wfd
VvXAMlviYiVkNamaaVEzEwBjMvirIe+mvSfCnaT0aW/67wgtbKFDuCGyxFxUyr1pp79yfC2taqi2
00n2JPnkAHFklxw/n2r9MxScW393NDq9tvcmgA9lWw6iNsi/KbGjw1hHl06iddbMXohL2DgXOHSZ
bKNnkcArL9pfXYYJPjhmjO0oysDByJSP4aYc8uYEhNlleh/amwr28S1slAVhoV5WXC53UdI5KxfL
iyDJvleY/XDOkyWgO7khD9EE69Cvo02ZNCwjJnn40CR20Pg4YwHPpIT//VJj1Wxgtc1kAheGhPCA
U+FD6WjJmDpYZ1ZkLGORT7fW95cB7UM3e5RqlTD1Rf9ON3Y9Dc9RDI2yDOxfzgQng2g+tE2P9gtB
qRKIGboC2wlUZt6K96ocysNcu38wqVkboKz4CgPTfA8JRq28om33TjAee+1lj8hbT35Bsn1KKAom
nqp3qVXsIjMyb3OrvzxDR1tPN2JPsmfa+CNCYynzZ7N94m23dn6NDxX89HJMov596ix8dbFFANbp
u/WQifTNNbcYTuf90KbvMMh3rWXAm1P1lmgaDrsgmVfF3TyY48MjN57UTNYtfl5LR8aPWTtxsmDK
6Ok1XUUkoIwaa8XfFiY0Vo2/H0hVlXN0YeCDH3CQwOHB4yE4N01oLNqO+UVmWE9mEKXHkEoX/tUI
qvSH8l4VR3eCwJk4IcGaFGycHjkDqvziDPJlwALVsLIu6Hl8b8W9cKPN1+b9fTEYNwgn++zN0li4
IiXq0fyqbTtYmymKYF0nmy7DOpRHuBB9AFYr1Ex69Vy+e0AjL0SAsfnNKYWjKeeRsNI3R0SvZkKF
dFDL5tYLew3MfY3+Y2xwfahNYIlNAYMXm2IDLD1rIAi7T1XUkLCMDf8w3r+4TabQ00ho16x2l5AR
3dbrmj9GOelj0LB55619mjwa1uuMGPfc1TS6uG+U3EKbKmhnt9ryPBjMJO0kMtadRFcK7YkiEa/Z
sC09TaUm9VjxrA/JdCgabvjkIE5jK18NlRa0YcXbuGCwBbEFrScxXlo/0kh2ZFigHsFdTE13SYBf
3Srf4VUsok08OuZaFrZPsXLuX2NTCJpVcMKjVXCRVzpgNvOddYG+6RaBQPMH5hbmjQWBqLXRR9DU
ilPY1HpbRwFu07mWh6BzPwqHMmogZE++cvC8Z/0TodJfNIetzdFpzjxXaVPjmzZxktyz0wPTFJRB
AmMNWDcs1u5lroGJ//3VmB7/9mz8X5eN/L+rhnVJrFLP8T9VkiRfzVeb6Obrv1fD/uv3/auPxPwH
lSI0jHGecsxAhJS0Db//9pHY//DQGIXwKTu0LP9evFRWjU7+8z9s+x8gf0wR+K7nOAgflJj8q5DE
Ev/wLAEJyHOoZKIq0P3fFJIQjPj3eicPZzpdlg7jDc+0XP/fCknsjpgbrodx7d1lnWZOYX7evww2
G+3fL22WIRV77nauvHyfK/0QB1KeMHe8pGNcHehNzubAXRRREjxaWWGtWpu3m4Hn2RbVOsiG4OJl
HGdS0TpcVkDEUlV14wOgTgTS+QI7WQ7V1IQXVCXmpRC1ux4QgGSW/0Qqn84IyxSpD268TmyslUBC
P8niP7T1LACUEipNVH0sA0Mda5OTzRTM3wIe+VHBNlnU3qJPXCz4AQYpyzfDtS4E1ZcJxwaCy68Y
stsrzRbrWLQXCrsZjZvjcHL68NXKZ+q6B2u6CU4xFc50KtLLaudn8m12G45UXVdyME7A2/Ih73w5
QqZ1KTLpEGjuds3+7ABmL8krbDLchzs2j5lMsboyCjCOfet2h/EOv7iHl93W4rofPmPBbHfcSsut
r29x5+JBidjq8IvUPvFMg5K8pyEz28fO+CksOFUGopdyCNiWNaBE0Z2R0cLznX7yzy9se+nai+Z+
iUhdwKBJ7Q1zRFiGooLjHXenLEvRuqEMLHXPT1QWVEgkkPW8NDhGXisAJbv0+k3wLkghsM0VqSDR
4/VLLJkcaijeWdaqeMnuVw95V4ux5r/QSNNxKu3agy2batn7RnyOHbC0s6rqT2ZGuFaG4g107m/b
Yb5i6fRpdPtrEsqQqoSg/Iiy7hElqHzvYnfbFDj0HXbjzciMZlsQ0NiQEFcPHLPQWciTHwNRBEue
q/v5Md51/lDh3Z6Kg2Xq35X7NTAn+cxcCFqBRYKookY9ijkelRBGU/SB3yFxoqEUD6ZjVefR7seV
NziLQppbNYDKCet5g+h+pm0txuEbxPvqjFutWgtD+OeKOqLdZ0AQcc1TrU6unj68AB52kImbYNC+
52+VIDyK8hh1+VsEuqRJnfra8Qju75YmwkfBQJUDcyMMPOpn0CdRg66VCm9cWnU2QAA/g8Yw1MS5
jG47VuICMrQ7j8wPNuOEY8PGqXsKh9g+tjyblTOVezNpyVwSAq0nSK5T5I8LXdcoDUNWH/w24bqL
1d8b/aN5/9LM8yqHMVgtS59O4Ds0SJRluPW9mLMtrRoHCk4eEhBJHLMHB1hSG61hae3yWomL9uQv
ukCjEw8S70xkAc5WVbntEFPwek1Uecgbyo18TQq1woLWLum9zT/9AEiRkxmwhDhKTUXEHXby+g2/
uDaoLKtg9P39IHNvhXrEjQaJ8+SALeyjbNEZCI/B4P8hpHwkY1mtoStxgfiWtu6OhDqmY2c2zlro
yrxnm/1rZI97katdPBfDu8PSwYG0Z+nIlN7kTUEYFdgqRKPnvI8JyXuSrAjBA0zBwTdlN7B7Lz0s
8A/EcE6Indkf67uNs0wYFBbCs5YiybpzDzVoDgf+ez5AmTTIk4YubgM2C0YvyPaNhecKYYVm2xm/
tg7vEwWfviekLYaGxYTaNzkLbbrjfcRUDnAjqIctyDWCD4SGlJrcqpwWJNJQRpuiU8lWDDRZGpUw
Tq3Q16laz7rvl1r6YoNpaViEDeOXum8mcJNXrDHu2aNyYAh5xsq8HZZKJr851Zwtw6aEIMCxVlRi
Yav+HTLClmh6A2IEKXGOzJ9JtCcKUvk/jOQALXWhp2BpU1J3ZNq2m2PvxmwJeH6XbqmWxIZfP5qT
VW5LTz7Y3nDyHDylqiKbbeKxSU25H40GCCC0X4GH8y/ADGskpQsIiJaJS3oMQGcXYhdY43B0MNBb
c/usY8T1VEwvXpPidmjvyYRsnzWE9myaWCATYCOZx087hZpiw1eGez2sUpU+w4DYOk7WQl9F1AVe
oTybZhnR4xkZPpy0/LYMhg4Yy+71dQs7dsSi7+c/Ex4Z4AYGxjPtY/nHLNPjjgiBVywCU1yLtvhV
pyCIKYSJadva9RjyyGm/4rd6mzGteyGpgyailYBV6bNPxl1fkMSTwAKWdEDi/yt+mt7lwyNIjfnW
2mDBY82lGY8J4euAd1NHxI1IavPy3ue+1qVOk+xQBPnZx8PsdvdHJvH+WKTaDpNdposn8BphKJtl
mmNhiHHGBlPNcCkxfb5zskpDI95JbnRLP6UY2AC2YLEzEAMamDbiBGW8Nv/p6apGIbC5jNffNaNE
XBEpzHc+xETBsOX+ealjNZGOtOgT5vSdmbch7J9H33usQvSgEe9D1px6iw6yiatmBD5siBpFoCni
fkWzNCYuPIbeg1+3KT7fhkUitp67ar5xBdo4IeljkRF4DWJuftbDrGPciFRoxLrEYFkQwPXl3pG2
OE5dT2lvXxy8JqAPqxQZsq4wNl2VOnSgm3AAIfWv1KDcxzjKyV25fbvLiuIu7rivkj61Cob4q4f4
6rhxSHlTYK7pst/jjXQ3/KGffm0NVCTVjFx8IHFMAkq4pkV+xqwGA9w6MfLqoBvrA1J74VT1Ne9H
0CMpNUsW+hUjqnzn2dDWmeusKr9JtynT85Us5ujIJvbJDSvZAiLB8yxDog8Go4pVltnbiscNzlzZ
XaJgeDFmM9+6jIoAIjlANUgogA9gfBQ2jwLX2Z1qiK/u7ujOazopCYQvSmnNm4mnbpfnTLEL3BPA
Q/WFqqBsY44H2VnqtRO3cVIlNTp1vzWj2GKKbfDOAmw6KUd+233AgPRuwrHG9rkL3ivcTWgekIQz
LLeLvuEeOQw4FdJ7HYVbfc1+C0QOWeeQOf6X2UnvHOZMr7v7OVIYw82UXrPkvPjOnAZXim43OWRO
2BSazXOEEZIMSnMsySruP2g0eAVoFDCdhrssxeFxCh/LEzy2aVBdCIX4GM4CffD1CA7IXXiJpx/S
VJkPPBgWNjzVG+8QMx5Nf7hUBjFIPY4BEwIK2FChObUiBHhm/QkCjdnogEvbkUawzl0dHpM4v+tW
EDWLKViXbncRrZteR2/IGXVN2YGhM1FQjGKeiFe1dJprgGmW/rv0aPMjP4bcLcMyOGhyfGufnk7W
GU2Rt0M+og+0QROz720nQ705Y4zx2WbSYTTqFiDysKWKdd8yNSxt8lKtT9Udn8+IjSn1QOhFCEwx
U0NOTML/8bSyjjFW9BPp7X4fuhUQpCw9StN+NrqAPjA6gCkBQgLOm3adtnZzJVOzA6rYPY41PuTQ
q1dTTsy3JxACNoBOU8xhS3+Y1FPEhf5OELEJSD9PQtO6UWGxmhiqukZsvoTO/f4goxOOlosYMPbb
yWTyjnXLISP1WRFNPsam4rAfxofKx2NXlRnSITLhyphrbwVdEYYD1uCDez+IZLVJV0Lk4BeKOnCn
Xdfxfho187e228xNsKPJ+TjLsoJZY71BKMdGrDAUxzndDin5/3PakzWf/TFbNHwuKz+IIcWa9eNk
ynrXGB7B3PRAm+PwPGDevJSjOM4IMIM1MCX1Xv6OwEO+KWVr51jYwa9BGvpAurnbg427DSaltB1D
280cp/o5BCKyKQORL0U3vvkzWCKvqqpbqSB7FPyVGxWG8EtS+6RB2Ts8eb4xXTuTAw8Zm52ZkGud
iSUGuTXcSiGQumiQWPp1fA7xRT2Oeud1mbo6CkRCW/1utNNeEekQ7l65LjkX8t0HXef+eYo5iTu4
2wFQYVawG0w+4Bc5vKp4eo7Lp6aGiDNNDSbXezMseSDjNNKRcPSjTK64SmwywVM1xg1Z0IbLXFZx
10o6nCtYuV4cmwxbWKCqDqTHF2nMGzT61E72Jx86+LU37gAoENREYoYp2SaJM+zlH8a9xoJOXv7h
fo9VMbOXzA/+GO6fmbqDE+bc6doG1U+cvJtm/qrJKO9FMk1Q1kd/HdvOG1P5Z9vQ9jbj83mMgPIi
RxH952gu5m3a4WHKjPxJG8NbLqlHiyK4pkMG7zrz9U5ZEnauHrdhgYECT6vMrYfRqn9nHgFpVxKN
SP0P5bD68vxgcsvtHXpRsQ6t+pSE+FnvmnBql/1lAqGErZr6ACZrctfRi0G/pnAvjg4msnlwWux6
oM1gDl7L6GN+I/yR3Sw9eatekL9UGcSPoHBpZjDPIe71W9nH5cLg57jiNefbldR3yfxF6EGecfof
6GosdkgM+caAZbw1E+LDKghfgS07D3WUbScumuu+AzhkJTWHrVEEy8TyvoAtJVdPc7x0x+hEDpRw
AEPxhxgK31K4a5xRzslua4swQEUMuchP5DqgIdyfyU6H+4bSlp1HPDnVc7GvmFAcMJ2s4tEPznbG
LMIoJRNZwyCDWHLNDYYeemxHcN5NzzomD5I7xRHfFTpgQnq+8usb6butMSq6fvAayruoKD0oJXla
XbyZ2CVbeLF1QhpWBvnEPMJ5LOirWLDU0Bc11OF1FJjgnQBQtvKVcaGv7Mh8G5hlVNXHpGEEQx35
fR7hF0ez9zk5pC30A8u41K6qD0VoYrYFvLMoTFaS+JnHUl64MPessNwLcTszM8TnZE1M8mz4/Vhr
OtZ8GyNz6ND+3DfWubSS7qbksGZPjveDCI6VSsJTkHjvwi/nA7sd9tH3LlcH33aGrzDogyUmmAJp
snrjXzuehAmhxlT6VsaQ/UUCUSyNeoItiitL687NtoT1cxolDbFxpnNSKOU26+hgi1K3fBpilnqH
CTZmrCQ7W0EtdrWlfxMU4ZbKZcMTRFWiAS+An9b70ki2PWW5h94rT4lqrUXn4+gJtbH3+H6rQJ0s
kcqV0yQnh1a0rYQxuLCmeykzCOQkdvZ9Kk+K1tgoeMLoejL54Bad5f/OldOhxgwPMzfLuYBJ2w5Y
dCoYbnRgenCrdhPdqiu4AbcCItvS8KyXgtnstnC9i+fodEEQ9ikflH/rdvkQcDmvA7GoJkobEzPj
uh7MGz8OzrRkmxvDqixA2Ye66Ns1F12FvPHBzIghiTPvyv4pvhtqOb8XBKdOQxl8THaRLlQS/9z9
UzonuwswC7N47+1HDtlwx+OjttqVIc1wjx1hm9ijvxiwpC9TwB3Cnn5bAZo+djISrTlqRJCjDnk5
bm7bybY0SeJIHNJLyulyNbv3ZlZqafzM/PRjK8D4O75SIrY1PQb1nVobnXPvIGqeIlmSDG/c72BU
D71e9bN6ry2nW2Hxe+37/oUUCPqevcobQr+IA0fsa38AyGziDMh9O2t7xSnybJmJ3Eal88dI9FWM
9JcGpEj7Lg53iB9/SLHNVBGZxkIS0F37cc0MU7hbvGO4Fo32POZ9sIuk+V3pEXq/4QNstKKAzh4K
KMkKMB+Z2ml1XxOWbi+oa51YbLrO12eMrXt0wuKjLGAyGlib6M2pOxhpc3ugcIquDe6QRX51dHWh
Zao9Z8K8YpJwlwFE+7UHIW9lYYe7wCxosOUAJwgAES8m/IPHvCsQ+xnYHn1zFBu356I2EHvhvln/
9kxXLow8Gq4wOty18eHQU7bgaT9Zw/hUt1VwJG9DL26As9QZOAIpXfAORzVxTkwc+BN6zVzAdjfS
oI4UXEkcG9015+LeEUpAZ9PzUluxXst8cplOh3rlthUrYZc+oo5+OXlRnnRkkqbKWpwlYIy49zfZ
quHVqM0ofE679MYZ9+jLrP8YA/oRgsHwlmxOCpdahXnpTrKSvtLPbCQr/oB6HVgEBjo0ooM7QgLo
iK93KR8/dIfnVDsb1br+e6yTR7sxHhObq7jOombXQP9cWbBk+8j6yO4YOu4CC9tjBZwDPhjmRrjN
8109NyAq1bBx0shclmqct4CoGQ0ZLLMT9x8OgMS6Gl1PPEISH+oB8PtHa2GC7E0SimHC5M+oaFIx
InQ9W4mVLfR3nKobfn3/7GW8RPNPMLLRuixyywLbkNUmv3rhDzSoOR85ow4VBzSE2nG4KJLiWFKX
tA5GV+34eagVfpKQwxQD5nJy4ydY5++SjCG29+wdd/JjDVmUsrqM2iXnKgZXXppWz4uyM9CWakJs
fiuXFfv240DlYIw1midp05ux2jRl9SCV8K5p0I4raFKVObj4u7wHQpkGtHmBMSRowSB6wbFvON8H
Sb3n8EwlmqbKtU+KZ5zn4J/NLtsZ7bftMUO/N1k2sk+f8XDTEpTXWK1S9+pPvnmD5bFrpE7ol+Rn
rYd9wa2INBEtgYDaN7kH5Y4Vd97WgXcMrgT2vDfGgewJIw7MOcoLZuRt8mEIsfEd52QxVOfVK4nf
odogOYeU9ngLd04Xhp6za5KQFMGOQSfFOndaLPGVHaya6R6adDzCJ1xfGRBTlOfFKJ/Vc5JiWi7z
lJLgcjj1QP4WhL3KHY83iyqnwEVSGGKpG2vcDF2I/z0gf2AJ74+D7LbRuvgcYxXs86m8BBH+2aoK
wl01X7B0X5q4mdZ5BY65jiN1UAbZEnyc8RkkwwR2BQBvpS9SESEQof+um95ZeG7+xukdU35hwDMg
35+av/ws7tbaRRd0+FxjzsGw+0saGnFO8MhUccBPbyASUAJnyjvcjiQsTKTKJSGog6/mU4/RZtPX
4bQxpDyMkjMceP1jAZJ5G8Ob4OC8iYSCq1bDYJtS8gNDAKWm759oDhSb+k7ECVcVkh0Ed0HossPh
olK8nSUulEF7e8i3dLaZ/pocGYtgjkuaW/FitmLE7KSmpBRVBqXilT2BTLAFkBvD6uME+iv2ZpTp
kGrlQgzLrIOWV+CjJWQD7gG+RST1dxNlztEQ3QsX8GoVMaocO3Bz2cYFs7Im9Hr7L5LOYzdyJIui
X0QgSAbdNr1VpkzJbQiV1BX03n/9nNDMQujGoLtLmWTEM/ee20AKBDuzblnKb9lJ9HtyUwHC8IwU
SpxmA2tp3vnj7srBNm1523zuPQ6CQHOXU/Of6+E0MdRCfEPYkqBgIShxYwOc3zy80R8ZO7RvUEhm
9EBJ8JOjdzlTF7opk6JKZgwLl9ZdD3leb0xcOOj57qi3Hej5eEyGCptbv+Dw71xO3YDBVeLvUJIs
iAvxrPXup3TLdOe5RKo6h3mpXhtJyIViHZX31ZnoLpIjB4a/6uAJLPGohMWqX4hNdcnCXeVTx1gB
fEVOvCBBCqBodIyN+GoCnPsRsFa3m0vEKdlLOobmxiXrMl789hBTVxEHtYI8T9R5QSylSZWfVa9L
r5OeUxDokhwKskL3JHE6T1EkWMQvfDnx3Qt22VLEZMGru9cD4rUoZXgkyn91vBRbmTKn4D55FwQq
uuSD7+qGLMVO3WxAZqupNaFZlLBfjDjFypR8RiizD4PNyq00eRIan1Fh2vB1GoN5qb0qBkeTdSfR
ZVdY5zbj13qgdYip7xL2Ru7TmA8zSLS/00yuKoeP57PxEjGEv5S85RklI7As1zo3UftAF7cpGXm1
d2W03jaescigvL7WZsnoXjbUXEl5wPwA8MQxV17oHBtgtGCqaGuDZgQPZrP6D6xr2KBWxaK0saPU
3mvGrCl8c+Mp47VQhK6YU7ZaMlEfWst5C6vsoyurf2ZsqJ0h0fg77BIx7sMJGQmpWL7ZPjVML7Du
2gpLWWmE9+DZbrt/eh7wEpNrOYKrvMSKeegCNt21unMyqOfKDlAMmG1DbZtySVhA5sTAjBsMFjZN
L9jbzlLQWIG2Mdy62Nh59lHboAXBzmV7WGbveBvyEx6ip5aK8DAymk9UHhx545/GuBuuPuoSsw7V
ffGzbFc4mrYDbG9ttlN6oQ071Que+nLAPlsGvVzXMmlfU8kSqyS3ROWvY9WGJy79ZkOsWrqNisVH
kcGWrSOxj3876VohfWRnRsQeYsTcVq4zb5s82lKmEp4ek1k3mMUTtBF5rr3hasRIFRvAgkCDcAW5
RgsnhEyoA1DmO0MPQoUEiG9MsmeG88ufuhOcZhlhgcakdnYXNm8GUra1Cg10yVXibSIvhHfMQNmX
KeZVt13OPEawkfQesIXG2U/2eMPuUl2TGD/wJMdgY6XEw6L4/K8s7Bj9rdte26z76gJ63xyA868H
Lfcj72Y3zeMSTANXpedRunTmtSZ15RB2xp9ZXAvtW8nwBUbYovDV1C8Tvg+w+u9uA9qe4of5e8pZ
T9jpmTdCHFvDYY27TDt/Uu4mJZcNOFuCjy8bkEViEGPtw5ZQLzIaEubrANbDDHpSwdndGjXfXnDM
ZJJ9Yoe5KiYdKa3ZLgnY2ubo8SR1DbgS6FEiHvcCvzZrUwzZfXscevRgvz9Qj74trjkcnNiJbxXZ
pmsuEGKcrSS52bTGDWtYmUDXTFMoV1RZJ6RoWmibVI8yiLY4fskrTonNyUcy2x2fj6AzWHERCuAz
oDOYlcGHwAVPCkGKtRvYW70bUyzkiUz8o5kp80AsZbxmy7MfF8u+Zf34NMBSXDMKzw9xasP/ZqzH
20jJ0OH+piEyHv2l7I7orE8wjHDMklu+JwtLgc/rzEtZqzfUBPF/80RbzVQXwpIFP51Z/b3yST1Z
+unEUY0xVJjTPl8W5tgVYXpVnV8904yvVQJxLwDhyRkACYdUQoQ1fnKJyUOzHBLjO/c/qwPND2KZ
IF5lgQqO3OUq0+qpWnpm7Ujwl0KQSp/FD1NhMYF2jUtX0BtIuIBZt0cVOq4a3RBZFdhzp+69a9BQ
G5hJ+7iUVnzqrOovp6h99i0LdWQSkDfA+BunOePzwv4jc6CEDXMHwJ/73CO6sDUysR5wXwPLMvwL
Uvf+2QUa04fNLfBd2muys9Y2T93190coS2PFHmU9GGiKMpzct4KoY9sV/XW0UgPz67BRFbMFVSd8
BP1EZpFHu15603udusYhsgksLmXLlYmkzs7KKzgpaEIMqMKwpamxWZjp0W4nY3CQSj4EVS541HhN
KlHKjSwU4aAGU1te7H3OfvjQMyThWelf3MY5SVoL+lrAAmDZQTQ3f0Vr75y56Z7zriLfWBIJ2qCI
juPM4mVjul/GptjRkljviCPWxWLtEV0Mb9iG423WmEzJ8VOcE5RQW7yfFiJsH8dDlPkHeNDW2ubJ
PEvT09Bd+TUT8mwQ9myz9SG+HfllaOtWmyGGwaNogePziIpWVvEAfMODdsI7N3jeB/ixR+wHGYCM
5b0DWQqbfRtI7wYBS5MdmL2UHD6DTqmm2zk3Q/tFw+sRYg0M5U3FQOSAopiSlGvKcKTFDa2yTsBO
neyGn/51bsnGVilYg1znZQ9Gz37UTC8qKe9Yz7haJy6Qwh1JS2Ovh//FTcnfjgnipjw9etRjinzu
lKBuTyd2j4HLUgfZJMgTAEA617tG4rBZkqBfR/M/hHVQqEnAWSvWlJbOBc91QjjxInwa8Q+j4KST
L3KoXgOTXsElWtwjYlzqrHGD0PFSp4+bqB+LiDzyzvyqum462fSSq6ETr4He3E6tsfVb52ci1DxA
Ru1V4r2exr8WoeehTj/3dQ769Nd3/xC+3u4GQtLh0iMqmCk3SE/n3DZW5MGSRE20eg2Pkp0YkA8y
14VOX8cLzgVHIHtMMHumE9pHoto9tCR6HnvonI5gT5LtRx4Af0ZQAthn4SPlnt9kHZcNMfBjTh68
RzD8gjGNbF1xZWw9MQn02CLCnLmmifhTWtiOGcIMNeZwamEDcMAdqMZ4KAMbizIKx7ZDdu+Z/Rtr
jhh8pHha0KSKFMkl7dTJdKo3Px+Xfa9AP01Jx1Qcr5k5472KTHhcVnuP7WpeGW32ivYjYij3wr7r
Ge/Uo4QuuVNtDxxgfraUD3y9Y/iZxOan2Xovo4jOMgAZSxKxazJs4uZcFimQPe96A22Gyj9CKGGr
rqxxLXR0d8uomJFbqtany04YVHlLvcTrZeg6YCi6cqxYfoogf8h7Ti0x080XlF6zDF9a+xtsd0cw
DjrRiFNcteafBC6KTyzxDuP537BwsS/aDpEOjfWC1aPn81fmyjQrXD2S7Ts9J9yDHHVXk8A3IFIE
EBVZAykxbximgH3DwW8WTjzowLi0J3c31zxDuM1fisB6TSyLVHRVKZbD2M9GG/taLLEb5kypFU/S
KrDK1day7RMvW7BL1MweWZOAlkB+xeIc6a65btIrRFzm0Cygq84lW6ndMLx5F0pnoyoG+5EJMdHB
Z5JOisHZ2H968gbIr1lFiWZksFxaGwVaSsTa8TYglJK+snr3UIutxyheoXb5V2HNZPKCDBbU60oN
6d0XCughcpYhc7+NHFdihFTKTsWt791r6uzS4atqkcvWy5sjUvfyi+j7ThPozI4LqaRx0r8SnuW6
0lEfRnNbYFwdfDd/WAK6AfctrJGJgYCaGZ9iIZ9Z/+CQ300hbAbSQ/fBol7n3IHGyaqmVpOxEfim
HTdyNrJiyNkHJfIL9LsV9Acg5y+kxay9J6A7PCn+qZ9hWvgFFaDi5pjcI2KMS6ny59kkiyDUQLgF
C2vlO6S2ltDUY0Leg6xRO3Toa1RVNQiQag98stshUxDEVFb7jGRqYpgSXvdW7sym/C8hR9lbxoeu
HFkvk7O7dkadnz2AoXHGEUWUxX0ZWR2WCKQ9ND8ju2EXUZW/xEdZP2ahZMWmg99YBa4JTwLVhURo
ay10I0OTiXMS2eYmJukaxAipRnGJqA/BgHyLkPmN+NsQYT6j57ouVSYPCojKOkqcYB/UT9Iyx9fa
xQqkaGuvLTvSyVS63CLMJgvNw0StJJyOB1gFPWtS/QMkKBZz/Vf2sAFhTqfdFWTwdQOpWrP3EFdU
X8T9aprU2F59e3xCyW0fLLvHbZTZzxNzmLvEfX13WlZQ7JvqIImuKeutPXDiieGEbV0qpqfDYplP
04goqVlyElFKyq7BdWKE0uoYxO5fy0ODgPriKvgI1+OIMRblzIIbpjKtR/q0LbHJOuFJPiT18hh7
48VryEiJceujb4HF6YGxX4jtwgPuQg7WysOA6wdr7BpX48VT6rbQHa0RPDSXLGRJnefe3Q7tmcS3
0Lk4e8JST+imth7ck703MnYfmqVfD/ANDgiWyVR1zg4O5F3rfaUUfydwHoeyKJAFrqU3kpxGoLIf
1m8mwWa56tUxW/rv3CyuniAjxyRWa0bafGAtlD44wKk5injaQSxx+PW5eV8iFrtszQ9NK5tjQJ3p
FXnMriK39JiUy7sszoxMxCkr6+EhTP2cJwuvCcCrce+3Sb3zF/sUDHbwYIteP6fE2jYIRaJlQimQ
jJvUUmIdZbZ/NgLRrybb9zYT5gsYf7O9lWbBJBAR5KwI22onA3r+7Ixbx7eWwwSrshBJevS560rH
M1euW8eXIGAyxhsdHgzRf7lWc2hRC97M3mJJsJhXiAdiNzjmHiwig2rNbEhHJEuF6R0bN6A2TrS8
vu0PhWtZJ56y5gReTLRTdUlh/9fOcIcm1NyytBLrlskBQS5Y62iyyAmCRruO7Ni+BIv35LZt9VDp
YPPF8y4zv/WfmDmQbQs4RMIL1gvR04zyEMDgjQriN0XW2YPLO8xJ72ZbcmFZ5iEKqqQf3Qfb/CiK
1tyx7HuOkm5+qKRiVx3SN3R2HqzcAkcYn8PZnLtTVJv5ppSB/5Ba0HkHjNxgs2peU5+skKl6hheG
wyfwdrlseaPshOS7LN4NcViAg7ZiTmPDPPrlSKSsH6EOCh8l0gbM296bT/z2yXKLa5lU7UspBK+s
t7zJuefUQOG47c2FEZo2F0Y5yzMVVf2up7o819hU/cUNDpMdfAtH2H/yYLkFROD9jVuWhYnY+J6t
AdaJvIJdYf2TjaT2jJXalqr4mLnJbIDtAVPxxcnfWTi/p3Za7kSV76JiBinWA2DDPxbp+uef1zCn
9CN170iXQ9DX32HiMEPyCABBfhFuQBAANCJTFPqNt8GvmGIn6umxPBxVEjx3u7CaT6f8leLGIYWs
62HrQITsRkM84ZDMGT55PQ4pXKnDuvQZEMZzdJHJPO/hQg1Z4K4qYkbToiPxrZvmg6TFylqyhdoY
5ZUtd5VB0An+obGgPhxje1Mb+8E172qu+0sjIfsV03Atg+F1lIlcj9ZmKFMONzKyOXzEamizr8i1
xdk6RjMcTzZQCBJQkRKyil0MGAvprU3ifDft5B+CCKOjeLXNbBOlizxUMnGJasvPiM6Kj20rVfLG
q0v0xxcho+mnT2wTuezwVK3RenYST26tBgpnPgtrTXhTeDcEe7vG4jQtTFMeOl7fPrQjKpB+PFJB
vCjHSpGt9NmlCXPnkixFSYuVtfskUUShTHP5lGbvZvxqMPKM2K08WaL5qxoIzZjrXB59uRoXf9hO
rnS3FBDJXhZSI0OwPBU5OKx2jsAi6FsL/iQ1TEedmDAppIkqqkvfe/TtZUu0CyKztY0IKB0D6wG8
8daO+vnUqGUPwWlcd+VsHpEkEUeiTk4JBIAQibtIoVGyETPS/qaWPnqCKoU7qMrJQAx8FH8xewmc
IXrj9fD7V752i9CjJiThtGdTO0lYjH0itoz39szYo2uuHtLiHPMJYP/h2ceO4mNLybU/hfHUB1i7
/NRo70qoXSwhdhY1hg/AjrdYAnA7Vd5wQ0FJqzsV/b2z/kbaFRNqf0ysnTKR9sy02j1TaB8NzAZ0
9znBONpjw8qoujOhoUvQDpxGe3E67crJI+MPO3ZnA0mhOYxYd5YSUzYxu1qfN10iPkRHooEMTeod
7fzJsAC12gsUYgoatDvI1j4hRbgii6u4uErLe8daD8HPoXYYi3rfkYxIKq3/FWv1DS6dN1XiRvKw
JYXan9Rop5KtPUuyAAOepZZ3SvSPMUihuSjrecHn+lBqy1MEc6MdJPJ0vHvmaBGag0lqxCyF07e5
m9o/JTFSJdpRFWhvVaFdVh0yOadM/9iMYVa5dmL5v54s7c6C20IPoB1bJtatuB/9rYWZy8HUNWp3
FzkCn672e7Wk0pPAviUvncDi2H9vtTdsovj3+FenmMZ6zGONdpHF2k/maGeZFaXnPNdgIe06C7Gf
sdqM2R8sz512pg2Nw7wCt6DAtDZFYAdjRFtEAvXMEgG1LBx6+NzCzBarQvCnj4eZfWm75bkyUk5b
gk2egLpHX+bEIo1NcIaNDrIJqBLtrBu0x06gEBIGEE3O9cOEDQ/FO348coK0P6/VTr1Ue/YY8xBP
pn18HDlrv8bZN2qPn9k+02ilLz7mv/7XBaj9gMh2UcJgETS0VzDBSdEbuAcX7SNkajbc6dWfWcgk
TxKzIQdAewy1/xBtk3jH/wfMX7sTh9H8V4qiOKWh9W4gOvBXECzijUqgWwaxSHcEa+KrnuptifnR
0C5IW/shqV/jXYxF0tZeSXQVnPvYJyPto2R1jipfeytrTJa1dlsqgrWF9l86wou3dpNiTtYMlpFx
esmOSMZDubUwcJYRTs6Qjwp0IrLDxPCJaNSOT3gbJPRZuEAd7KBGhC+00g5RblpeWzyjuDrNO/tt
C2AFjtJCe0tj7TJVCX7T9Nd6GpwH7UStvO/MDiewFHN9ZazAM0Opt3IXLRDCyjpjaV20t5WBAoe/
9ruaOBGkdsCO2gvLQXYvK9yxGWJUrYwqsM3CXUieO+2kzTQqPlLfo0yP+RDlu64iRBEY79bv3vu8
y45u61O3El5vjbCN5xoMBGYREs3nhYUgSIPAmIjv6DgSUoP4cLs6QiR9awMD2YDOpTU+raX7HKq6
pVjDxaKUl69j+0caBHwE7OOJdShKdtxaxZJa82Ovvcdx8hphRa6Hq6mdyez5oJhpt3KVFiyPmqh5
rEw6k8x1IYK6ZG7kzXhMbfZC3RdhoKDJjRCam3bOaw6L0yNmnBTy2pG6AX7lwDCWbBICjnxLdC/O
AuZBKTmceS478HTQaB1p1Tsof6MMeu2Y/3RsFiN26jUngdNCE4Kc1qXxCMhhJJCJpNOBFEAX7ABB
OrATNyNDd+A0k73J4mlgskC3BheeRaWLThotOf7F7BMWF6/vuKzsYYw2mXuHK3XMZwNBQbMOiZ1q
qK2t4sRi89WR00s9DWiqe4asxIYU0IRgND2wtn1pwgyBxfCTZsEpzRP0uQoolkX6FSNE/nOh8RnH
3XkiETNtsCPkOfKxFm/cmvCVl7FnwcfePt8uSw01ufLdW1NAU2BptRUIOhmRIU3X27hDHaKBCYlO
ornJsa0R7M121B6O5zmL3w3P2Y/FVYSViyRbnHB+WlheAGlPdocsk+ExqB3s6fzKVrD1+jH6gwWm
nuP75A07vMKnJCsfs2RAKm/YbPRm7xnk46lEPA0BbNwYg2NfWp8AJCmWeUP37DxUeMRi6VdPtWyZ
yxFM+ddq8dAlUu7hA9j7JSUwA1uTXDtaPGvJpr8F6K1yqvipL6ZjOoA3yerowUO4ozNGl51vm+ph
wlxfwhgiINPj1yINB/T1cvStmdZiEi/2yDnJtQeGRsbxyiSAfex7Y9u40QHpZ4ugNRMn15bHHMf9
g0vyHdy48MPvzFWUb+AsOohgjPLFHqrNQrjA2gMiAwfGbK9L37TXImDhks7mXyRGlJotKPHeHj6C
OOpXtafik29Wn2EbtJuup9bLkLtiRhkzOCM1DMfhRdBCnkuGHMfSzb8ULnjmFuMH+icm6lXZEBfI
1cUS8yNGuXUBtgs5Rg7s5JR6/P3B988fK3V+Av63biW4es6jI8wF96EILjlOvO2UKWOTEBJ8IIhs
3aP02tI0zG/JUn5wDeymvJxeHcc5BVRl5zGLaAWFJCmifK4stCDRZN5CVogpwtYHNPHWCgOjfQ0s
BuT+MrI+Jid9Z4zJqc9UfjMYQey4mw9zN+gxA/inJYp12oIC0ls7JVUEVmtn6zmQT6WsmCkprBlI
IE2Gr+gkF7+Z9lOrXoJeyA1LWePZcnoiq6ah2Y+4G+4eoSZMbkOU/45VHpw2xdKmV/XWUm/HlAMC
Sd+H2TojSg4dHFqKWRu1vctEbPVl6pjcpQuBL8bY9Rd3wQk0TDEpf+MpwrRHjG13yzL7Z5gt95oJ
IKtM94qNAdpcsORigG+Agu7Tj7xu2seWvtu1l/xuZWxn8qHDOx+kt/nNjtwjnjPvy3TYUklY5i6F
25HAl/gpL66ZI6ZbSsZYOCfhMUvJ2iDjRl2K1mMM62g3h5F5nCFMB4JQC+7GqN8OszOdyZNAjIJY
kxXz8tAtxnIisvLZ74tq75pBvhNuRjRoXAWrQbawq0lBRZpo75s43pWYVI+KSGR9Apux+WKFpQcS
lbWXX0Tdzsqi/9jz3P1CucfM9MgmqZa/nJw88tAP+agYqQ42lzEGbsuC1sHYFq1+AuCuOAxY0l7g
c3h8G+3G0cqytuJjDDwXhY7XiIsvAkIJXOdo4jy7//5AW/fhkt7FkRdNmwZbCZNk/jZ2RvdQGylz
9GQ5FU4ckTff3pAHzWd6dkZUwbe1VEgh7Jbqi6TvcyJRC5WgEOdMPk4VS+YFzFQ2+N953xmAWJrX
zsNTSoN2k3bu4esfJlRJMtvHSfBJ3pv1lfV/I/JbYZJlbx3uN9T8vD4WgKP3CXlNJO3508ywLgrw
MakTsQyW1LXtkF3SFqCLE2DJZNHtFAzdzYiSJXLz6SHza3nSrqSlSbIHQ9nlNs5pf0XWEUwLKDOV
fNXGROWbNHJf+VREnhNfZ6rmtdE0gB1MZnX93elh9mNuORbeR261OANVT4Cz+In6Ba1oEdMTFMdO
ZtC8KRnxn3ksmIkyj29Fi+oCKG5IEijpEWnU7Y2YkZb0CMib3W6PEy1fT+k/gnX2VjGnG2qmdltx
Bpao2W2aapK4ki179y9Ze9DMc/GPRLq9Mb5Eo7qHIxomV3toBsz+RpWoe99I4zYaKrpOToiQkNx0
hz/wijxLJqAOEKdEHBzD/WyENLAkkvUnEND2fvX5O6VB6DVco7S+ozKYDyQ6uBSU5i2IVAx38c0Q
LTLVACxo6XQfITVlE3F+8xYUxHLUWNwiHAlpAjmBrC03ND78nJHygtUc+7PPbW1aEp1fixsGfD3k
4SaBouC+2GGjTqzkKH0zh5m3HfoPEqQUIyx4XB3bLZnsSkLFN4g4mYmyrW/CRmxyfGK7UsniqkrY
i7GVH+scg3fXNNM9Hjl7UJcRtYX+hAgjEgWICD2aE5HKjPYgN4ZFdqxqVlJ1KtQ2q0YyS8Frugaq
V1Ro96oCg1yTHlLlQ7026vB9CZGc1coBl0+iPB/OdjBY1FsF/pewffXS+AfMNarNSBJcR6uLkEB3
H9DPota9AJ3RgFMw8b1nPzEYaLcJDD/IGf8Ge3zvm6Nh+s+E3HGV2/MzDF8wRVH47aDd9SYmLEwy
q41I+f/JcbiO7XLMsuFsorlWt86QoA11+sLoz0hDiNK8odof9wGp61qdwU2gKMN6W3yoil+xItaB
UQpQzpBItZI0Qz4Xkz8ymtDYHYHEwGtdz0HybI4sPEhh6oaALPRkQpikHYD5yKSyadvHMdkN/fQU
B83frHf/y5PxTXnoEKIYPX0H2LVEiKZpJH5+i4XLdMC3zHVBYmgPII7IE84jc/kh3mBPKOC/MCHS
B/HDm0DnRgLpg2iHSyA8k9MnfhrCJd3WYzHuR0hn4Od4YUrCsEKI9cSTY0ahsJTYpvb6MxADv1bp
jaiJXY+owRBee9LoXyP6Z1YamMdOpBmH8awKEJRE0LJ5CB9GAtK3XUedNJaJv/Jmw8NlshKKf9xD
eQ+mn2wioFfl0ZjrbWLVWy/uDWgsLOvKyfsZU4f+olpOxpJ5CLJTdwvD9lzI5E8gx4IJNlsh38iK
UwfAFjA+o2xCVje2R1PaeCo/ptbosEOv3xtQUgKidZfUajuFCURoEltLZhGAFunpkqjacEbCgbN2
Hgk11fRMbOgUYJey52igAUgRJqYG5RflU+4TG5JW/bU1/8kCjy1qI7Ex8wZOZaJueap+XB06l0XO
d1d66Fd8bKBuznc0SAbxAaq7MZqfhUocHjf7uWsKBMrcglZJ7gGdhI7Ncjkqg/JW+i95k706MU+Z
pd+C3o1/RjNEdWYhJGZUMvH+MGVkGtUxZOB8BOfzI+f4BRkt9pcJu20/Fchi6xsbub/Am8Smrfuc
iFo2Pz0JU618RhGcH8Nfun6RfeK1evKbQBzS9oPpBzRxRM3g7NIJfRzkl1iYZMEmAjB/cbNgn0Yg
Ww42edBrGysFclzzDUAGDuiFhkoV7d1gqLvBnou51zeTlaWYwPiOcYvE+FBpYrhHdbSdDcbLFkvt
gE5kzXcLT4gLdRLi0EHfn9X7jN93HYR6fjNMbK8ij+ishazjvNv3keK7TFHzsVq5MBjcVoEDJiqG
Z+hwcawZb7GgWjmh/OMnyfdUF7xkRX3yR2pe3slbaHTfRli8ePrrK8kZbae+vXXuP2J4ifqc/Hzr
o3OMnKVeFyaWoRxMYR01DK1CTjJJbkplO9clZF0pPGhZbSE2Xv2oprZ6kaN7XeBFLkFOHmcAOCz8
MCxXXOqa4TPqgGA/NtHVyF3vbDIdy23iusr8NORlQtGGLTBPk1tWqRNKQGcjzBIqqJlVWxojzCnV
LrR5PBwhxQGl3Fp47G9xQ7RbOumtkUSI9ymKPFRbZmCs897Z102pto7XIUiEPFGkuH2x3YPWCOWy
Idvih0kaS5x/PVkfOYKlXdf7SEIq96nAXbD2GIisZOftWpQoWyl4Oqom386KvRfvSbHDvrOqKXtX
7ByQwDQmeWRuu5rGCmm6Fb8j343gz9HnC+U+jrNHTCspg+lU6eEEKN8JdlAeJyhWK+YERcNuLOYN
7wNEYWHbnVXFtmRufeKOXT5pamvanw7UvB0dohlWEZaRjb1wzzIyXPeWcA6YE5u1sIjRCol+Rl6J
mKPoNGWakLTJJ6rD7ozXvuasZ+2Y7h3fMXdchPXJLZ5i9kS7uEnQd4nkD7tvLRLB2gMmaVrVZtDC
qIslIkf3aQiKA/IexvgeN59NdhXOO2zo0U/kGJJRmbqPU/TNRyE2KQcglGfkrSoBoFqHTFArF+WH
fmmavP9rluOerM2gQEhsJrOW7YcL47zosVZckUsNHtKGlzJZfrpfxn5C1G1DhWDq2pnNNgrOso/c
R7hy3FKk26Zlj+TcNWZqLlK0/S5x2H1vo7z+7NzevlOu7ubScaiEHXRX+Iort0LVjTV975ft3gsM
0gqwfCBFvWSD9WEwGt8PFKWrNJg2Pm6veSiP6EmeR5cd8W9A20ygFcCJinLH9k+pkK/keHwaVbPD
qzPw6NRffhT+ASNjH23T/uqd4D4RA7X29ev++zjr5xrycLSWTjPselfXt2pesdtuwSHvE1op3dwy
7sSoRoyc80YJ+hHF8Xcjkp9l4mbPQR5vkj9L0F/1JJNiysVaBNpyHS3coQ6Ji9AzljrAtdgiZWTW
RH0NDbLlU/fIjCiInpvq8X0yfSRdAGjDcZRMZhSRc7Z4ph8lZtUsNkh51Tbo+fIJ7zgxm/owCu5f
GbG5C6bJR2O0FLsCxUEwdB9lOL1PEY6Lugr/s8Iew4XNtkFV/JFr9m+rvq73PCbBBj1ENUeEqGK1
9xbAifOIJQkuBPQASdXbA0dQRLevnZjHuqvR8Gdpzqoc7yGcH2x3pJrfR+y5NfdQN6EqbvqY541/
BAKfvxa1ePmtCdjSEomiW9cm4Fqhp6Zoc/hXZQ7vn9fhyUV1YfpE7yjGNyrjPUwN42kyKXsDJOBd
4U57hvdk3jfoRheXGBVfuFwLGZ+WYjG3sjOsB9vhP6IGxL7tpUKmMe9/b+UymgmDaSBjzEg5liLc
YzhN1mZpvxh+eUUPRGnpkJ9D5Vux1Pm9HVU+MON2KfYZcjtb02o+Wz/ie+V4yCn0AHGc5onAG4FA
J47znziMuAYpFYeYw8hsxSdEhL2J7iLobUx+rEJ+Pww7DH9oSn/vZSNpPF7yTQAYZqt8i8U2JVrp
Q8BgW3hMST2LUi1DnpZmbTjTu2WMV9ETZpCIbNM7g3FNJefR0mLv1bWuwfER1TMyKs6lJhHv7sQl
30cWuwc69OowufhjQlcZu9+O3Bq68NJl5u3375ASwQOg0AXVjhNkanegj50VdHVYmTvb0ulKXbfu
5/oU1qTCGCb/zdAZX2ZSHf5f581wFwNnqY6MbFFleigSnXLn1xVfCsmLa7Pqn9KluJO69YPqGthK
bhz7iIkKTCAuHVbS2OKJpiTkDgoIOUOY4FbNSHQpFWYyL+9LI1gmNOV5pIjcOIppR1wcax/Xd2zz
SrQkm+5655hwM7OB4JRHbkbjH7XMOvl4pK7q8J4TAytT7pASIaHwjBtg6h/D5HAicYVpqMmy2cA9
hp0TF5BXe2gvOePWvyVeKsQRaibWf8TeQJTRidgpS8AGvZ5dgHIrBGmi6ZrSF10dDgcYAQR3gmCs
/T1sXUcNPSmA03ta4TfBbb8dJG9qJx/9YALmg1iUftXYtILuoaMjKBpF1lLR7RGE/Ein9tbBH1ct
7yqiDMlDDqpZBU/YXW8R7JG+L8lTR5E3WdTZva3L/pC9KtRyqLuvCcim1GdaQDSd4xvPdk3dbjiU
Lk7EZ+Ok/tnEJtmN1Lgwn6I1Om3GiPYTb8dDB9Jla2FG4mY+zhXDfBR3mxZwBHIrxP4UhTtR+uXG
SHIWfIH3VDuZ1M3vxMGYBHeyEvzCzY55mn4qsz+xdH4vK2p5NYLxKZ1op4wYiOtENBOno+/wIHTN
PR0h5g5M4DeN/UHqXsRGazXMA9PThoLc8JMfgxSmxuMtCClqf98v8ipXTDrOgG2xIeDwYcK21a+E
Q90IrG/60yboyqVPSFl3wcvGcxL0fMkdn9tgcZnGxFAiJ2Qm0QyHPHK/25TKehm7uxj1OCnioc2q
+Of3hq0NPgU271AlHF1XTzWclGH59iqyFzhDERVSHmKRg8z8HOTD/9g7jy27sSvb/koNtR/4AJxz
YN4oqXG9jRvedTDCwnuPr38TzCwpqVJpSP3KBjOZZDCCcXGBs9deay7O6QXfXnyEjHsZN0W4W58I
NSAEiMIXHY/LrGZd3eUYYkbJ48zhalgOOXeaDiLjgpy7xlJryXOX7x9dplQ7mRsr7Ei0pQ7PiHnS
rGKAAjBb8XYbgkOmjddC0O43H4qbOLzKS3pL+ib9TtFZMXyCGgfSzQPNJQniAKBbsMNI5fhcuPbR
k/KqNDmeV7ZNCwCbI1DyHDz45W6S1Vo44X2oMkIK7TMYipMHkHFGuH1lLuV/FCWieLM8TP3hEHG1
MTd0+E05XIFqqdcyTTdaAIgGsxXgOGTkdQ4pSVIds+gttgN6nyHMk6gbu+lhoB+ZttVznKZvqtFR
zDNWmTjzhntXXYWdou+RG+G694M32+VqhBOKmZQA1U7F8ZqL6COjZmRRxfQbZOTMspF3k9urY9sk
d5PksupCeFB0uli/jawxoyQ6jIM/u4+vymF6SCHLLaaSh3PhjaSKYU4seVYAKgEw6hEdE3EHv570
43podSDegzAvRLF5ajIR82Z9SlWOuNtTeR9I1e20oNOv/JKWrXh6dJTpriq2XMQhGaf1Ijjyrvrt
/GE7fN/xP9JA9F2JI3e/GOst9v9oMSj+sqJIOEiYe1ozNoFVTfuhIAVEOQTpsDrQVole8VPdrrdj
yIvQe84jHoOBB8B4p6p5/zvam2mKOpoD7vWe6TZ1Mr6HdQPHqIM3VYrv0vFjSBTcm0LzHUAfby5i
fKhn+zCEd24W7T0BFPfW44BFrfbHz4cUwgEvaTtmiK42i2JkKYkNoAKPZvcftWPruyHXOevr9hdG
rzNv53YDbGQRixYpLNRod+qrFfY+ThGSkQk6OmsaWiy2RIIfilAzuI+Y5rpm6FqGtjPsw6rmmisK
fJ+GNO5oOWDgNKDa+kSFQr1k6cpzqWpTZ6tpaXtsqfSBBF9dfIM7GS6t7VBV4dn2Ru72Jg9925Zy
jezm0tVA4YPT85hPKKllMZX6m6ZC6ulVxUo8Ilg5DDb8NdMx1qx74yuTiZCupe3/sjmzJmzG+7H4
+vOf3j5TNEUurir8aP7I2DR0rlHT/ed4znDKq7f0H3/Yb3ROV/yQwgbHpgtFCNVU/wXndM0fuCkd
IW3bdoQJ7+9vcE7Jx4DL4R+hK4PQz1/hnKbxw0W3Vq7uOAYfa1n/DpzTMAR/FMUMo59n+88//8l2
5h4OyJymq6TFl2gCDy0+3ugc9es//8n4P8LlSmX50+1kLB4LS380w3bYu1O/7yUDPagMf0FsBv7K
beNKqiCmkIYj9Nra0+51gnfcTtDZSL+gOx49l3dy2lMoVQ2v/VjSlTcCI4vNl7JW9i51NwYk3pVB
n+kitsZLORAIN5vpHEmScb6RYKpK9YPWcL918YltPFZIRM/UsIx6v1x42QCdt/0gYn5KlWaQxe1w
NVfOpqdsvKISulB80YrbUMOqyg/D15Kz4jYNDTbV1plO2xszlnuM6hI/Oj2QVIeZVfhSdGAjcI+G
y7CePSiAg4baAaNspZRSN96w0FkugxSwtW3Q8/hs49Mgo1ecC8+T0QGwq8kH9CNicoXov9JTmtn4
bq8JzH/ICXBA63j9brKd91INp9iduw/TYDq6JHc9vaMg1uzRvntxsRLviwbL/ajX1+l4H480RZke
NppAPdBHxlKdHNTSskni417PG+Dl8NugoRYI8+LT0Plqwp6taWm+NhH4gLqmU5rTSF2Wa2I3nOsq
sq4QERc9y0Gq1sqHNkHG0OxHXXeDlVO6n0YD5koxb2A8oExiHKjJGXedQQuCBCuaWuIFD9yTG+kv
kTRGai8Vjq3+LOz02ANhC5zq5KMaG559q6JmA/+lhi8vCgrGB/yQeQt+Wu/IhVnmiVOlQSQ3Pdax
vPFY/W+76i4Y05HDYfMEcuxAcchXGdfjOghmf3LFUiUrP/weBkLOGbKp4NbrY/VsuhIoJY9/n5ZK
xQ6wsYqb0g0+C2CBHJUmLGCe8dRRIxZgicHhEWFzB29Hk+B60Br9pqv0iw9UgvSKouaeCEhDtnU1
Ui5Ok2j3QVaKKt262IQpxQYJSRyiE4CxJ4nPn6ppeh2zEOuPezJoCVkUwoNaD8AuiNh7KnnrDdFH
5XnaFrzPVcu/PQpZj9H8AKxaexvp7cGx6yujokFhcB1/2eJ6wkn5gGEPgEVQfWeiRN9U3qnsww1d
AvRC1ubaz0Hb+Zuxq2/AjC608Wi7zbNbE4D344ZCs54LqK5OyiJ0C080qhD9BPNL4VYUVJg3POTR
s0xxLyzAmbOhUD8V0ktB4c2YhTG6rp1nrZtWuCB3wgifw5B8SaXMZgN2CLppmd8YOHpWDhyFhZYD
3ovGVS8J0vZ4o3uveKNR5eyBsl3gMn9gqc82lkujNOZoqlVuo0pM6CK1vaQYiqy/B4ogc32Olvw6
JNSyQ5Txhocx/Q7H+LOX3nsyFRcooV909dwxtUJb4aSd2dPGdbAW9dlcKq53u9h05DJyJkJPOJRk
Nz1W/p2Qst+TZ8TPJjnlJgOW5mC4iTJINJ0HkSt2QQZhOXM05m9tijYpqcI0jV/GOA9ntCNDJopp
/42zKluHE75GCmeMZaC3LG7ZT3t1dZtr+p6g8S4gerii9m7YTfLL6kjWWLMnD1STVnUnPSSNQlEL
vZTk8qnjJbnjRi/UH3+DSwfHde7xqbxPuDLQTF22jmRFKAEhP5wetYBBDgf+Q8v0sdBRztZukNKA
kXMgH0KSONGtNfHm6bTyPJb2KYkRhQkP9eb42DfybYpf6lhdRjHzVoGHgFpdKWO6nd91E/f2RdkA
7xhNg2a/bNbVRfCqld1tatN0MYb4liSuob51DjLqKLlJLeqsZjRswbtQIGKzP/b2eRbeSZ+5F2d3
Rn3vodO7x7hfsQScN6Yzqjk34k1lkjTvv6kLhaJsGlu2cdM14FLHx0/E6o9Maofgk9sTeKQmRqWy
mSbmOlerr2ZlwPucfJuijjlg78t73+YZpdVtcZBZtdUK1KaGYNAqCF6rqXpjRrrCqc+G1LCv2hC4
ImSIBX0C+MKi+sqloHJJyitdRipZS5OXaQwCbp9WhDDo7BtYHIuAlNDGzIv7qNCY6L0bcFvclAiE
WKFhbvSgfJZTv/LJr0B4Q6C0utnE+Wb7QUmtcLiZMugBTGRirbflvTv25b6wtAumiBsVBN9di7js
BId+dCky4ey+KmXIPUubjJWEUHKMyfQRiqVQI9ZpWSg6eJqSrt1YPAH92DcTqCCN0YaEwES6m0v8
y4b+zVHbYNUlieCrhjx+5d9gfCe82ZqURiX21klJwc4RwnlYNbLHpEriVVPiiRJO/yEt4BEzkEFx
P8nMRhJ5JRSsZtcLqBFUZtuoLoUJEo4FepJP6paymhqfnvPI3uNa7xLjbnTsbhmUVIh3Q9QeOBEd
Ozcu36VewZOYizNcZ2PRQb5O3QwCExOqUTgg/GXHE9zqi3WhTSnDvst33DL6w2Alc4UKPGVBaWll
SnPlGSiiuSiGs+Hu5dibt4TTAc8G3kU4Ew0N3YH6FMfclKk2XUfsKoouui/l+CE8FD4zdE0u4+wK
AZJoSaWw3AcBxUzQvPxvg+3wygGLzI4BFRqoBJJhSa+WJO1q9dF67G8sSng/fAnSoaQOfaIM5AAs
C3KT9MAdKiM5YX2B2z//VzSZ4b7hhppNct/a0UQYPquQPpj5zJKjWdaU99DgiO94vbuze56Ibj1N
h5g2nq0BVQh3AleAG/VX7shWv6qy5FhI3aUuXBv2eRscvTwcDmWHO7OM8K0Vyb4hprHi4ZE8DjZL
hw7L4lDW6ZUCvT3W4R48h4vf1ySpNNH501AFyrU2ATwT9kOjjfdhDReYAZVBk1PCqi9aGFvPk90y
3RAw5IZMhCa+HiyzuCaCg5F0MpuTgK1tjS2l9vRDEKpCa5PlUPD8xMYGLeG+xLkD2JkONPgvwV3g
CWhkOe6UxvGZq8rwRpiQ4ezm+PMHVUux61KCltGstCQsGVYmt5eqHI+lUdlH7kosw24w8jOQ06Cw
Kp/6DmF+nJuZHy0kPp7npEOh/dzz0QMrSHwFghHVL2HVV4esIjuQTJwR2aEzx9PyRxhwIN0RcrKp
w5X0+nuRCrVFx/9SNGLQ+aHYZXi1ueg0EyArqlDdu99dw1+S7kGfaHq1yXmvbGQZvOnTV9t6akvQ
6hWjRbFwBAAkSpUBu9SZ3Fu4pSzi0AFZ371w2eNZ1n1oRPf0Zm8j7oWkWwmSJxWNyC23x8y2qFnm
UK3X9nsd2gRURNxj9hzbU+vY7UlrE3riQtAG1rfV+ucOKybbU/zgwnqFs70RU7toZpuKY4Tf48hR
SwPvbOoBm6gybiniGk/KbY9B5lxD+yBrW1jBOtfLZT/UW2LUN6XGkzftraUb0heZN+EjPKot2juJ
l8niAMGA60tO4HMXhdFBBKop8HUCvJiI4DwVEM2Qi9IMDiVX8zdDC6d9qW+kMe2SVr/xyBC21XDK
oTxCGGdrYPQPaH+PooYFQtxrpwx4Xl0MeNQIToGIdybO7G1i6CB8Jp/zG+ZAkxloVXKHPPX9lSi8
7pjG+q4zIde2xn0duqxtbNwVyBnod85GKvlZAbfVXUmT4YCblnBTT1EqTQesPuz01KDW2hGZL2Pf
9wgoZhHfdSYYbBVdj3wySDAvHuwgYNk8IBsCAUP9iqUbW+Ax9FqxRIYIV/q8lPbGY1rWwUJM8SP8
3y00l1fqQ8+WhFnDRlyqeSoYqvs8Q8goq2A3kcu1tLbDtKs9lDpBsY5ccAVJ1IjjR+6295Ux+5kK
+Nt2Kp7wDCIF29d64ZrLyFaEULJln2t35czFtXF3ebAkFklFk0EqrnuBzodh5dZxsueqQQzhLJKx
221QELeTwk+kWxGSBAEgTuKMxuHCKyNrWbvd/VjXT1Zsflge/Y4xBWahi3FgXsBmsqAaQPNWMdC/
fVsStE3r9DQWwSq3s4OW4yIuGmoeonBuw2vJEPXWQ8gkv6K6mfJOAaZo8IEwcwi6h0BCxWLpFcsi
/aDxauvrkJmmVrFjqNEsx2ph9RODXZhx46p3ZTVdT9CHI2HddzK5GxrtZTBC+NsD1WHYx/e66vYF
64ulIW3OMvj86Ef7nGLE2bHqj5zQ72PunFDXMkRr0jb4fJcjwILcfyCFHNUj6fERbwPfaRB81z1M
KEepD2SjLyl5DWM2Hay5llPQPUe1rA6QA/2VSmlYiIr8rDm2udYNe6dn0ANYjHOQyzV4UXVlorLy
2CffQcxRB0+AJnhyk/qFvqCKY1cMtLpr5hE3DSCu6IT9ywTcn4cuKt+lqZ06FR2ASW6YmaE2QcMx
uBl0+YY+h5tORnuntTgpZ9FH7c9DgZieyS6PJEQ4f1J0DGJdsDXUTr6NcGgNHJCNCpXaBZvAbs+G
g2MSxbK8/FlxBuqm+mQUAr5U3l+Ppp2fpe7t3RrJUlAjjpu5Au9v+eD4OXLg0L83As5RajCjVXOe
0vASkyfeFMCjsZ0mC9zUvFli50QZH/RZTYGGhDCFLZY7mp5j8s/qo2knS+xly7L1miNT237K+Pba
k4LN5GQbYReXKnGOIUbEhWOVe22YD7FRSEBvmmj08i6kLagkgq8ueLWSsYUU3XrvguadlW+i2rYj
zafBKKiefO6SccdmJ9z7vvlWcsfASO/6ITF5InMbY6Sh2KYzYaHsI3OWxRJ13trTvNqTO0JL94yq
2QQpKWCve4nr4cpyypPy2y+zMm/CChCgX7TXJC8FmZsOQbxSW0cwMEF42AY+fqmwwpcS1vc8oDhP
QdPyeAayHgg3qDBXAX+PCGYLnveMzM+UbDSSrzDnss8mcB86Z2ulOmsYBzsUfdfF6ky9Bw2OBsg8
0Pel6b1bxXwzVqRnWUnsO4dPE7QDKU7ty4nsvUs/3ZoFfbuwJBIx8FDutnXJe8Jnn6y/TJRnrQqd
FpwKcWlK6EGdWPE6RMAjZ1iRPOIok37ltktdhu9uIPsQ9zlACTulo8JYREpgBVQzXopJ3+F5E7uc
kHE4eZemzD4RZ+gvml2gWH6eAy1apz1/nwFfmlMzSFrla4s+RtdYv3FhDLEnDx7ZgHO2DcZ+2QVi
H0EoW3mujkGu0tqFwH8i7P7Fd0aizPHZhR6zLuPvpDOOQ0YK1xHwAtNSY7UgzVcFCnmZMQOsTNPE
8I9FTuGdxUkUbEXnvXcYnYB8x6Scxa7Q4fb/r377L+q3pmmLf6rfXr35b8lb9vl3Au7vH/e7gKt+
mHicXNvQLReQnvvXeiWkXYRT1FgDPqnjoLP/TcG1frj8T9dxLVPqJlLC3xRc9cNw+aMcyxSWsvlc
/46C+/Mv9IuAq5P9BJxB/5OlWGEY4lcBN4YHQrH65O9x8Qg4eitrRLf1w0R7EoWOpc0s7X3RC+8J
6sF+KomAR+DFl+Rd6UDCk7jWEYu8Fm+P0cc00M3sDwLZX4YTMzXp5m2ts5VJIucD5tjcE8G+02Ay
i+FY5SJKPzwLO33JH8mRaXbnmoce3C6WKto8x0hxA9Ql5z/s9zi0rWavsJUxA7mcVi0FXaZ8m/TK
2NYu7AHZUgPOgtljdQh4NdmXPsg7Ya8y5Y4ESvHGOfUR+OymKoMHOwLXxMEuwAPaJ+bai+xdPXQc
XY0aNmtv7JSwlrQ3Bwu/yg7OGjme1MdUp2stbK8Ag+LOKKCdHIBemAfh9dYitj3q4gl/YllwAnWW
CQBFmSC5eHZob7KoefOnODwxt7co4z4QIMBGC99r0ocgdsi5t/S4G0EPFT4KyL9S0hsK9l5hL2kV
od8Kl2t3cKqY2Lrt1ruCFCdt5ROLNleLCYXYwbFWwTmgKUjEg/04GE1xygoyXX5ahxdOsOZi6PzP
wGD4bZv+zkhwzus+haDcMRdkJpgXjHqkmfgSp7yuOO+t2yFDOYqINoZgZ2XPGZQ4LVFVYa3q5Nuq
wo1W59o+Dv1gFVflfZhmp5Bj4Z4EN2DW5kkN1lUxNCePFzNGuqGqKFoWOYKDFjj32hz4luZ8QK/j
m1HtbGkzKzY7rwaFqIqWTIV3L02KkanLAGd59ONTlpsxeu28Ly4JFg8NrfQYwJpgZBqBjrAqyvYz
86hHp+s7PBpeh0GPHM5akylsqiYBihnjqo1dPBG6z3O3TeHGiEfUlZgjEMopOR8IQcWFFazB7GQj
4pTyxbVI5seI+E9VHsBrabP0yHQRP8l4uPKb+ODG2s5qdO2AdgoYQhwcURHlASicqpI2JlTtHDu/
5jz0vNRH2XQEncnXOQTzVrHlMtA54edoQjgTkItQDdDghvCYz1BKg0ivG4Y0dFU9y8Rj41jxyg68
2UpHtt1iSFAz1KfNv5FQ2h3kUkzTfmbhjpq7z/T4jarbdtXYGBpr4yVGcd9Tfc7ZkMyahK3JsrW5
5PWrnyb+JtLsWYoI5DpX1ilQj2PRwaJNdX1RJnFJBr89g8aYa8Yy46H0W8JohbGx86o+FkHPlXVD
n7n/PNHkQWsUfhdvBBcdhN0B6C9fT6NjnkB69Fh3p3NJdji4kj+kPTcVUkhSWe9RoEFpH2hT5CwX
biDefyf2HJ6EDppOZbwjHzB3/PyU97ViS/oY6wSoBcR7DTuIQwtPH5zKiKg6WI9ByNck0y6D8W12
zgqunfnhKY8GJSrN0rrZ2PRNcxNsiGAwy27gnxLkt/QOYr+RgUWUoPJy8QymzDsGQN9QKmkurRt/
R+cQ8E0fxW+ItXdmkBqVNxqXZnZKiejvwnQYobd03iUifx5Z8YtT4CQiMIoyJeybzszDMwU4eo1Y
5FWIyRqFvZh/gsMwQPyrbXLOQzg+g+UAmjshIo1noyo/EgUtzBL1StZxQwhFm1n6pI0amB9pfAdf
S+29SV9akYcPOInXIoUfwCZta9jTMUpYlmtmliwB/D0SdozohR9JHpISWotoTJZZ9Abm9alPWF3V
dUM1WliQa0iHfNvq4bqfBRXajwglNUB1NKKVo2Wz8XJqvl/mhrMP4MHso871aFmr8rv2GXKaXCzg
gg43IU8pVJn32CTzlaTK3k4UUFV6Zq1YwoNvGYKNCOAGT+kXNCZvLXOhlqUDUY2OtKrl5aoN4nhe
xBRaEiXaG3DmZtSebMX9/G8n5kEm4M2uCtz6YPh7gIrGuyP1a1e1JC9DvdiW2XATD/pXnsDWtFJQ
rCy6XIhnDidRy5Z7evDKZQ2Ti9d/70JqQM2/Jo0RPwzu+DoVvXExlPgiY4b00gfFB8V/Fpew0E80
Y2DgNyZ3h5tu74JCvRvpX4VQMfK64efQwCnSTjBiRG91+yZCBSJPWBPccC/MJubFt/xL7Q3utrZt
7fDzh0nFPrdtnF5xN0H1NZLywjk0B80HbwuOBz+df2gT+ymO5mYKUaIOYCa+60SeboCKk3aGgMgF
aOw7jRUFaXftbfKuFCxMBmxwFWkrm6vMjpwlnKS7waR3EfKBvwmN1F+JstJWsHCCmzBRA9Hy8mWa
RLSKhzFmV5QFw5kmtuGchhwM3NjJsIFg8G2iFMekD9jinLe13NFdqCETbaq41D6xAHUYsnEjaZo2
buBgxASmhvJMjpSYG4mzg+nagGjikhe+91jYSNG9q7liZ4BFVfrNHXEprDpUVdzWXTysJIu7g4cw
e6w5VFzYwbLbAwXhzshjh0duWnW4zdnCgltsroKG1r1R9IQRwzw5Vm7ZkLcfqtc00W9F3rd3ccwt
NE2i889nCxCQ6OiH/GA6tX1g9RRn5nCL1miBLRi25PsIkxu9iA7sVNYFaVnq/rQs19dyjJODrxg7
IecgddTgJPD5ovU2EiBjXa9csyrOSppcIoGT3YAeW+u6Gr7drUzR6eBCc09ta65+Vki4x7Zxi7aA
U7Xc1mX6YtXUQY1GtNfCCLdNToeuK+p1xeb11k46xEET3lIhQdLU1iFweu4EtJlhtSlb3p5umu5q
L4ZDDN9+KZtsvClyYKh9GTxxEZ8pjMSUHoTinGDi30waL7sXYcKGd28f4SLRZp0VGk8q27hJg7n6
bU5pehnVjeFUnZ0YWxJ8U6Z9Zr1jFVs0VLXJzcixmCagoFnB3khWiT9ON7WV5jwRKVHKMxj4ijr6
E3ABb+6TUosYNu05LYIND5jg4gcQ6oDhX4cNwklq2uVW4FkNZS2uqCwrr+wGMJ9ZVv2SJap+l9cW
d/8JuyGtfmiedjzdD4ClVxDp3dvCAx2FJFbe4Hxb6W1dYjjO/ZNlrtKyYfvoYssyg2lc9qV31B3+
BJ3KZcyM1s6E6w/YsCNTkT1RDFKuPU+egC07bnFOAmrkpw5uqEYgj5bChU6txNiQkyIFpdtk6NkL
40rwkKLKUi3TvMD2OGQsOwVHOVdD5iSKdbTa4YxASrWzH06kB7J6iWv9wdPL/ippTwB5hqUy8q0Y
XOzzLYUhfg8GQ/ffR8WQyx6UeLejrWj4cCoBI7Hh7OfX8Z2uGdvUyK/S5q3t4hc0a266yU2bCmtT
BYQH7cC5FpZNkCqcDk0ByAMoV7zwArqihuwzKllgQxFuAAXJm4JMIx5Uth5pb2z0qp74Vrt3HGae
KDy7p1hjA8zvQE8Cm7Zo3Om+5i/8uT6DiDCtXmgjrMkppwBNZ3hUv/TBnvmfwjdyTIEp022sk/lJ
u/iYWBUf3/ZIb44+rkp86qsitpOdX1YfsR8lWzPSiJpWvTphZWY3ZxjZ2slx/A1mZ9/2VfdpQ8UM
9Py742YIZ5aXYKRMAkXTO6vi9X9n7X9l1jYtYTD8/s89xtftZ/sRfFXV+MdR+/cP+23OdvBDoU5K
XeqKuV3OTqXfa4zVDyWFbitcVIpZev6V32uMDeuHjSfBdU28VVCSpfnXOdvQf8wjuWJmZ8ZmPjb+
nTn7v3UYW0QncEjZwqXiDcPWr1O2KtwR0E5brjVHvXjY/2qnx/LktzYbc7zCcdkOpLbtU5GJjz98
p65/82L9R9am1wQkG0xXcz3yHxxa6Au/fuq/c2iZkWHHMdnANUMOwY2AM3QQTTtyF+893onf5KKP
4f/5X/k/+Gxi/uP++OlsEGzYxByhUBYkRe2//k0jr4usRmYjLvWUbrACIIzhiwsOspfQ9s9VgrVo
IDqyGevimYBgtNUJAGsCYnqStM7aqJCAay1awolTq85qn43WeAm15zK4SBiT4RSekT7Hxj4r2ISi
xU2KuyAd88fR1E9i0q7LHpAb+Lswj46GyOr1P/+Gmrr+3/6Orms4jrIlFxRX3fxq/8H0ZlZpbVsd
HdDpuJ6ADG+h2LEuMyhqkC3H8xzO9cKf/IfSYG6gx0JBrB6dVc16zQiKZ4telX2vXYlEw8ADoA1D
viJmiHEW59V7QvkaSh5b4ldaMZZBR6CDW7FjRu+apPBIyK2Zx++WgJUI9PC+KbFvQ5rofU5EZgq6
Da8KZysY/0p37EMaZN0+I0e0pUxzz/9Odz5V2qshdw4ja9/7Gpl7WZskgrTvHBl67HDgQDA1mUkQ
n9eejefdGbdSASGn6mg2tOP4YLAJ1h3GuwxccprO1GJ58K4pgeQ5026Y5pfU321z37yoeifLz9o4
mXiASdUvXgG5qKPh17tcUQEmfaXvXJDsDRa1Q8fgsjeKeM+wpONp6gBM8myuawt42WwvHjLxKCtD
bGk43PfslS/s1m9q2T0yNTKHquB2DDJ85rHxaXaTc4UWFCyhCO2g8sd3dJRCQuMQVZcJgRAiFzlG
Bs2vkle+hRbNxcU+SbH6BG28aquvVOvBTTV03Y2VzbMXpWk9KGNvywdCkPSOwMBY4vLbKs1zD50D
VrkpBmpWHVQgvIPDVQhLwNdp/8QrubEsF35tQE1hn0Kp6yE2HHXJ8Nu63gmYYX6ROL/0zF0VnZvg
WaqifWZZr6S73LU2+hCxXDM9F8Qy2goWW12N7c6Nr1DwvD0qshXy/KegGlqcFfqrzjDHIxv3Owg1
NZgfFnhKsag2urgA7YM21PJl6mCkmc8MiBSgQqFO0ydSpxp8/ujTGUAmpxFHIX3UGqY3enYxp3EO
7xYHaRk3saoutRms9aznYBsccqC5iUg3Ia6ToGHhzazXUFdcxckGOMSq8sS0TZMHo6ZRp4i8cNcD
/lklaV1S/mViSc/v7YRr/Z+/cyVu2V9uTo7SadIEI8N7l7Kg2U37xzeu61P7VjSjsY5i92T+xIvX
CRuJn//52w+axFNjQOXVp/aUzawHnx195vjAZYf53hTDMxQDmCBzOPUDwDQrk8PeDonG+DJ21ugK
7qFwqBzGpXjkGyZ2sBkfOFBAQ/ayY1KR7S8EFdtcmW9B1qhzYianInoMzRd0x2ZTs+xfBpbzmXst
3dAUDF2FNkfYumzbcwUJjgB0mBD7seuNzL3Lz2/S//3lFl7/5T/5+UdejBWCXPN3P/3Lfc5qM/3P
+WP++nt+/Yi/nIkU5nX+3fzT37X9yq/e0q/673/TL38yn/33r2711rz98pP1z+PDTftVjbdfKHnN
z6+CR9H8O//VX/yPr3/pEGKbksfy/3wIuX2L3uomeMt+OYP89lG/nUFsB0+2ZbtSzkI/tu3/OoJY
7g/pCC45pRuSjfqs5/9+BBH6DwRX9x9K/eIHlytBFgXblJChUv/OEUTyFP67y98wDTK2lmPDcONQ
YM3PtT88t3K9GLRMY8j2Meesw+/SQeDwSsM/DwWJPoc1H+2Aa4AmtBxFnFJEIsOrqL9r8iy5qyLj
mJnFzpBwWxnB3kRoTofUJCOc+rJYo8HQ80z8bE364sAIhuOiENBdc/cuNUPMYQ787oHQp/ps/aZb
W27J0ruI1Wpgk77wpPuubOV96kS9Q1NdwiaNTr0My51wCKdFbPoOgz9NbEQ5SAQVrlWJxGpP0Ton
M7zSXEtfwVCmPCODZO331Mg4YLCOlj8QxAMRjcqOKc3C/zqV5caLQbc7owMbpGF3wL4hv4QtzmUr
sauVJiSbWXvKb3vOLOsx0O4zLZvOTZ+/O3S+bRCyMdA6NsNaO1Uv2lVgbemoVmei+KzuA5T7TGRQ
ioOovdhsLJZQys13wy22OULt2nTxB+UVS0qLHfqqpv5w1agQJyR5r0vs6N6qc8qrjEnkWmnilXAz
luK8x9DemcFJ90gOZyaKeENOtGEe/IwIYFpeau/kkBqHfOTrR43pgnp4FSn1PBhP0kfg8C3d7fCo
MiBbCmQ/wZH+IMHW2XEvj3Gov+tN169DkM8gZJoXX9IDD96Ee5EPqG2gotnsfW/PdU6AUJiEVow2
uBQ2TAGbuhkY7nyyInWiJ8+HX+IgeRQ401wS31aV07uZl+84yj6nycd9XgoUJvgVsdwkonfftJAC
br+wFhggYFtFlQfYps/OkHzoDTH717k69RibNS2txTrLBL5bKljNkGVQlN6PGjhNOcdosxtVTRCA
jF3bAbOxOUr6Zb3FX0hh70UbEnMVQqwfxirexmF5GIP+OYA5vGvkOtFwLtGIM0NfQQ2UfbDBlvTS
W5p/KAIgBzQ3zbwR9ZBW4g7PZ71qe9hGQ5xFl8ytqgWvHaABMSYba5gbP2qHFUkxprvUQeKvyaFj
hlepSScv3THLia/x+POHalJ7sDITtVfKvQTWcK2DLaZyi8PA2qcM+AhP8hnCWU5RUOKfhDej+Dk3
3KajuVSF9mSnYc9BOcWRoIqz5oNYKdPg3OifrS7JU9QK2UBq4QHbNBqWjN9ibFbv5DI+ShuYlY2s
tTBYfy/z3uJkqMjsG7Utb/Emqdu09R5EFMCOCpQ6jWJEKmB7cEryZB2i19wG3XQddFlwssbXJHev
KuTzFyi9xVUY74l2zwCT8Stq/j9R59VcpxJm0V9EFTT59QROPsrBeqFsySZDQ9OkXz+LO1UzLyr7
1rUsS9D9hb3Xzt6Qhc1PmW299Usm30jF3DoL43FLiPEg63k4Bip8dGJHXRvZUwEX6SfOk/LB9tvy
wUKny87AzhDO8FOcSv2UEYHop9mTocBphSbli4Lm59htD3XP/SySpbmUsWwu9BRXAWs4Sk2M1XQa
41PZ56ToGPtal8Z3PRvNFo0JZmbd4+eAMIp2mlFFXg81ULD27GpZPAod54///SpAc73NSnKk/vtv
qRiGuyixR7Lmqx9AeUJeA6N5QX63R7Ijf0/aQX3ri49A9G8eES3bDIgnJmq2VUEYG+SErfIpGBV+
Rzo1mk93GyzOS4Gf79J3qbuN18Kk+GjSGqmVRJXYhPKPTki0sByk6tVCTGngJXubKpqYocl+mqTv
oph5XlBzk9+k54ixP1kacoS+3JbeOYPXhKSQlMDOuo/9fCIwb37lnP+xlXHqeltGKnZR3Q0CeY3D
lFMUJRa6OLaiuJTW/b8Pi7lY9yZI7Z2FZs8Ar4PTgcEqqgg7Crp75w3yjA6ST2+WDGw1z7VTjEyF
PFPs1twMWsaFejgXeXfus6I6Fn9EVhzGIJge9DCx8OwaAw7zvkh3eaHI/E1L6rO8p9QSwQH9IzrN
dFVItIR4oD3szwjtmv16kPE07zu0NyjoWe+0gTNfBhO2a5n0+iABvjIYjknOXuGVNOhMyZC+sQkg
UiAHBGPkM7TGcp3uGVFrhs0RjW+4J9+Tg6DdSyLG9r0e6wefHISpqv9MWQoeg1HVBocMs7LM6J9a
/gqEcMMqUQnvQ1s3/FuZQeM6BXnYkxM3+afJRFdjQ9re2R70AbGm1Xk1PbGD0Cz0wY/UTpgT77zs
2VRiqQcDE6W/UdAUB1o+AilJejm0BNYR30Uo2dK+ADISr0Hc9Vu7s/J9aYPV9+bGvDS2D4zSbED/
2PWhCo2oyFKe+0ITc4vxdWvjEdDAKb/ZquZC3ZwuSQ4w1DnsKwjvRvshOlee/Ya8sQ2gRjiTa+xw
K4C/tPXRGYR/cSaSvS3Oup4J++2/D1o6/S1OqH/d8Kda47hCNoK98uJTsFhED5TjPxw6AB+0n/4Z
LebbTaMQCbAS86sChCJBAacBf9XgKOdaiqrcd1XJpnwaoLq1Nh5xtpfcwO4h1qJ+mWIQTeANxp+E
T58rVLdWUD0WkGWeKl4Do8uXK89PxWg95Z2smA9SgPM8W6OxrcsMlpJhXOmCk5ttl4ilQuM4ejZ0
RY7Pfe8m5c2tbFhkHlYFsuW5YyfXOMcZnNEpxcfKaVbdhh67Od3OH08BTcrSZDj5Iv7JK2a4ZZ7d
UlAwO2w1lDJ5e/f60dsD4eR0J6WNqy/cQO8Pt7HOKsTt6ndmzeD2x9q+QrHhqAPzDg1PYzeV0PTC
d+2ExmMzkz4SaPXiGuKiJV8AqkWffWCtoc0tSJc0zaZawmcVTNalHdUBWsPFQGr+Fmf5zDqeSWys
ifWYjeS9Acp6Tgt1FjPwaph8BuPZ6VUWA9gM1phduXcTwZ08eNxw4441VPfOLuXUE8Li+N8EhelD
mrsqKuRoYuezv2afpN/RNP8ES/rX6uSdHy6m9zCx9glQnBLRWWFUUPFaeG8CIXHAfnqfgSDbaI0r
jzYdjSnRBLlbZS9dhxGnnIj1ycD8DfMvN4fWGDhjdUjhT3JWqdewRrhsgYr4EKl/YX0cHsgiM8kD
806QV9w/lmgrNjFGewpmL9zFHWJmMk9IAAxb98lxX3w5/i77uX0gdFNsuZNr4XxkuYPQRU8PXtxl
p9T4QK1ZRIGRnlZhSof6fr9g5VVdM+xTCNE2/qDtWA71jsxMgo4yXPpMdogEC8xi0wfo3SWmC9sQ
epMNzUchvWM+gE3F/HKk9IWpSzK65yzF2cvUX3vyntnijZ/K/wbQz2AhkeVGmRP4EqhCN0PlBTid
4WtevN9cKGo7KZP8527aozVHkJGPJNybJDv0YcfRrL5kOAakzUwfBJt15BzBRTJnvMTIrBUnOSLy
7BQC29jZDY7IpJvIhid63pn/+gWazv8+axXKFRyT/FDDwmOTw8Hv7dccjEplZfQaDZb3euCDGyQE
sdrjG+HvziOAyx/hjsGh9GvjGjZmfK2y16bpliu++XbvdGwIFxuQxUKOL2CIrIyqrn+aGYdtGUaw
4uh1F7Ujay2KGIsR7KQfuNvfBkLA0UGbj6ocXCDp40ZNYC/8aZp28/JsZra4U7Yk2zYPs50aXGPn
puFwtlECnGuy87bLDEVITb+V+IXRdAFP0ezchD2Os9QdrmpXPJP95p/MonwiRgm+ck+N3AG2hnWd
GZGDftpaCz+rXTEbYV8fuBTIsxrOZslCi+Kj3BuJBB0cpCGygL/IR6azj/ux4X47T1b3Wi4TvhDG
ybuu89obUNH3JjF56toFM2nj4Q7006uWDNeIxh4i2+7iWxnmr4FOY07o0DyLej+E01927D0iBVds
69YGw2mV7lnZ//EO6sgC7rErrU4gwidpuaMpCWJ5NWv/VS4dtbgs4Te1eFT6yX8zMWa5Exux0dZR
P/avDZBGTA7SOJcBKALdZylCheShnrIpMpjnMRQ2EoovH4SNO8Dc9xdFLgSUL929zKLakNssEdkQ
N1TWuOpKzJcPZjpirxknXDn2ragTWNgsI1HLDFxiMJ7uqK+Mk48hdi4JSLOn16Q7EEaxHCsJtlr3
bDU7J6mOYeY852tzkIihfCkIKSGPBMGT7WDEN3zyjKvGWHakhcYbG2E4+2Zhb4xwVi+flT2E+zIY
0Fctpn0jGPkYL+pzHLvuhtX0q8ldLHiOVUXMde5FI6b70KAKId1mq8zafOvIFGtzYpRikgycJvB2
TT2VFFRr9B8IlZyNF4eGv2w6OfMgWZxp/jijqwgokiiIh1vKY5XTT+PVEpylaIAO2LWZ4PqNATZt
4gvwa1CTiLfulGnBmH/HSTo/6wRsbAa4n30ha7lBGKzW6ty9tYl9ildXXGF55rNIw1OOiARLpfNe
cg/sY+RLiNWDnSOd7ClpwQf3nqsuDBa6Tc77Egk29+cOfhwvId1kFyNAI5l0OGntzqz5/LeUUdie
fWsPQwMsMjazEbpkWFxqd/wNeIbEep2BrWhH52YMGQoc3SW7JCz7yPac6bD01G7VyKy9B+BwYHYA
/6kfxYG8z2tlaGJEIL8egPli6DUgzkN42/zvU4IYN16wVpqkf48LIdhLXXxL9xmy8CO5uONzbbV0
uR2b5VaT4rN4vnlgcsoKuOYp6TpjX0zx7zxcvTX+jBcyI3E0S+E/cSbdi6wbUEKmeKPiNSEEUBOQ
fVT1hfjrduKzH5mgd7NXf+SIIpBlUKvJ4RzCVwIcqtbYsGqFft/mYSqiXmVPui7JQRHWqxJWcSby
+TZ7+l+rc8R1K9TQ4iHdVGl2ZXWCH9DCcmNy8GQ+XWCBXnpV3cNpJEAHzVcRY/EAnEcJwlM7jPqd
IKL2PIQXYZToFrvguwvUi68kD7/5LeF2781qOMeskCOOxdOYWw5AbJ6YCav5UTfeG1nBPT5zEgcJ
olxYvHvfHi7NCCQiYYK0uYcBny6yGHKuAU9hxLAvCzxHC+OMOpqDc0/GnyaHWBmK8TlmecQ4nKR1
FGUUvIdyDQh1sMzVIj12tuVesvkZ+BH75txmsOPItzEt6qjsrV99QBZqGy+YqTWDcYEbMW4Bbdie
/TBk5nHOCW2a6/BJqB513ACyZ7GPCuEbHBf4eEVjBpcZZQz9cza8eDisd26BRddqs8/c4XEFHXhK
hCi3VT1PeKL9adUiMjXI3zJzrckFQsKAhEkXPNExJzJrE4aAQtshPOZU2Gd1dkumIfTUEqiswLkv
QfSEc0AIj+8dazG+h8NgR3UF/osjqF0gbfZwyIoSo7bygoiTFhMIrxSyEKRYybc/z79BJph706Fo
Q6uEXmMxd3H92GLT2wapSh8dOOYeortdiN9iY3nNmvbdQ0SZxXCVhloDup+xR/g3O0AP1ljBCPYw
Q9ZJ5yIRH6zq4J7DjPuVjQT5mB29SMyoESxLxwjEwrlVN9J+AZzGVovwzYMeJL7CxDzSj9rfhoPQ
KawhPBEAax+UZZGEOIXGVTQsJidKY7cL4FrC178I3VNRzYvij+pr5s1mNLGq2vtVYkdCrQEPvmEd
DWBKdRsWhMpw2KBhXKLelSdHm0wxBRt7O+2QkGoceK5GHMQqxhxq92WAoLdY0AHiZP5Rvm6PowsP
VVQkEoDd1ge8GSlY1jR9zAOuZcaSqJAX/yEOHUZCNUdu0NfdBeDMGnPB3DAWLoNCiDLVb5IY4JpZ
hYqW2X2Qqj0WBRE+hhbPjagQGdmaV9SlCevTxNvYjV0QlV78zWvMnYJv13MaTI8M7eRDykjn1apw
aiTzGyiYJor7JN07oMpQ2i4I5IyhP4HxfRBj4B5dRimbvskweaISitO/g4800hO185Ky+I0Ij9/N
hL3ueTmmx/pjKr3lRXgTW7Ft3zfBi9T+v4lJxilIjT2BL8VGwDFgntcXWKotSp56EKdWkuJXF/mZ
OkWDAbI9gmryLUAnAESkHjoN7lwpAIZyISpelBWXVszTTaGqOobaM7bYEz8NZWV7lRPqzEGjmuJp
ifFSywVfDUYbz/TSXcX9GeFmeiCwZwSJRvIpCYcFzD53iIakRpW2MCGxph96x4NZ1N/NOMx3m1Iv
8aELxgmOXH8Wy7bM2ohZGlmCrUBkiAUpZuUGd0E9ynQ6TxUuE6fxgCoZb85sPZEhYmyLHial2qQQ
4zvREBDUgo3PXfGV1i0DOzs/0vQ+9b6BcRfmCXJMolJBeb+2POR6MYALZva0DezqxdXN1YKkQIlU
FOyLYRPUbKz2iZ1dXKBW4wTIvelyQuBW4oc3vJgVemZvrrFaLZ68FayDOxjrm1JXzD/cfgviMLkO
gU+l9e6Enj6ZBImTKdTuTY8BsrGMpwWIepcXCGmXNprhNJDzorrDsrR8aX5wbMcKb24W/+YROSaU
JRy8+aETowWkyAG1lkBJdOuVpOc5jw6RDRc9BT2BjOFhGidxTCTG807pqBPefkqY/eYQS+8DREsC
76xHvWLAO+IdHYT0Xep/jpJ7lYHyXjZVfO799k2QabrD2Uh/OZJi24h+vVaPJurHbWh273K8D6Gq
otjz/2mZfDTwn3haXYbEp0zSsJWlQGHWICKvJNnwsOXyCHWvQ2hTTN41LDyEg6RisYEo0I8zzUhx
5W8q0/m2S+0e04Q+MPOGXa1xnwedtzdcCxN15SJ/rfk/tU1EpB+UkfYS82m07NNsPDq2Ox0D9sdE
Vv1Sg4CRium1qaqOtX45A31Zleh+auHnYcud5WuUufDBNSd/CG0HXkHkD9m0GmScjLEESajePSiD
BqHZtggJyKoQ8dlJ84oguTxSEvyUJRyW0Xbbnc6CO3KIHxCp4FrMmI2784MuwOmfCu5T086Yvonw
L+kuz0D9GTcWwa8ZtyiTumQzcRbOQ+M/NHX8u9MWFlnf3hG92u8shWnCqGh11AgqzSLEN+tLn+aL
eVvd3VCj73xnII+EsDFKHLJjmaYjJExYFc0No1LmY+pdqdaCrxJz1JQiSjK/PIwmsfGlgeLdtINj
MfbPaPxi6Vd7ikTaXcapvZ0X0eQyfStJR0aVD0CIqTkef8jVTDlr7/doQ93wkKRTP4PH8PHMm3H4
BObgH2IvgbKxOVOCsrstLW8fvnYZ7g06EmWStWyG4W1Mxq1w3Gh2PEgZqrw1mW8fjAUzqSYjR+Ud
T4b7V7hkCtauHne9VAcMGCNAIz7kLJ2SDBMyYj0Anc0xMZh6NSWA1uy3wVx7ttzyAs/x0RjaCli0
I3dUMX/4+RPqectmp9gnucXcFJqO13cLgdj+L7red03DqzyetGbq5R4KDRQGeDyj4oWo7qLnqRj8
AjoFeY2rwXI7GgQ7xo1Yceao+cga8bjUQL/SDG68YM1EnHgfhP1L9WEF3uIzThpOdLvSyDck8EhD
HjX6aCSbDCytSTQHzxFMLIvpaEjT3xIKwL/NW5hSCE602g7filb8I+91E/rxkW0axUULMcBz3L2j
rUODD4Z1R4LO065u6OWH41ASrWWxwqhQXOYZWbgD2R+7xKhqRLb5mUzBJ5O4HdOUZBLOIJJHG0Ns
A6+PL6FEn4mgyBuKAocDk8xplMec4fxmQJm+xcqHpKkajrHj80Uod2eXW2NxEWgSO7AJkRFxG7M9
yJLNaAeH0bUorHv+6QtPQs8OUjb+02LQ0MWax3MkVqHGb1FO+Ijy/Ecw7mzHBv1hP+4cZ/1yGhBB
9UNdDc9qFP8gK/+EFYnGRHSRo9US5+D2f1xk48aQ+jxAdDi+4XxRKieXQAGoFUtDYFkMXx8SA6wB
JAez8Rair9DxDwS6Xy5LDCBWP4Bd0PIvsJqaimLEYRGLqBMFhyxJdYjZQtohvbNr9A004EccJs4W
BfXLEuOjX/zsbGXOk5XzI5rS6aEWTEaHNWXZEcb74IWvIZpqR/ItSGSI2obx5px7CV6Y5Iv1yXOQ
hcdhGYon38Ta1SjLPZYWbocGr+iimAOSYBppxae3jfCF1pked56/na5768aQ1Lr1q5TZqzfDG0mz
eUt2zmVKsGkLkCzu5DxiEMN/QRBU65a4qMAYwbrYOj1dSqviN5Y5aj/01UhhoXdUdOOtmQ59SYlD
XtaA9CWM/OAujPCVtfdxKu8O8uYW+RACTUmsRjJunHBCQj3Ob4WRPXXSvreG+oSn028TyAUJ2BTk
qA3CFcd+Bj5BuG3DNEjDeEzXwYuXdNdB1/ktNeUldCgqgq69ASyeDGXcGkPVd3eq87u85DPvtBvM
H8hh6l2eV1yNWWJtyj60bh5Aw74FOOGdSqYjl3BIlkuWDMkB5vRfGaTjI6/8t+WYa8CV81N7JP3U
kAGqmSAbUHPlWfcuvU1QbbB7oJSaNHTUynd/pfKntvJ0b0i50Cjbe+2m3clH2n3uTPeHxc6HEsqO
2BHLj3LkyAsBDmcVxaKE87LLqBS2AdlXF63DVymp5xDhDJypOdZY9GK7ylLJeZlo6pdWQHyhf7dZ
BBTkRLD7K4KjgQTIMunqoQ8CMNt3oxFEg3QF0UTEDXkZVNcgvtlZGuxZpmW72NWUOozdUmvsbp0O
oM0yHy9/BgvJGFss73bLc1Ht27l1bmWHuUm5+i/fB/mAAKEnoM9dLkzZxq3s4fAHiKJ3TEYYpSi7
DHZpPKJwmFV48inzlVofNyxGqmTx7tsdkcUkHWx72JAEOgz2tnA0OHH117PiyKjF79FaKW/Qqpr4
NJbxzfynZsDeeIb8AnodturPbMKSE7+7UCBZ4u8t2ANbYhu+wlLvu7aZEezBj6p7fXEV+7hcWWc4
U3+IQNFMtX4FE/w56mDOQ3/XjILkIEav9mj+8QqyWGiba6gxKYuYW2Z4b0bHRrxD5rgpfXZJ2RBf
SaL457XdzSSgnuASqh7Ninu0MVBlcHXYP3M9qXOlyvSSWN47hwNhzJq1VVjfsiXwDjO1+Q4/Iwwi
nZyBEP4L7Tdjaf85EwTlIK7Wr/IGjwWu7o0x0gdo/8gp852zSPiWfb3PrZwIXf+5bGIw5y456+5c
IKwLuKMglvQOCyJj3gfDi/4dhizKYL1Sn4aSf3s4DkfJghrtS3ZpZQrHPQBC7qcOZr7ReAXp3h4H
OeIrCpKzFu0nTTnGxjhoTpklr+kIdHaksj+hdxBPZt8e88XNCXcgvMn+N/sMwMrUsV4CbahjRmbf
QedNQUMCdi3FS3lVIZSDgq3ifsUddFIOz33MljZX04tiOHhdDOeXRUobzsfSIYHCoSSk+rliEp1R
0Xl+ZLv4nXCfAAiMBTu7tiXKFNSU1ThZ5FmNwiRLLHARyuVVxM6Xg7DgggQgBvtBvdWoUu1nJmIE
oBTnysmMmzOejYGinufr0teLuPR2Ii6+tRz8uvGPcS7TJ1gTwINIUeRt454PiQmC2BA/O91XGLKl
7F2cXNBs3tG/jpe87de8wNBnKGR4ZwsIAyRRcY+znmlz2REPD1din6KPZ3/uod9jHiLFeKycVH+V
cYeU0YPGTpobN/NUATsi8xpYRM1pjqvt0LokTifxRGej/wI6te8I9nfm+v4yUWGrQefHQo3hKdlx
VpT2FkydJcZT1drDVlqEw1gMkKCiLNAxikSA0FeAI9ahdlm6B7Mpbj0QETGP+v5fJOnos1pW3LH7
xopfauC6R9+HBxMShH4AbwP9jV6kmLa+yPuryx6K3EYDL6b6QoQomIQGgPSv6Fjat0p9LrypARNq
yR76XpvFn7hgyOuuiMgKu2tedl/SjwG5YpyhO0vH17pEeKPtfduZb7Xpfi9xMNM95e9ijmvWgvDj
mMm7O4jbJD/GSHSCqSke6tXF0jPBRvLqyYuzzAQ9LGIgu4hQ6WBxqQlqN7nnTnipc0kK6Ji3h3gh
qd5Gx7mh7Bpfx8S/pt74Y+C6XP0NaDknJwRcLFHSKtCRGVpVOtGpRmsRc7lK6nvUlcySe5/bxIA0
yKvJuhqGjawAWMdFmbxyYcmnYW53yzAlr9MSjX34YxAqG6Fl9g6JNzmnpRMsRQDs79rKMT5QTz0o
XbvHNdWvgW4b2f2sDmXbEWPJupORv3/wfI8QNDtpoXHMM90upGnToKrOw/albgaLVpJGGzbdV5HU
6AQUvKca+G1JFFuhAZirdimPhmU+Vk6Y3NoYK1Uuw3DXzAZcyiJ5M8CTU5u7O6Ub+0mY7X3mcSR/
rwy3wmTMNQMDirDVFWfpuBeVEXeRc0puzH7yTh4tb0r91oadcQn82D3h1Hxu5tEi9XA4OWYHOHjw
SFBD4RnVloOSoFDv/oQpRY1l8xCiITUtv3nv6icGxHcT4hhroisauOV3lrMXD2N9kr3IwDcNzLBJ
B9zHTmVQsWQfubcwH0c+ww6Z5Q7vcTTiEn22vJwaOEEMZ+DSHNyVK8NCbi3eu4ss8cwxhoQEWp4s
g6594X8nNHy9azzZkCTlVTYJxLPzjDiaMOlwOIzNV6DX0It1lezctIsP0URjxn6zOgJmLrciZD1a
rmv93kNalKafA/lkD222Nl6N2ChXEdw5NbSLrUgOQNCLbZ/MGtmrx/e1hQmmCLAxDDpZzOfxMbMb
GPpWXp5SqB8OYzM+h+NdwRkRIl0QyELq6yWt2Pv5CQ2vZ35MNbnvpbR5XpzWOVpyhXrM5T2Y3G6j
27l46I12NzsAZXi7SHeokEC4GrlCL+YTnmH3SH7rcFex85Zp+6XI5Hmpl+5fsR7+QWsQGjU+6Gqu
rmla/JSTScKk6V3YqJnEpRN+lOdSX/77AK/2pXG4WRQyBW5zFI3kYQzJmRVOwng3PlGcJ09Ntfy1
IdSaWZ3+StvqYyBo4ro083ViaHzFlPLld1382c/M/pzEOiULq8uEBKko9ZGWcIl5Wx9KN8ve8JUh
tNyH3QK6bKGIJAokwBIqu3tA8/dAtPvFytlOyHp8yOrgD5kz8qn0viRwHjynE40ljqWzThnnSAEk
jMv5cRgCvGqjcWrN9kEuDH1jEyXRoPJdF4zxDvpfpqsuKgLWwXiL41O+9OmO8M48MnqeJB+hDbO4
BvwROzksa6t52H7zUbV5ScvR1ZoPbVm+YeVYzotQr60Hvkv2g0In9xGwrwJ2wxNEzkGNSY+6GIVl
AGa8Lne29LZQfvSjSKHH+H+6tl1e4rk3t+Wi30OPQ4QNnr2hclaXIPfuLsE+Rx26uwTiyYODAf7h
v1/VtTDvomIp4BZ31tiEcNWDv7d7ohIGSS665ffnORmrHWdLg38dn7hv6P7KMmzZpV3Qw28DxSVG
ae/Iy2QjWQ3Lk32xSbPOwyJ9++8DeXBplk5RPI02mXafhkyXX0gi22M5xWmkrcAlaLMJ9zos/Ccx
CGvfEuW2+++3dpWTcxmnP6xr9haqjq9hmhgQ5PD/SNuu8XyCIxNe92KhhdhaFSd2INi8LE14ZmpZ
v2Tp8lp2QfOCRh4LrTu9onCtD55VDdDiVPUg++afFR8qLugrXtUlKk3EfDlfcQNb7pzGfnX8u7Bv
fvHcsrgtmf01AFE6INBh3+Aee47Sqy9UestiLvrJzx5RXI0bG6RYaVYsksBYPYRt9xAH/PhSXQ/P
emkeu671jtZmF9pmiovPR5mEyH7nSb841ykqDz/oYnCNvBeaffKmdAgrJ68ZshGv4zYureGMgjQm
uJQcIKDm8fDi+LEiwi3nCYQFdh1yqE6t7P40HsP1rvSMAwz6KbL9s+1znYVGHu8Jk7ef63lcjYF/
4sT8cqoFkwcWyL2Vdg0beGYg5Sij3PN9RHK1f0ix8aIzJvqGmQkXb/+RiKq7NkGXrgwk7NVeErUQ
RTmmmJW05rtN0B4TDTM4Af5NaQlQThaJY6FcBA+Mg/bQMQYY1OJt7Z7pVVqpr3lO2O4ivd1ic6YG
8Ab/UiGOOnmljT1XZjujd5HY5s6fJVXipgw9bz6K7WJ61r6Wsr/ocQAsgpQzpdVmIm/7Kgfla65A
M+5gv2Wq28wZzqcMljHH4xW+AmwlyWk9YCOFjf3xHygyseetWmZ9WZ58u9qKbmqgQ+kGvqTOoz52
0SGW1gRYy/q262A62YpLA53J1fD6x2xma14ErP5RZbK1YhmGwayyHlIEsmbvvTSx30T1qOe91OZH
EnvzCdbAj70WKrM58MFBbgRtZVP5Xs+oCV8Y2I0c+0xY7xJC82yWOpFlk9vB8kJjRKosYlr85KQ8
g5zCWMAHcI16J+Hm4Z0vOVV0deqZ1crAb15EkKBjbMYjOfBAOEe3uDm/gpHY2rpN6sNAa37t/+9D
QhDFnjmEDY7lVz0V4plJQH3mSF353UNP9MGFVDGLqHPxIfXddikCkq5LTiN/RDn1vphj4lKUFyEQ
86OmJdqXQdfBG+bpWJeYeVKvdE/d+tCYcZyDEJ4+kRyeap311C9+xX4ZgnJcouaI3TLCJrLrMOhd
pV2cBqlD0mYKEsJZNF3Slgwms5zRZ1imHbUNFe2krODe6XlG9OQoPNOec2CfSLQdQBuPnnJHXFbD
05aRl6R2/vPYjJRfS8NtWWd/XRUz75iHS7NKMAZtrE2PYqDRDanG96MZBrNIOXfGwDoAEoQklwnS
lu8CHfWDrLzOjYUPPV3CNArpsympvC7Kh/k7gXh+xsw9nTtejfN/v/3vV66YfmkVBPv//0/NkPyt
Z4UsqvLGM+CbR2/4lSB8Oi3OWO7tpjsqY2DcsJCHvjQsX2OV7b0kkwipiMEeLf/JbfwoVnn9AHuY
Wmh0qhddCDp+F1Ve5h4YGi/Uj9bBy5lUlOYVLzlpGm33JsM8PmIjII9mwEvQ+Z9+zD6AxeWVMBus
+9l4r9DKbUzBXh0ZGFuM0uBUyxnkpq65bbv6tawD/OwWdupcN3+QRrRIlS35YPCESzPPd2JE7NHF
GU9yXK4ObHB+PnGXB3NyUWGFIj5Nwor3tUrsHZ665jknjfF56Np/fpJ85BZB0Z47VRSImf9oy+/R
Xi0FivKDM4PiH+bjIuW7ba0FHcGK/DxAjPZUMR3aUoOUPmq9S58nYh3BhCB39UOgRvPRgG7wmLHQ
uM6KGTLMnCbEmeFwN0WMhuVm0dk3+IcCprb9CTv44OhkuTHrjSrI46jIErQJfI7Wb08htwzN7NLu
OtW4+wKlx1OQARk34xL4zFq55URG7oA33YJ+Kj+gjCJBqbCJ93bEZtcGmgIyxo899z64HLG9XLYs
6vYjmmLUakt3bmdDntArnJLYJjEVwfBz0apXvn0D2EbbueimDDiBUPomy4fpVtUvQrzyUxXXVFiG
5Agw65fWncjQyOVWSbO/Lv1Qv0tWdkMNTsIh0W6zgKhh6igEtVKaPA5s6zlFACax4/9hzOLu+xAd
emJxwOrEqu5G3S+RwOg1teQ8NmP5EvggEPIgPE1BWj6VqbDeEOSdRcauLRzJ/3RwarTz8tok1Xde
Oc6OWqbYh6p/z+Lq99LG9pb67gKboN91hT0/M8/o92n91xxg5Q7Qto6TRehWNi/Ts8U4OWNAeWX2
rI9o9DngJ49LIX7sp/BPW4zZU9h+ZwP6Fc01FbWt8dTNX6kyJaJzrz364b3vUFb7HQvgeAyMbSjC
4YPRmbtjhUmeaax/z49Gi4xxRG5NUM9y4qdYbho3+Jo8VrEMX7e+n5R3LxSfaGm2efzSZiOGRVt7
21IhZp/H+CoxKG5G/n7H7LPHrqApMTreLAMl01S1K+DWU6ieSGcZjOU+Krmwuza+pG1maC8glrRt
Yjy6AXlYliWNGxAUsuCDDDQO2vGdSwziU04DsXFgykREog+RUaXy0UEDUVmGxcX1P8ydyXLcTLpk
X6Wt9yjDEAACi97kPDM5iuQGRmoAAnNgBp7+Hqiq7Vb1rjdtvaFJVb8kMhMZg3/ux3ln4eih4HH6
OFDIGxOPaV7qYfYeXTTuIwp0iXW7hkxeFF/cZg5IsMUK9MXG9PR0i5gbjGbXPeBaBaqSymbjGGn8
5M+KPlajSPbMD/JOzD+QrZm/C6S5QYUmFrQh3ZJpBftuZdfIoJJTzEzfJAAI1iiihGkTgMqUKRWg
EBe/cYUdTBeXTFfXT3EUyH1vf5Bz9XfmLGEzOeLaBiW2eCYTDwMbUETh5QGeK/lgybG3xPma0xO1
4RT/J/N8yn6US5+20DQwFn1ySFhf2QT5G+ymQ+E3lspTLlgTNK6j64KSpH71isU5vcYS9JEoC14I
zQraGdHv2ABOZTvhc8Ttc83iQauWQUxsjKYPPdnR0+wIta8rnua/v5XT5OwJ3pZEoEOmD7zaK6yf
NNIKGTx1cp/WmXgAT0ZJEFmTp9qX1Dsvv/FRoy5+T8tRaaJLuNRb0kVlBSvK2LKNMTKmxpmBsx6B
WWyskNM1ewX6aW5x3bZjPOrOgI/QnpozsvQK9KY8j5UxXvvlS+xGRKjz8YVLAVIU7tS93dmMbeYj
cRPrqXH97jmr3tihKQpKBn/PJpW+0C7fHFWkYMZ7RGuJwv+pmNU8U/ZJ+LN/HoxIPuFQbQx8C44Y
2IRyrSlcMqerNxRPiRsUF6en8DnHhYZ81caYH+yIAe84rqbBRk7xXChctIkEKYZaerF+JkmnzyrZ
hqMzbx2LAzJlwfpcDsFvv01QDaI62OBjwQTjPMG4sM4d7/nWGoOzOTC8qcYk28BLoktl1M+G0XOp
BejWVN4fS9bocPlX7Eh/3dTFuBN+dWhJK3I6KGBn2+syS3zuz3jtJ69Bzs6TeSMsazixBtCJGAf5
wYiJ6I3O87KkfaL9rvXQepcgxK3kV5ANgnn6EOVXpPgDjaHaF2rh+q2SQGRwBbOtGp3/1Md4pWo3
PcsOkFkdnCAZ4QMPInNb6YpBn6s57BGd2BaeQ+n0ADZ8CjuJ3Q08WlHpSxljo3HqkQrRwCoxGTXZ
qQ+rJ8ORZxrSSUVkbEpFTjg5Em62EYnxI3TkYgmmST5AgaZkgWmqlefyPeHSt55MFjBeLK7UJUoT
fgQuFF8O1qIfhjNQjzV/4qUv30yTSaTsxr2sc3mvTT62huDpFlMvXoNsvI/SA1Y9SPQpN3bvLth5
7vD5Uyp/0qoZPEsHwFrkDeP572/zGehdn2Jj9FSlN2q5DHLaqJ5rbzezvxKHiArc+c5L3XMBqyPG
j7EXX7Wqg5d08LoTHGsak+fxasw43+OKtE6WewYObANgLvMuHGMGpWbbuqjDX23PqVEvBX3RPHyD
IwA+X/OXlI71NKBSVVl7r5sgeg0btuZWrnEpOKc+7Vua33ybyuekuei+829Yufs1zgV5b5EZV46u
dn5bNM+y5/nNIoO0BYfqiBndLiJZw7iybjcGnSQvbZrwTWWiek9tAg4a0C+byPyN5B8hY02HDo6w
bFR3zAQXmszne+qmM2PfvYZbfgPJe/GFGp4rjDKQ9vGPUaXMsspRDi3JxfM56wOQuZBxOZy8atET
u2oQZFJccWk6MzsMnX/3copoLRALOzH7P0dgraEd0mi8dauxvjVD1xH3n95pt5j2g+JKgGLmJn7O
QSf2r5lrvZaRq45gERifoCnVmgmkg9rVzab1CC7JW0k4UUfcijNDNbzkLT4h06bQfZi+mti317T7
NuuCujdtDvQP2EBr82ymG67nlqN8/dIyqacvINrHmmt2IxTGfLN5co36xI6N08ZJnlsb1raHv5Qs
f3osBz7xtKrnG78vMBhFTPFK6fS7tJNERLXn7rIw3Ieye8jKst03ynlSmjsGp6JvV7cMO4II/nGT
fdh0ClGwiKoX9AYZsORgT+mf3Erqq9+X87atcqLBYdqedSRYPpZx3ZwQJY1enSiHkRmaT6ZLjUHY
Za94sPAQ4sbFlloejESHLzLr9s1kiF2YZ79NyD74NOFC5poxDgeVVTIuY4pUKSzBfb+E+yltwdPE
yPQQdn2zicnUrok0w1qeoX5O2bxRqW1fxk9pGSNLAUCRpuv7bWtAfhRVsOIZN1cemf4g8jLIj8Or
wwv7AEAuOYIj+oQcPq9NjxaMTiWbLkrewwK0dMDbpBLuHtwrGJBgLH7A1WlsutTgLZ+JL7nWhoCO
eG0Mh7xzEx+Z37VrPMTzZnaG7sKxfmP3ffkZDrylOdesWecRAKMH5VHoU3h2RBiuWXUkvq70GWWr
lrTCjgQA6bqq3Ae0AZ2wd3xhiAIk5SrYrqH3pXKzuLY9H16OSAcOl3IdBWHyLVmok5w6pawWYAYx
mdJNCxhkImnzRjUdQwXtmJ+jNb4k1jIHbTipJUXdHoi8vYfdvbS7+bWjYqfMFI8g4u4eMywWerqO
k44OuiDBeie7YpP6rtySmd1BOiSHkMpHIzW9Y6uwEBcMXu4SiS8pDHnoUlTWPs330h+fPAZCK6u3
XtmMGVVCylB9Z/JutsY6G9HQe/oMN9z7p4OdjxeS4FgLvBnW1UASlw7V5YZabUJCxDtrnhak2nho
Qfevact5c7v6YlpswWadPbVoVHwUe3vl9XxOTSO6e7Wrdw7xlHzCZIJb/GNsLb3pk4xFo0ggqLwK
ASY+GzLmIYuKS8LoxPXcvviGnMk38DmPlOEeQupD3VBxacr1yTYq0KWtN19I9dISEPIZDXy4uoOq
5vNINQgGteIye66xQ0F+y/zoKYv69Mvr/3RtbP8oXB+/VOqsPGtcVATDWDVOWm2dYOp3jKf4l2n4
8xTmL990xpOHu50w9Ked5fUHdd24JEwvutqYX1dGwTSxSBJCG4VAvOOS9ugwCuKWPSYrGJvVISII
vivyTuEH7qq1ctp5zQ24Df30Glb5kpR8CXCJAPjlUFGYiJNFi+/KVYwUJfcpHI97u32uh6S/B8oP
UDSGuw0Q/ZbBU0y0XXD4DvIXjpS7XC/FmF3ir1wRY8PNm/ooqvyazLQbI0N9Fcn4OugEpQu6y0Vk
2OEpGGO78pcCZyKXHiBK9p5ihe6NpCwRFl2PipdGRuF2cprnqZLoB+AuO8YE6zQR4UYwRLRb8xpm
9VfbO2/RKPJNx/R0aC6p8yCs6jtRdsCoi+mR6deIA2QyXiDHo0fiEY+NtNwFcdbfhOV1N6+3dj2M
nCt26QxFmZo1VB0LXy2Bq+EeZu22hL5CpP2xHkr/zMFCwIrlIDw2uNJsOb8ksSufNIZGh9J124yq
B71cA0mVfmC/8lmaOYflE15sNRTRRdD0sAayST+mrljU/KbeBYBehIp//P2+vNiJNkVsYnSmau1A
aIxq0Nk+YIf29iFVRqtCFvhoDULqK9pHww0UArUOojY6DRFNtr47vo5tcKlN+8lucb6lFXmRsoFv
RFy9IsyPr9/8pZc4bTt71UqMuj2GojsXlWXtoRpahwG8pN2De3VFd49GlVz/fiGiHm7Gzm+e7XOp
rZqdIsz2XQ0qHjJh+1hOtrEhr5M/1IoszWBNMURNqA1zL66TlDwBlmPcoE3+NPtqOpt+/pwEfUbW
Jj/5gudhRNfc9in/SqpKPLCUIfSttK95AAq+r9WFvIr14PEgXScneDbDc0eS4JTzw/soc3kIPMmo
R/uRMg/4LQHfty/xUmGP90lvbsbMmpmo07bCQI/oCgWDBwMb4TocIekPwm02MPOpO5o0yr7M152V
zzvL88BEweWpvOHVm4XBlJKhkMvUmG48vWsiTvq6ejZGlT+VWMRfaYpjpFduyyDXrKn0hiOvb/0k
ttdgCkoiCXxcSTgu8/aMS5yoN02B+9G15FmnmHJdjYtpbl8hdHSoHVyn0zYYD/BqWA/wTYbtbSyK
7qNMS9aMIr3H41TuLCNo3vgfXFHA1sho8OB0A7cnn9Chu/hg1BTa2csIpE8Jf1pZKR4bcNDIbIm1
LdUUU6gbc7yvQ+Dgi+1BpwYFRRBr7VZzMNHJVljxdKnCLDnoSd7zxBnPuU/QaEyWywM4iR0LIpBp
TTWJiruDI+rflW4Q7xYbXDwtsjCp6kPfAiAySYyU00HCVb9E+h56ldg7nHA3MXgEOyyi8xJw80yV
nvv+hxiz5CKr4NvQdXQlHEdK1TM4OUyLrdEs4y0afIzoNeHxzqv9zCP8qLH14X+JrUPjuJt8Cf7/
/TJNaGwF03AqWmpzh7DJeSSR+oSnloZ32cGxStsNaE80fQb/a1Hc5xJzb5WSDpIlvI0wj3IYvfML
bYsMF8KSzgPbJpeUB4+gPR3mSDjTJu37z6Ttfg7In6vBGJvHZMz5AnGCJOTwYvo/ZycfH8dSrFM3
E6eq4nDjexlhxaoRu6Ct5d5qw2hPUGcfqDx5Kx3jVxExUTNTaogM4qtpCBUrLWdwyl5hb/usfZlK
wzoHFa5cSnHnD6eHVeCmmr2mHp6EzacY9yv+v60bqOiX7TXcNCmoZSFN+PvAOq8xu3u3kh0U3qj/
FSZz+JyFGMyTds9UlCarIP3oah7xUgXiLUxrd9tzrhjZpoiKxtWzYvHMC+s2N8Z8dsjSB2PqrskT
OjdT/A6EWz3HQfLDdRDy4h7rD4AFJ7uBY/vOoXYkESjvgAjfMHq0yaTJBlpB8ULCzeNZBJ6Xy+rR
0NVlEvR+gGpYO/7MZhTkUGOTNmVQkZirGSLomoW335hw2A9zWpzJr4itOxv9rpktH8R87u/bYllq
cQmRJuOoGbZd9RzZaytqvwOnhRlfweWrYegS/Kt+2V3xLr23Bjfrjl7Eb10M86YQHlsq+9gA+TKx
quYU8Qk85OHZ7eLgd1P4r0wayj0WEIX9IzBBrYp7pDsQFFnwAA+NRJ/pfbSTWRz81I/JXxj9yugH
79x5GLgS/bCgTaPAQbX0261Ltn6naidemy7ucaZhydGfaSkJpcW4Ju+A3UQ4NerhS8M3XtWZQdYp
/6KPrL2gS95cGZaXghBcQ854Mw3Bc2IsnZIxOmxPD1cIOzibwkNk84ozHefzGPMKTKDLk9jj4F5V
F+aFEh9Khvc/nPDeCAYdTQtnpSgdgg597B4JZNCjDMuClEQeCoTwPHpIR038ulbdxk5FvzMj/Sgq
E+ot5yt+3PTDzAwmxGH5EqMFH8cG9mgVgWmlwPEK92VJreDaE6qUFD/t+glYmqJO6UapC4NK1oID
CdzDML9VFkB+TvitjB9Cg1GjPYlk7+iFc9a7Z0pgZ44pERlvg7QAc0pKCWP3R6OMnyHX73Prb2n7
PfWticxQ9Sh/XQfigulNFoXxKWooG20LDK1RYpfHpYlz8DkQi4bPkDSNYR+40IHjNnNYxjsAGPVI
a56Hii7qG4He4sI3dIR03g+hBTSFsWiPTr6ayqF8i5IAwp19LwZGKfSYrcqc4RsoBsdZzRO97jX3
3MqrPmVtKBzssdqrsaBgyCFaoTu8LaQoEPxf/2K2/p8Ryf4/hI05Nird31fhn1i2BWf2L0zZwkv7
X//z5Yu73P+4ff3q/p029q8/9i/iqfkPBzKYLylfloH8d+Kp9w/bMqmsQueS/wKR/W/iKX3SgRmY
punAK7el+9/EU/kPLPY2fwoP+wI8Nf/vuqH/T+6oHzi2DPji8s/Zpg3g9d9hY7V2lrYnDzNaVN3L
gXZMKN+cYe4phx3hGlthc+3L25uPD66KKUmlF3RVavM1dyGms9lz0/hnGfl/oO3+nYVqWzY/338i
AE3T99wA1pvEMMdr8J/fFqZbE7G2yraNPfEpdBcnXgIysx6tn56U7FmN/9iU1qP2km2vXKDAstMM
bwfEWAPnrSzCX9pNJFNmhtRhetKzNd11lBV7EeCLitPuJKYkP8r8l5WYZDFF61+aivkQTb/ZsVDF
3U4aat+M6KXvww+uePxLLsMIaiU5Vjv2tMUk8+04DGeYeogtuOy9TJa2eBgAMcwOtycnapHwTJvw
BohiNVqOdy8FF1cvsT5xzwQHkQ35FosZ/SEblr+AaLjHa5wN6toU7UcNIW4PTABQeTo9mRX6Xkvh
LaHRoNxPum+gndFUJFTTr1mSy3VgqPnJ57Z6TbTxEDSnZeSQI5wHfaDWMJfRV+Lxu4L0ssk8K9sF
Lkm3HJ+wyAGq94Qzb2n9lpox/S9R5L80wUw2sxiqc2vww3s1hu2lSkqFbKyOWd8HKwEB4DJJI2pI
lvU06D9Lke/Aue1Il5sszc9qCs7UynTEixCDaxdkQQv3IPQzbEdhvc3jejwlHdIiODqwFsWh8e23
PpudvSSjSsHwS9RM6Gho8hPgqpPONwZwbinw2dvKNzDufAFvsfYo4Sf4B9R+D9/MSn2629JP0869
e9VSneH9tlQe7IUUn6EXUOdpFOxNsQxPXvoUdL9EY18aJb9HG8Gw7tpg3XYUXKRYlAjEd+Q7uHhm
WHWSEsdJ56Z3y0ox7gQ0GS/54kac5pIxrMnMYBVgyKP3rR6pIU1LA8pNFRlXJWCVZG39i3rJ6VX6
Q7AFzVOo9LUEpNfwFn+WfjhuzKVrZcyYAfnzmDxHuvwQU1V+OWOn1v4KiS94zHhDd9lgZnvf799M
P/Fvc2YvCVGVEjrDj9EQRdijC4DHSGkBc+IACPpiA00ik8tsidBSWsZDVQSveBGSfUvT6abQxkAs
x9A7VThcCJ3xTjYsOLn4wLFS9iQQlEHojZUAEFWzF7io922TfRvdnR8gOnMTIOfHRtk1ndhSY4MQ
TD5yP+JmyexQX2UShZu/DxR+erVF2XRUdqoLUT+CD0tAbkz5Zhgs40yk7UmH6UHrQFzjyObAU9F5
lzb//L9YWJu97hNygSxEx9jLP5JYbwvLOXVcDVc0UeOsxnet5vFmLJCoWcRv4DnDlTkGOIM8r9qO
g1+fpYNOTw2N2o34F25qaMJ9Yka/ScUnV79DTBgdfUIqaNZOx4AKTkqzSjpjOPke9DT5J4gB7OKv
oyap8G/C7K60RzCx8loSX5HPd2jU7xT80VsyO6+A5qe1p6b6aGZFt4mVNwJb5oPKxWukQfGZjGK9
s/qp5HzZPc69bh5FTWOZ6SQ/pBUXr4xJhn1JFWCML/rkzJk6jMotbq2xUOkS74j7Yvr0AVMRyjwC
L2q2HFWcfVa0Z2ISwaofPTD9E6ENUP8cOE9ePgdUkTNPDwwMBXrM/sg4HXZ5+B5gxz77OAQRBc5F
8FMPqVy3E2N7biMTauVc7A3V31U6/8gWaZmYAgWlquroaqwhZKSCJNf8YxbMSbNIPFCEPsN9YxwY
CdomZhwmG9ObzlPNvXf0rYtqRX10Og8cQeQg51MsX8dM0lLoP63KaQuKohtTVxqlbU+t7c6oMS1X
p3GwsTmaz1U71MdoQJl14RVR41aatP+ZFE1zo8T3wuzxMpnXvqTcJMv5iMa9RWje50vCKdGOl+R+
Xr3q6BEMF3FC+04mjb/JrMo7XRAMGp4Y0rVbkq/kMF3zI/V9SdC6pO3JLd1r3E3vXtQZ65oGXWtc
FAMuTo7XpTuD5/vJ0Gm9rtuwXlfwHHb6LRm6fuep8c1tyb0NTRb9c9NrQoJsdsAyCC3u6BMdX1lc
s9fYH5utV9cWDqtyQ6wN65uL5t9aj4Z4S2brOEZkKDQiAaV7w7fTxDhSTHATmjZKC+LP4jLl/vlV
Bg13/l4N+2jA/zgFDw6Qw93YsuLHM0iEWPrvwvbeiOIwHRi3wLL7rWNywgV9cm+a6jfFSPKDbrCz
pN47jBC7AyoqMB1yXyfNKlaQTPZexITOjUO1rmyyFXkrz4b0PKzTdgNwwrGAZRE64OGNtjVcqlOH
ELGqfBHQWhiXl3T5gu0OkRVvsM/xDcmrJ/LQSP/iuTFzBEIt/qVlw2xNhzrgQg7XChcwA4yW0gTw
XFdKSDE2djoadnXUEGPKVX/pw5KBPVlG330RcfhzSOkEdLPYu2Er/qQzedyPnqj3NZ+BITCri8tL
cXlIpFGdkVvqMyoI3rO/X5bf0n6pzzvuTOSD2m5m8JmztG7LqmbEXDvFGYmqPBdlWK4Tk8+GgPnF
y0wB20lmvtpXKv3JGaIhqQhEuFlwwq1mK0KkQByGoXerFuywgj/cMjAn/zm1O1V+6OQtt7MLEHoX
kWz4CuCmnWNwT2tzwRpDkFgTaHk1O1LkSkLx0SS8xrQMT1FUy63RLDrWgkruF2gy2ul4SaIvfKve
cS57Z0VFcrX/yzTMoS57C365t4LfYdq99vC1z6HrRaiY/Cry+NV//xYT7ryye4PQyPL6TCmTp9lR
zt6s1UPPM3oZly/8fPMm6j8rDQ9k4nm5UQ2PItH3+FA9Lc5mTOyVvEzEpRNAYUcFrB/4Pd3aDETj
qma3It8wjjSgmlSHbdvSx2sXOPI+whVIy+LgkJN4El3yZgA7O8GD3xiEnTDRi9NYBnB54sa6e15P
gDQCqQfqgNNFEB5V0xwZ9MfXIRNE5ul92RCdj6jSvFb48q5hPlxnt0vP3jJ0UhM+icKKj7I2bwHn
1it1L9a1dShPq1oDDHVvGat6ctt74yqoBJqNOgfDugC1p658sSFs58DnrkMOB6w1EdjoKwKUML5S
VFgdhmapCodiRG6/lxFWPLAJBprpPJCWrgegC4AXpvxx0Nb2IXdFjzsdf4xZvzcZqHjOmNGmUfzH
Xh39yheKOPIJ9ZcLWdxdGOMW92ecQaBm+NS5DSdObyGSewub3NR5sxvr4Tnp2+ksggBalMrKLaVg
dKtYZ7lQzsMUdxLU837hn2tA6FiM8isvf7qxyG1t5zr4lMacHK04R7ti+EDmYoXhp3zgIIoeAThp
XLjrNOW2NP16esNeC/1h7InRz+EGY+6q643x1jCxBObLYTsJonFLx1l46hxjT7NatJ4X+rsnXlm+
j/1Chfd8ilPofUnx09fIdv6vaBHLFpY8SBNyaqxSSeFmnzx6HC8rbMMLgx4P/NZEcSsXOv0Ipr5c
ePVOD7neBWE/Lyz7mG34qc9Yh9T05oK7BzBrP2QA8NlE2Hsn960FpLeRLQT/MInLvQKcHy8EfROU
ft1otuohLU9uIFfkS0xuCMpcVRauwIIUPm0qK4zr4IKMC5FTgFdAXQJGfMTGkavXaQ3P0gb2n36m
NufEQZzqkXYyxIPGoz8dZRBi6aGu38sC148ay/wl8ILTAOR+I7BFHXj8j/lSQ5AthQTCpJrAKOH6
LcEgIkWbuhxxaZYSiog1TYeiUEfoQdw15l6duo4tLuaRGTmlvfZMF8CBct6FzcW8sKTt3MGzQL7Z
5tP0BoyeiXyOo4tD8RbsSf6zUyStcloa+U6foUG7sPCodoM5X31anb3V2HfOXoUINveSgYYdfkH7
A/ESUdXWdfiRRVwAubYOo9YhlkxpgeSN2l9mdWtQVpibMJjNx/xv40Nwx3YEhcAA1wLKXcBQIW0x
W8peaxsUhDuiTwGKSK5mU4f7AATeavBdDPkKf1Mrd5WpYJ9OgQ9qe2jJ8fj1Yy5xRofRyebytmrT
DHJ0hCOVX2wjohWPbmLfis7GpLH8zufy+WgjBGsjzO9K/0GW628s8lE8txt62Zj844paI7EZnGJs
dYlxcgVj4pzA7YVnbHTRUUb+kRhwdKvovLvWwSHru2DTQUqkPiJNKRbq4eRyIk07/mu3gEKScdr1
cajvs551vjDUO9fgBz6p7YYSnT/DrKjTTIaY5ZLsn4HJpEA+M/lMzXNIj8KiWNdtzYnBFRZVee+9
EPru+MGroYJoa3n0++UNsy4LMgzHcEtuR4n1w6xt/2LqMNzwvkLWxjb5MBnOL8NCRE4ySE98JHnW
6QvJhXlNGe84DuW5dcWpkKzStjEN+zQTIANjit0EVvPJNxw+4MoxVmnXGadiyIyTzzHjlJ4skSwX
awqdC48JhBtP/nqmHf21ck52au5Vbz9O8UQOjOZzu6KGmjwrJfGprs+mDVGZhOLwYjNGdcRXW9aA
13x/W86qBkWMdN3XFuErlpyuwu/lgKjs5y7ZLMbAO4vLwJTAfmaX9t7B9FB3PHx0nBIpwHQmnlJt
H11H0uZpmjYDMaoCK5KWQ1mhwbQ87WERnFRscU7Vx0Zl/WEA+rwViiBqiZQQSqy4De8RYTicvNXo
nSv84ZyXr8Vgb3zkpfWYcPMAKZiffS4n2ECJOt+tJnXuC3rvCP6C0+jSq1zZ3p7z7G52He/RzEW4
7kR2KSnqekwsxY4gqhPeOOgU0He3NMZ571N4jcJAfoy2x50a3uSuWvgrlrLEsbb0uA5Se94ghLYH
y5CnIcn0HRmFYMowWlv4s+ukk/7G9/VDszQpc/maTwZ2OTQh/9g7TbO3IOBSX8p9Kxm5JqiI6yZZ
RGwEnaKRT7LgbBPcBodm4iocUAxIgr0+zBnGQhCzgKl6cXInH/iRa3qnltYssZB+A+z6dG/Ae/Lz
F9NI61NVu791Xg1ng2mY6uuLywBpNZqUpSu3t9i0tbhT3x3RiRYQAxm9PZEUa004+U2Bdt23fvfN
TjnfTYPDf0nwoaqz7zwzmiPQePShUX6FAX6sxZJMRRc9gMqfHsyywNTlWwQFq4829sdTm+bqgGuc
sixt0gKLVL2ZLflqi6g8kgeoHlwGYw8hw9FNQtwiNFnRKzJZ5BaUufFEjiKkK+82jSGmGLaJpywB
3Ue4xL2bVtuvahI8BR6XiyQPuGJRSdk4TGMf0662tqae+pmp/zTHeKMWuleI9LEaUpg/U9TotcQF
0qczu5XJGNsrmxg0CLeaNCvwM8zlDSfTE1Hq4gXJrjr3AqZnvJgFiuytTLBTc3XKz7cYNNOLV2II
n6phm4O9xkEEgLUm1ygFB4LRCux7bvEzlEH/oaSCd2QO+4LxNpuVUSXRPTGGC5Yp+5AKjyiYb/a0
/HDDRN52vtw8fsmjGOsZx5pAlMMrtoZvjdcCB0S5G1IafMBCAvBHW9iNEVJ7ULqwEWIPWrpbeUdr
nMURfeTbn3BxkDZ7HELDXxUGQcZcH0TA4TmpJ3mDTIPEI7sfs97bTPPe63LWML37n4wmAaJxZ7rr
XtJuJgX0XaOO1uyG0QelLj91aHYvVdu8C9K9Hoejdydi7izAkh1Trb4rTeok653oFham3GXp2N9G
0PVp5gVbv9c1nGKeZFV9dbU9PjYpPtYx0GvFZYvCmeCxTirJq8rT2zE3zYlJyVHD1ayg5Do0ud56
1pZHZRobe6ZLGvt2dLSbMqNs0ykeksUamvmf5B8YR6p2PoeRdbCVLTalp7Mdk2+yMDWIBrtdGKeA
hvZTdnB0HT4F5g1te7p2WUyCtK1PhXafpUjEKTeCYKXSYuU77fAy2/7b1FQus5suuXo038kGjJ0/
+8UOdg6tP1P3m2LV6T7n/VKfd4zp477NY7WmAoAK42YSzPLnn2baTk+du6XdNS5K4w2tjOCPh8Qp
6+a3JbKahr+mP7r5qDZMx/xdJ3IqadPkZ+41PcegnnSwP1xIzA07mhhBNNvgS91sCphjO/6tjeg6
8JonHcfnvONGZMtSH5RPJs3K6YVXCmqHZTuA3sumefRxv2ulxEl53Ll/MKI+TJlLfM8voRd1rN+W
dexAp0mnuoWaPHjBJsdHWnen0EaAq6uDqb3hYVq+FHNHozFyD9ePbYBouAmhBB8zr33NWvGr7kxi
gPxxkclsVUemcUhg4qOw/DEC9nvm3NWxAnqEA/tXzYdz07vNyaAWygbyKGmmrMimw+ulx9FheArL
QjsshLX/UgYy2QMY8/ryEppvhvSjM3GdLc6kCQdK+G0Zwt7NOQPZrSdrvFZTcQQtEHMpY2qeJRBy
TLTH0oj2leDSiqlrXaYWOyXWApz3rYMdBzbLm5fQqjnbgqMgGT5qQBUqKIduvJ6i6rP1LOBaZfSF
WVP3OQobundRfTXjg2vAkrIyv4cI4J3xvSXAshqcmdY2DZrDWC025JQaWZTbqHSodBo2wyh/GEMQ
E1gBe1DmLakV8jaNW9XbwT5WZcf5z1iHnvk15+bZ9sUXjaB7pYOSs0RwNR3z5irmkGxB/DxcA45J
GlIIO1Z627rGJezlH44tVKx6ewZB9TZp+n1JYXRjL1Y9wkCpfnO9Hy66IV5etHwlnG5jJQrbaG19
4WIA9+075yHEm4yh2LhIXe5qTVwM/i1amo+VfQRCTzMWug8JApjtAHEi3m+8NmKNRkcZK7VZUEbm
uy54hzHBcKFMv/A50B81EUWuLbs8tDy7T6ald4kZMt3+rHl21nM+jxuC50QYC/ecRcNe12Vxsww0
S8mrFLvl24BH0x2te+5m/VEPa9g7yYqGE+NAnai8MCJZ9+rBw263Ug28Np8oeyI2QZBqLP+bJLMP
jtlxS0GS3XY+94EIHNMKcBdjn5j+CHTtOJy2TthBJyR0WlbEfQwL11pGIxvIFnuODwAZYLIKpqi9
A95apiPWLnY2l+ZkUDkhgbpwuHC5r9YwxqMtK/+VRFq4+y/qzqy5bSw9w3+lKxe5g3KwA5VkqkKK
FEmJ2qzNukHRlox93/Hr80Ck3KLa7ekxUzMKL7rclnxIHJ7lW94lxfjDwexuEpf0zKHumCtunjsK
LBipd6im9QYgVeQOaouKd1J617VjlWAxAuM4tODcVMMj5jAYz9snrfqFLgVqRidYGTwVST132v5b
HlgLXQlUehtxdPryH5CQAnG6dErVQwLzTlVZtekr6Pm1rhd4i2CM3CS+t7JbEHGAmSlcy9p5nlYP
Yew+Ib5rES7LUxWngpUtmhWIxuKMmucnlGXaXpUfjL6bE0+ASo4z80LGMAY2yoAySYXHsGFejX8I
0KD9XCi3SRa188wcrGNsiZ79IlbmhuoipVPickpSoZ3gDQv7AJ2Cqe1UALAQmJK6LgEX25gIbyFe
SF5yLMvNKCbi5rdqrJ9CJoM5oTfZUh2Kx0gjUQjltsSOApyuHCcGlj6I6epBMrcbU1nZVQBMrCpA
HvhIY02joMJwSOf8p8hMKQBu/yqO+nWbu+5pVqrSiiqee/ryv1hdVzXCr6ionBoWHgENQjEL20ji
GVqC6wrG6xRUjY2M9jGNem3Vw6SLEtgKXZGHsxQ2wo24tLXBR7ki89cZ3x/nqB9+U2wvXSQhSqyd
WmBV3rkzV5a7ZesnV6IV5Scf1d5pdpcMsnhCuyfQALalQ92uBhq8xy7M6YXsgfYvWms4S51hgX4V
gqjPqM5ma2BSCy+27Sn3q37cyoQxRZD0KIGZ5rnTdgtftNoavM5EknCPg+zT+mWBiir5qNONZ5Vv
t7jn+P25he4p4mMO7ih4LnhAYm8E0skA0sG+V+gzmfCqQWdzcKIBPio/uA3yJcZCWLBByanTVVZ7
CHPHuXQWo316HIXGmQVE50L1B1AeqRffUr9EtGOW9PxZMdggbKOLhvKgR6FmkrGdpECplmqooqCl
JnzzVK+kXsY0MbXIZT0aEhCmFqSj6U2lQefomhBQEGYoN5XRnhmApT+3SvXQIKo/9UbvB5AkI1Ui
gOVQhALZTAAUAl9zILqDPbcJTI+LWEyiKFXPiqGbmz4HDb96LbCLvSw97GH9QVo/pBVgFHhp5wqk
3GldMAJ3vXZjKYR0npdPDNBxU9Qbb8I4fgDUj/5/HKXzEOzW3DexLPQyInEziU8VtAAmiOYA69as
CzcqhokhdRlzFyT5ieBgH8HolOljLJ65jeoQcIZKBnNltwhHoisBCDmtkPoZ5PYy9OpPfqCnpNZC
UK8RZ5UEglHTdfUqUMx+XkQF8lgY8Dkiri5aWScIybSHxg9xqkT8OCrN4DaXc8qnCU03e+yHB7CJ
Aqf8Ahzcpt7TrBWZcjKkDPRG7a6He4WnVSaGkIsUpeWmQEjPg1owGTItRxg2Vi4CLdjA99IuahzX
zgs4IxAAESNxrAulUsy1GcL4Ai3sptJlHYb1srWRRtEqmmsucMwXO80leIGp5rbX1lD0c9mLJGro
yJZTUp5HiJouzZyLvxva5iqMLEhvDe6HXWff+inSgF4X0UlCF6nU1WYNIGudJDIFm4Sbxx63CYWL
Dp36oDkuOk87zayArlMpbiCkEMPE2AgU3qlTqrg4JUUhzaOg5p4F3HdRlY8cQd3cyhQwyY2hLaUY
oY84Mk+wmkpWApGKdR5VeEWgh4JEji2fxhKSxdL4gam4wrxWyZe9yDRPRd6004psu+yN2SBcje+z
DKHRWJc4F8qTrK+sdefBO8+KMlvQkZNWliisCbZf90olK88UPIkd0T2zM2FS74pBYfa1dlyoSvqo
hvZTmXpg3szMPTYzByOLzPnEpunRQ+vbcyMfrLMAvGCnhc09ahtovfaUdl2RUenUy/4ygkKigUtd
OXn0uUFZAYp0cQKQFGRaRx9JbWg3AdBy72mmEPuoiJApvn9mSQ6uN2F5XdoUQmbQcgMoz5CoBynC
7p2oMPeb/qxQtB7yTVEsCtdEhM/TV3GT6yuyn5N0MJ1VBpvquBwUBzuGDU11yoEqPt9UbkhyRI8y
Wu9P6OsRdbbBJ61AoiLWWWI9jEBCWmT8rWJeaoM8w4ZCP07RcPlM970D1NQ0F06JagaV+Fsk0BBE
tLwTufE/E/hnJ+hNQIoRQTKrkmZtuiK87rV1QFV4kC+gzdw52Doc12N1wBuUYBEK8IkVrSg1dXSM
qIv2tHY6okjPOe1oe2e2gvhH0yUXekozA67RFPkv7TYL0pPYFphfcG5YouxOVZv2QEwjIWra4lSP
XPehjoEMZpl6G7iJeo7IHFCA3HQfnJIKe21Q2IoRUCkqjKwyzZRPUy2Yu9UQ0FnLlnYzdCjxE9/n
LfSlwcx1FOPsOQYAHFI9lOy4R0C4Dfj2tahGc3cACyCX0aXWF8V9FN0XybBCLqC5VojyQsI/bEtR
6dYTboPCoZylI/uyCKIonjmYryy8ARlC4cbRZaZS1LQlDECqMh4dXxYRjw/Ww3HP1Sq7oxiWXWkC
XH5PPriKwe4V0ui8Q/3oOgWaOlXcSjvRXFcHhGlftzzVIhYervMhrIqxITpxUFw9wx1mmlOfunG0
yqUlZ15waQMUhwN9b0r+xYCGUSsuYKp+rZWsvoGeYlu5f5sPFbazg0/lrAVc7Y7ymGF6lgbRrMkH
6RQLMVTTENXsPeGfsgdNV2sumyScKzpC7YXlFnOfsE1XYNGWqgk1d6BCl2jErcWYQqdo08iInInI
PW4LwfWZWRhgdLg4FafIP66socunkq3RjvRyH1BPdNKVOPzZNOMmZeyiqWAOyPfI9wpKlAvHQTG+
qcEJJWqNXCPE7wnBHC1TPU3prH1qsrpfBd5N6rsxHnJcKQ6okoVG5WliBEJa8/xA3LEJmADid9bK
vdt43pmF1GXqES/WXaXPSzUlcRUu3hUlEl15DLU0C1BiVu1qmrJwIKgZnxHkk6BYgHiOzZz+qxEC
OMw0CUkeDGWI8K5hm8olNgaybrkXINanYZtWI4NknoQCm2QwSpCuo3NwpujryXhy9I52blD3R+KS
PA6i0WONfsbSD3I4VPguwb0wIffQzV0bM1WvrGOs27DSMlL/vCiGfvYGmHcJ5tRNkz1Q2QgZ2/71
8um//83UKDTYQqa1owLEk7UX19k3tpqJUld15GvVTHGiR5UAI1Jx5BvS5Mzu1HPwXp9yOcMPJFni
6cMq0a6GXtpkEYIjgiP9rCGLEHZzLdd0WAiKJm3mfcHrbaHBlxwRH2gTkC8n8TdSO5AdRf53TLvf
+4KOD2AIYWk2oYcmxDuLcDyBFNjGUjVjZ16OFtOOY1QrPyxI//o7JB6vOr0M/w4WT5bfm6KPb2sr
Iw4PyLDQ7XdQvL4cGqUdNHCjpXOnJWBmMAezpkqqYhJiG+UJuhSfJaxNsNCkABgqlB5SS3FvJWBq
WI5+MxrsbpRL1B2SByQhbii3I/kKL6CTAAI00jrGPw9cx3BpJsiVxkFbzZrTVmkM2v8gd2qyEvB0
LvgPsDck+TK9EjT74LsEI5IhaLAWol0YlWhTtz5yjY0Fws8mTpxSYf0KR9ud5L61dnJQTYG2QAJq
BdYBNBh3u5fOVLW5LAEXpvIGRMyqE4k38dTkU6zr52ZSPHiqhUcJnjiYWkkqJD6caGTzRgn8b2Xr
Pmmdfh4UONIVysYI0ku/0C9Dp7nS9fRWaZRnTTKwFjBuSne402Np0tvxMsh5j9yWbobeOUXHd1Fp
JeFOGaDfqZ4glb7wOucywxEm7oJb96pNWoB2xScvTi7xPT3Hp/Sxp59kB8actuaVWUvqskGEJwsj
7WQQeX6cdah7WqGhYJuDvY+nJeCHO+D+2LX0Dz4iWR4dnylEneREBU41A0oz1hTw/7AwT5tJQBJO
k3AmSYCS/rlQ4T3D4/9H5sWyIQMLBw385uj6I6b4Odok7ibZvIUUv/mXO1ixfKSCa1JtzWA8RagA
d9vnsuKkM48UVbcEmF5DNmXLBMH8Ciu2j2xZYzsLmQqk0Az2eplCPfzvf5P1I0vFxNjWLAukm278
Q7Bi0M3vTluD3EQ2FIu+hW3hbjKeKm9OWx9hj1INkJFBLFN9sIC3ndRBXtJ6QKtuUQWlftl4hrqo
M8TToyDArEj0pUAJDpmSC8JPm1AjkJS5htbaGUJT1Q26yYjian3HpYdZgIwMhT3gwy10SLABGTKG
Gk7uAtVPCxxUashu+EbVuMRgQGMtQTpUFBJCxTFwmGwqBKY1ZBOcPla/isoJWlhSRV1OnDB0v/hZ
WFKnMCgicSmDwpw6tkpaI0FrhAfUx+IafllHZ6LBmOAYdr7IVv0o+NVZlFJIDTtMBLGASW+Rj5dC
zIrz8lMw6uBAx/bO4fr2NdsxE/dJHvnE3CGsTd10QkGRhVS4NcIG4SskXpxWS26gMsR3wq8QQLUT
oo+JxVcMKza2nXgCG0nuZk5VQjW3+kAhDadP+0T7VD1TpQHdlhJiKJU+MCT3FaEyasw+2rl4QqM2
4QaWi+lYLQ8OthrgflEvzTgr2hipWy0EMYUQdWUvMpI4ZE/LPFzit+Bc13abX5FgI/QTgGUZacjJ
WTxo1pULGuObZ6v5Ewahxroz6VpCnxkA4yBpOa9HS+NGGEjTDgWCsKRdd1mJLxFKGf5cQ4xswTWY
rPBKiEbVyuICZr90IcKAKM4OBS5egbswauqxGsbqS0Uq8zkGKOIxH4ZhhSGgc5kCM1j3iAfO+T5o
4zUxnn8tHhaLQi6GJfxCe4oQQHvs5xYyVG3dLRW7yG4zgv45sPsUpp8b2lMjs4nHbfAbI9r6TsYN
KsaEC53BaefIoEOGzKaPV2f1Asp1h1otRltUufBKu28H27+gKJvR41eKHCZdj5oHNj8rxSvtO1nY
5Uaj4hXSy5VRvJdjA1yuMZo6w11Gr0nKpUlqotSmgNNbyFXVXLoBmoqTWE2KKbB+fxnbKg4vgEC0
uySwtHMdZ9BFjHLbDYFCfKpLHivcbP1voomyeeuqKeR4M6GbE8VYjNQ1OpZmQkUUn18BFhiltbUp
kpi4uaXJAgv1SstDg/RIzUIElgp9k3U5yr89omzXHQLD2VQGKncitKa6BysVnNeGLKMdl+jnAjTB
vZJH2bLXotGFKtKlRdlp2axsKs+YOpne3BBJKbd1bLYLsPv9l9JNjPvIyqtwQZG1+hKJDuzc4FVo
q/jYMhYTXSU/TnrF26iaDY6HGeqNiUO57KJIMB/xG68AThXE6gj3QpY3DyH0Yj+Ap7OObU1Wh8mF
FwbqTRMr7sopdOUTe6ZZ9MjOEJXWqr5Oc1+jiQ8O2B+Vojgm6r4M+XJcSAC4gYB6SNRq3cpZ8Ihq
PvRCT5htemw7Tb3Wmjwfya5YakwivMSiiYm0J4hAWEd1Ano6bD1xKlshJUVL12UcdyRZvgHbCb0Z
uhJWFHog3aFgHl9Z1PGvB+aag7ECpT+TRN99UwObxmug1zRjdegMCEO3MSpJYaf3E9QQ4ozqdxIv
yTDCEz9usZFn/+MW3bVi1BlWOWs8uwIjY8nxVTP44KysHta0oCKyyhPN/NY5VYb/FEEewMU8m9Ef
AHVfVM0prscqQEG566l25TJ6N0C4QrysIgiOqV63s7K3rWUE2pmmfGmCDkggM2Aizg4svByyflnU
J/iVJGd57xhAQgwXpa7U6ATORVL/0Lex+60xRHItDaU4bg30QCjuAvJTVHTz5dZvLqKsQitZheJ3
2gRje17prPjbKM/7mOZ6At0rgOyt1jrE29KqwAAXOpVwQKjHOXV9XLM8C305o7A95LBVdBvpXmMy
NQwZusM2jDQSoU8NJT5jokVNgbKPSU4wS0gzU+Ru2vgbBU86UR7L5k5rMmVthX3+JTU19RZWgt6C
OFUE3bjAvuL2Vs1F5LXZ57aSTIhgFXq9E3x7DP8YzKj3DBq0QXVY4PRyHGM5dOqSwgBIARHcTkP0
YTFY1awQ8UUjRqLV7Hqc16RasyAM6s5Tyk5tZlnaKNclQEgDsV2KAlMw2Bk+n1bj3nd96J4aYd09
eGUS3AoZ9QgOeALqoisRUZPww9AwRMQ0TqF/IbmI/rhmRK++oh4Pr0yPZoPk1RvTCvUvbCvz2Q8s
ZPhyK70IKlosVFxrFcFQlJop8CGGipgPNEJiGG4oqzWe8z6oHmNP906tKAHhEFVusWgTG05BkxUY
qmZJA+RKg1dbRNiWMpL/CMOIjQi34MQSSvDFrwLw5Rk+JxMQwMG1T+aSAZ7VQLIqJNC0oKsvrZOG
d4Ha3LpqF0tcTzjEc4TQWBydpJJ7vMpuOweveCrA5oWWWmKpKb1GK87zChz3ErQ94yZIHprKiG7x
Eo++lIg6rhGoCJZ2D9/JrIvyCpeUDIZe4GA9ryYdFFEdCYeWsnrhzHsOu0XqoEQPwrNf63pedrM+
Nak+Kpk8rEOqUl/N3neuUJ3U+klbQ9GoZbqtpdlrN5nny0vHroNNHBifQQaqHKS6hd9sWUbXrVk6
V3GthHf62ONNfM1bqUqiTJSyK1dZUzkTI+l1GtZ10017Z3CuCBesM+REwrMGzQMigsLn1m3AQ2SZ
V5wREsZXnq6gU+NBRISSbRi09dHrQGeTTTYHvWltqJFp7YTcxf8swQlbRxJMWgyJ8cvDtzI6drWg
Pq802fps2TjdjrKo2TKQqSZMc1y3lqqLZMpkAE2/wpQGPxiRavQFJGhIeuUq88JOq7OODp86SyQ7
Wald2N/FZat91UgKb5BCLK8lWu1LVXeGpzQSlIjRbJfP3FjnjzR1i1sjFaiJGeilr20cOlY5UtQY
8w3pg5f4+qOdROGKKcClu3W0uSVXGXUV367wplKLq9J3vSuMrqVpXGMNZ5E6PmiGKE9iX5gz3LTT
M6SBJLrdrIO5KPE6G5Eu8Yq6SYfvMCo4oZYkDzKKtA8KYAmqiAWeFUXugXCz41VJbjbLXI22jGij
4qtkDyoeq34UzoPGQoDDCTggkX+bJ0PrzvTeMHDYUH3mTrEuPD9QkMvL+qmcpsWtKPAxqEO5WTLT
8iNdaWlRmX0F8lugT5Jn0SawmgKIkmxeezWK+BMtEZwwcax/cf0AjJUOe6C2DO42NSjrqz5T/A7W
dy6vA7NFZwpn0kdbkX1cgA2DLdlDmvLtKLPHzmjyxUBj7LKAfjOtIAL58EB8fMxD6uSUnrvsdGhi
VoiV4PuclaDMwM2lnxpyh9shtOqrUGnztYJ+zZSKorlWlXq4kxRaeQZm9ycAIYN1NVjeLMbhfAGw
3517Pt11qSQoQ+ytWgL2qT7nIm02QyMXdDKG7sLJJDjeuCZyvZTxAJyRvg+hiH0C4EODI07DErZM
dpYMlvJYxqpzW8RIB6SCYAHQMOoVvhcDc8C+CXr9oHfFJEFx6CxPaEBQSYjtE9PE37NMs/K671IL
f4fA+irsnqqWU3IHI8ZuPtrGiMaWhBXeZV4kzzKc3s8rfEwfrFD0F1TYEQv2hPXZwLkM68MwkS97
W9e/6UWR3gOEkaAcBd3x4FTiK+qEMkSGkqPCju1i4/aOj6gTDEgXPdhJ76CiY8lOR9SUFzciVNJN
ZGbdrIFEdRyISrtEARHYsKBERnVrsOxbLOdjfVI2IEZ1Q1JmKDmSUkTcuddQLP2lWSrfQOjYKzfG
CgFLVi1atgAJj1vu3bvCx1GjEGUNRizVMtTHoRVEupMhCktn4K6RY/fGDHr/2oO34+HrZEXL1Eta
ZLxipbwMzQpplF4PMhSlkHwoAoWmfR7nzbWb5tAAU10Mp5GD/2aVOfo1ykXOFxfx/Kkdq0gOoa0x
s+XcOlNcIN5oW5S3hkAtsIo9aSrFormloYX7HgaeaPANTbBs6Syi8OHEy2QYOGeDpnhAolN8QspV
u6qV1pwDTlTvikLTAZnJ9bmVmmLVJRUsDKelbeg+kxnhnhJmwoUx0iogCdADQQ22D5NLis6BO8FE
Wr8sU4iCVPbRoXabuPmU00hOp4Lq/wP9Ge5KJbDZjCoCbvfYAGkDSBW4MAH8vrmaWiSQuSNBqMS1
B6tF173sHdW8LUNrhPLSBkxjo5+LDOl5FHWiS9Qo1DMZgavWNhFRbPIIWn5PxhdUJQUfpS+gajpD
u5bZxce6CLwLYaJdZnpKDSimDY3Pg+xIWJEIMamF4Zw7QDrnMScExKNcN+mSxVZ9qiMlGR2TpYPV
NDMzHlcqy9DUUxndzTpCSQhiCYGJBu6nGwI8FOjdWo+yg1YyXabMBDBr5h43A06WWRkmX8zYcOYG
grWf/7klpg/IRqfIQxXlP/72XztK/lg5miWVX/VX9XPRXz+XdVT9/Kfl3/7rdyb7ZUrj4YYS57sh
/tIv/XygHUn+ps8gyW+eYj859suq8L9We0UtAfGbePhdNezlc7080s+GiTZ87PqJ8VVxZCq2quMf
AJ6CF6WwiJbS7semcWRalK5N3aS8NVa43k/in03Ez5/xdb5/NqE/e4Dnl3kfexPUyWSq6nyz78b6
ByZB1o5MugKKpil/Mgm0PmyZWuF2EraT/mYl/csnQchcPQZNj4PmQTGPkFJQrbFH8vKiMPlmMdjG
kczRZhr4R7680EPY31H/pHn4mtYJ3KfrZ9dPk71NIf/F/fBuhN/3g6KgOIGeg6XvvmtOjTdTYNpH
WGgblk729/LaKlx8pKWgj4Xpg5YB5WwTlCeVuv3vn4e3DUoiigIlbXxt990Heng2KR4jf3ENvDta
f18DsnI0HoaKNXYJ33z5tkKZX6Zurb5ugH/R+n/3yX8/DCm1yNsV+euHoaIeWbCOdGHy9b55ess8
siEF29rrxvhwS1+hqnPg0lcMtj+6KTCqtkt8f/uPK0BBx5P+0PbHH+8mMLTdHf3rK0AWRxo7nK0k
/2gSiAkgLioGoo7bM5BT4l9yDfz5NuCIOnQh6Edc+ZbOpb99yP24yOLHAvEhDsOP9vCKqRx8ArIN
dNSWAC7swr79bWCORwTxpyWb28n5cEcBLV/NUjRx8HkgH6GDMKJGfhgZWsqR0KDT6eLDLQMCwjE/
EIfuA+vI0Ih7hfHj/MA84sbRTDbK9qj4V4WEf3oWMA9jzHpoTKCII6S0FMwV9mMCtgKRoKbo5m6B
fLgEydRkVSicVgqRq1CojB26KVQVJISQLcXexYHvTgeyCNaDpo04q/H14S5J0xaqoRy6NQiTmVHA
FDSLt6+9eMnUjlBwN2wDvbmX14c7JBWNbO/Q80Ec6awvTXvBv4zPuTcJlnakocCnETFv18KHm4Rx
LShjonNQykTaiPwGJsSv9+X+NJgyibUpVKKm7Vrgxx8rZNpeFwcfDQqVFBW2MCfN9wd9k0PYBA5E
VSYFpe8//mDzAPpre4f9evys2EeybXFTsNjfPDxxs6rhYSE0a7sXPtxdCejN2G7QX394WT6iFMWd
aFGNevv0FlmDKRRA5x9u7YPlOvQyUOUjLliQf9YPA8UXXCGVSkpHH/S752TaXdS//t1TTLY0snC0
R/e/e/2IZJF4nPX/8vpwtwBp3sFXIWERRTN6jOLHabM+Vk8N4ugPGyqb9sElZLa/gowUuNV3259o
CCCr8YKo/WBH/i5X3N7Jv776KZwZ1IUVILvby21/BigZ6NRMOGN34eKHyxQ4tn+IsP5He0qyecQp
Z2CN/e4CtI8ERROF+un29eESA3lcoIeGghwDKpURHRj5y2u/cmRaR4pl2QYAhe0q+XiTsNsPh3aT
uA1Y7aSexi7o3d8PdBMIBshGR33uj3UiALJSDg0CZfsIc1j6SGiRv7zeXYljL82yNao0H+3pd6nA
wcch5x21dMCZrw2DvZjAHi8Kk+0mPnBKJOiNH7oQuBYAVdNRVffX/0s3yUDCXuyqKB/vIHgpIaoH
T4BxJLhZCIx/GBfZlAgMzktwBtvXh8sPQNnKHOKcUb8eHBAXWUD9DEoN26d8dyvYR+yFsXS/m4Tt
+32g1ipZvXbojUBb4SVJknfN83dgE4taEjI+OgHCB70aR6+Jg+MDyqO0TSjF/rBEYpEnmxw7dJa2
S+HDVQleKurKrvn/6zuCc9HUMM6ggPr+YjA1xSRT3k3AP5As/oX98h2gNfX86OkFv+U/l29AYH/3
F16PgT8OsEMsvcCSQKLs/eII59oOvW3Xj///t72uxQs07c0PX6FqL++z++e7B/zjW++91+tTvf7l
wn8uNsVXr3/5Qb/7mFsXlv9Jnrxi89tlsXl6Lr09MM0LkuT3D/QHMNr3A/Gn4xd1svnqbaIfvcUW
lXfwW5TlJn77ybdAgEOHBai8Kd4OS6WfYO3QYRebon9PUN0WHQ8e2Y//dKblbY3r0LdYbeK4/u3f
N3H2n7+dYsQb+3sztCujHPoup5siAZ8Zbl5n+w3Q7+Cx2QrRu4FfIBOHDny2CUtv89Q+P2d7H3tb
VDl09PXmyet/vE23Oeuhb3Dx5PPx337yXXvo0IEv66f6q/dcFP3e4NuY6vDBk2DzZX/glzrmoQNf
b4INukybPXjhDlpx6Nif/DD09w6sXVxx6MA/d9R6gcz+EFX8lw7y26raFD86xHeR4aEf/h4C/m+T
Z9j70dvvcwdpO3T09YbDnAOrKvbW+C7TP3R06PeMXr393N/7igePne594u+960PH5eLfYBz82yZ5
+u3c/5p+4dtdlsgnPJX7z7GDVB78fj8LBMaYcgtgPvRt1v6QFvvhwC5gJZA+dPAbSI31/gr6PRo+
dPDjzROB2MvXsXH5Mhab5jnyXz/0yxX4Hcty6Hud8w7jV/1udBBDY7p/6OjrTTLO0+tAu48+Dk7y
dPDgzy7R5Kbf2xV8C+PwZBKHDn/8HHnvJ30HpDp46O/7DeXv10/6++Ro8uvf/fohPeXGevJZPfuR
/BYLRoHp0EeYet4G/7PyD+/wO97u0Ld4uWc24fggr593G/5tEX3UIA59hxVXwZ+O/3+whG7+ngjN
gTfx2eaJ+Xmdh3Fyfojx+vk0/SiT/M5/+mN++UrY+dE/20+ex9/4Gj1vir/9LwAAAP//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chemeClr val="accent6">
        <a:lumMod val="40000"/>
        <a:lumOff val="6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chart" Target="../charts/chart6.xml"/><Relationship Id="rId12" Type="http://schemas.openxmlformats.org/officeDocument/2006/relationships/image" Target="../media/image4.svg"/><Relationship Id="rId2" Type="http://schemas.openxmlformats.org/officeDocument/2006/relationships/chart" Target="../charts/chart2.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hyperlink" Target="#DATA!A1"/><Relationship Id="rId4" Type="http://schemas.openxmlformats.org/officeDocument/2006/relationships/chart" Target="../charts/chart3.xml"/><Relationship Id="rId9"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12</xdr:col>
      <xdr:colOff>45720</xdr:colOff>
      <xdr:row>4</xdr:row>
      <xdr:rowOff>144780</xdr:rowOff>
    </xdr:from>
    <xdr:to>
      <xdr:col>21</xdr:col>
      <xdr:colOff>518160</xdr:colOff>
      <xdr:row>19</xdr:row>
      <xdr:rowOff>144780</xdr:rowOff>
    </xdr:to>
    <xdr:graphicFrame macro="">
      <xdr:nvGraphicFramePr>
        <xdr:cNvPr id="3" name="Chart 2">
          <a:extLst>
            <a:ext uri="{FF2B5EF4-FFF2-40B4-BE49-F238E27FC236}">
              <a16:creationId xmlns:a16="http://schemas.microsoft.com/office/drawing/2014/main" id="{A89C1A01-4468-1240-994E-E8692B870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502920</xdr:colOff>
      <xdr:row>4</xdr:row>
      <xdr:rowOff>129540</xdr:rowOff>
    </xdr:from>
    <xdr:to>
      <xdr:col>26</xdr:col>
      <xdr:colOff>502920</xdr:colOff>
      <xdr:row>18</xdr:row>
      <xdr:rowOff>36195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2CFC9151-F9F1-2848-ABCA-7649D669D90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531840" y="86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120805</xdr:colOff>
      <xdr:row>15</xdr:row>
      <xdr:rowOff>83634</xdr:rowOff>
    </xdr:from>
    <xdr:to>
      <xdr:col>8</xdr:col>
      <xdr:colOff>10369</xdr:colOff>
      <xdr:row>38</xdr:row>
      <xdr:rowOff>138851</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88AD5BB9-5E75-4131-9837-C5597E17C5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805" y="2826834"/>
              <a:ext cx="4766364" cy="42614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96062</xdr:colOff>
      <xdr:row>15</xdr:row>
      <xdr:rowOff>90542</xdr:rowOff>
    </xdr:from>
    <xdr:to>
      <xdr:col>30</xdr:col>
      <xdr:colOff>308658</xdr:colOff>
      <xdr:row>38</xdr:row>
      <xdr:rowOff>156361</xdr:rowOff>
    </xdr:to>
    <xdr:graphicFrame macro="">
      <xdr:nvGraphicFramePr>
        <xdr:cNvPr id="2" name="Chart 1">
          <a:extLst>
            <a:ext uri="{FF2B5EF4-FFF2-40B4-BE49-F238E27FC236}">
              <a16:creationId xmlns:a16="http://schemas.microsoft.com/office/drawing/2014/main" id="{64127A72-37D2-4F7E-B932-08A722BCB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513353</xdr:colOff>
      <xdr:row>16</xdr:row>
      <xdr:rowOff>29815</xdr:rowOff>
    </xdr:from>
    <xdr:to>
      <xdr:col>26</xdr:col>
      <xdr:colOff>75296</xdr:colOff>
      <xdr:row>18</xdr:row>
      <xdr:rowOff>131849</xdr:rowOff>
    </xdr:to>
    <xdr:sp macro="" textlink="">
      <xdr:nvSpPr>
        <xdr:cNvPr id="3" name="TextBox 2">
          <a:extLst>
            <a:ext uri="{FF2B5EF4-FFF2-40B4-BE49-F238E27FC236}">
              <a16:creationId xmlns:a16="http://schemas.microsoft.com/office/drawing/2014/main" id="{A212A501-E2B9-3842-ADA0-8E1CA684E21A}"/>
            </a:ext>
          </a:extLst>
        </xdr:cNvPr>
        <xdr:cNvSpPr txBox="1"/>
      </xdr:nvSpPr>
      <xdr:spPr>
        <a:xfrm>
          <a:off x="9713109" y="3003474"/>
          <a:ext cx="6308431" cy="473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POPULATION PERCENTAGE IN STATES</a:t>
          </a:r>
        </a:p>
        <a:p>
          <a:endParaRPr lang="en-IN" sz="2400" b="1">
            <a:solidFill>
              <a:schemeClr val="bg1"/>
            </a:solidFill>
          </a:endParaRPr>
        </a:p>
      </xdr:txBody>
    </xdr:sp>
    <xdr:clientData/>
  </xdr:twoCellAnchor>
  <xdr:twoCellAnchor>
    <xdr:from>
      <xdr:col>2</xdr:col>
      <xdr:colOff>485913</xdr:colOff>
      <xdr:row>1</xdr:row>
      <xdr:rowOff>11044</xdr:rowOff>
    </xdr:from>
    <xdr:to>
      <xdr:col>31</xdr:col>
      <xdr:colOff>254000</xdr:colOff>
      <xdr:row>7</xdr:row>
      <xdr:rowOff>77304</xdr:rowOff>
    </xdr:to>
    <xdr:sp macro="" textlink="">
      <xdr:nvSpPr>
        <xdr:cNvPr id="4" name="TextBox 3">
          <a:extLst>
            <a:ext uri="{FF2B5EF4-FFF2-40B4-BE49-F238E27FC236}">
              <a16:creationId xmlns:a16="http://schemas.microsoft.com/office/drawing/2014/main" id="{691FB8D8-649F-1E27-A805-25E5F795F155}"/>
            </a:ext>
          </a:extLst>
        </xdr:cNvPr>
        <xdr:cNvSpPr txBox="1"/>
      </xdr:nvSpPr>
      <xdr:spPr>
        <a:xfrm>
          <a:off x="1700696" y="198783"/>
          <a:ext cx="17382434" cy="1192695"/>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a:solidFill>
                <a:schemeClr val="bg1"/>
              </a:solidFill>
            </a:rPr>
            <a:t>                  COVID</a:t>
          </a:r>
          <a:r>
            <a:rPr lang="en-IN" sz="6600" baseline="0">
              <a:solidFill>
                <a:schemeClr val="bg1"/>
              </a:solidFill>
            </a:rPr>
            <a:t> ANALYSIS DASHBOARD</a:t>
          </a:r>
          <a:endParaRPr lang="en-IN" sz="6600">
            <a:solidFill>
              <a:schemeClr val="bg1"/>
            </a:solidFill>
          </a:endParaRPr>
        </a:p>
      </xdr:txBody>
    </xdr:sp>
    <xdr:clientData/>
  </xdr:twoCellAnchor>
  <xdr:twoCellAnchor editAs="oneCell">
    <xdr:from>
      <xdr:col>0</xdr:col>
      <xdr:colOff>198781</xdr:colOff>
      <xdr:row>1</xdr:row>
      <xdr:rowOff>44175</xdr:rowOff>
    </xdr:from>
    <xdr:to>
      <xdr:col>2</xdr:col>
      <xdr:colOff>198782</xdr:colOff>
      <xdr:row>6</xdr:row>
      <xdr:rowOff>66261</xdr:rowOff>
    </xdr:to>
    <xdr:pic>
      <xdr:nvPicPr>
        <xdr:cNvPr id="6" name="Picture 5">
          <a:extLst>
            <a:ext uri="{FF2B5EF4-FFF2-40B4-BE49-F238E27FC236}">
              <a16:creationId xmlns:a16="http://schemas.microsoft.com/office/drawing/2014/main" id="{24812555-59FD-0B2F-6A5D-AA067C9759D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8781" y="231914"/>
          <a:ext cx="1214784" cy="960782"/>
        </a:xfrm>
        <a:prstGeom prst="rect">
          <a:avLst/>
        </a:prstGeom>
      </xdr:spPr>
    </xdr:pic>
    <xdr:clientData/>
  </xdr:twoCellAnchor>
  <xdr:twoCellAnchor>
    <xdr:from>
      <xdr:col>0</xdr:col>
      <xdr:colOff>0</xdr:colOff>
      <xdr:row>8</xdr:row>
      <xdr:rowOff>77302</xdr:rowOff>
    </xdr:from>
    <xdr:to>
      <xdr:col>38</xdr:col>
      <xdr:colOff>274320</xdr:colOff>
      <xdr:row>14</xdr:row>
      <xdr:rowOff>124900</xdr:rowOff>
    </xdr:to>
    <xdr:sp macro="" textlink="">
      <xdr:nvSpPr>
        <xdr:cNvPr id="8" name="Rectangle 7">
          <a:extLst>
            <a:ext uri="{FF2B5EF4-FFF2-40B4-BE49-F238E27FC236}">
              <a16:creationId xmlns:a16="http://schemas.microsoft.com/office/drawing/2014/main" id="{4D437A12-57C9-3223-7DA8-3A1CD6D82B6A}"/>
            </a:ext>
          </a:extLst>
        </xdr:cNvPr>
        <xdr:cNvSpPr/>
      </xdr:nvSpPr>
      <xdr:spPr>
        <a:xfrm>
          <a:off x="0" y="1540342"/>
          <a:ext cx="23439120" cy="1144878"/>
        </a:xfrm>
        <a:prstGeom prst="rect">
          <a:avLst/>
        </a:prstGeom>
        <a:solidFill>
          <a:schemeClr val="bg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198781</xdr:colOff>
      <xdr:row>8</xdr:row>
      <xdr:rowOff>132522</xdr:rowOff>
    </xdr:from>
    <xdr:to>
      <xdr:col>6</xdr:col>
      <xdr:colOff>187738</xdr:colOff>
      <xdr:row>14</xdr:row>
      <xdr:rowOff>44174</xdr:rowOff>
    </xdr:to>
    <xdr:sp macro="" textlink="">
      <xdr:nvSpPr>
        <xdr:cNvPr id="9" name="TextBox 8">
          <a:extLst>
            <a:ext uri="{FF2B5EF4-FFF2-40B4-BE49-F238E27FC236}">
              <a16:creationId xmlns:a16="http://schemas.microsoft.com/office/drawing/2014/main" id="{BF11D74A-FA61-4B15-FCE4-A6B8CA233348}"/>
            </a:ext>
          </a:extLst>
        </xdr:cNvPr>
        <xdr:cNvSpPr txBox="1"/>
      </xdr:nvSpPr>
      <xdr:spPr>
        <a:xfrm>
          <a:off x="198781" y="1634435"/>
          <a:ext cx="3633305" cy="103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6">
                  <a:lumMod val="75000"/>
                </a:schemeClr>
              </a:solidFill>
            </a:rPr>
            <a:t>TOTAL CASES</a:t>
          </a:r>
        </a:p>
      </xdr:txBody>
    </xdr:sp>
    <xdr:clientData/>
  </xdr:twoCellAnchor>
  <xdr:twoCellAnchor>
    <xdr:from>
      <xdr:col>6</xdr:col>
      <xdr:colOff>329093</xdr:colOff>
      <xdr:row>8</xdr:row>
      <xdr:rowOff>130313</xdr:rowOff>
    </xdr:from>
    <xdr:to>
      <xdr:col>12</xdr:col>
      <xdr:colOff>318050</xdr:colOff>
      <xdr:row>14</xdr:row>
      <xdr:rowOff>41965</xdr:rowOff>
    </xdr:to>
    <xdr:sp macro="" textlink="">
      <xdr:nvSpPr>
        <xdr:cNvPr id="12" name="TextBox 11">
          <a:extLst>
            <a:ext uri="{FF2B5EF4-FFF2-40B4-BE49-F238E27FC236}">
              <a16:creationId xmlns:a16="http://schemas.microsoft.com/office/drawing/2014/main" id="{E99AB9FB-47A3-422F-9A59-998441192CE3}"/>
            </a:ext>
          </a:extLst>
        </xdr:cNvPr>
        <xdr:cNvSpPr txBox="1"/>
      </xdr:nvSpPr>
      <xdr:spPr>
        <a:xfrm>
          <a:off x="3973441" y="1632226"/>
          <a:ext cx="3633305" cy="103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6">
                  <a:lumMod val="75000"/>
                </a:schemeClr>
              </a:solidFill>
            </a:rPr>
            <a:t>ACTIVE</a:t>
          </a:r>
          <a:r>
            <a:rPr lang="en-IN" sz="2800" b="1" baseline="0">
              <a:solidFill>
                <a:schemeClr val="accent6">
                  <a:lumMod val="75000"/>
                </a:schemeClr>
              </a:solidFill>
            </a:rPr>
            <a:t> CASES</a:t>
          </a:r>
          <a:endParaRPr lang="en-IN" sz="2800" b="1">
            <a:solidFill>
              <a:schemeClr val="accent6">
                <a:lumMod val="75000"/>
              </a:schemeClr>
            </a:solidFill>
          </a:endParaRPr>
        </a:p>
      </xdr:txBody>
    </xdr:sp>
    <xdr:clientData/>
  </xdr:twoCellAnchor>
  <xdr:twoCellAnchor>
    <xdr:from>
      <xdr:col>12</xdr:col>
      <xdr:colOff>525667</xdr:colOff>
      <xdr:row>8</xdr:row>
      <xdr:rowOff>139147</xdr:rowOff>
    </xdr:from>
    <xdr:to>
      <xdr:col>18</xdr:col>
      <xdr:colOff>514625</xdr:colOff>
      <xdr:row>14</xdr:row>
      <xdr:rowOff>50799</xdr:rowOff>
    </xdr:to>
    <xdr:sp macro="" textlink="">
      <xdr:nvSpPr>
        <xdr:cNvPr id="13" name="TextBox 12">
          <a:extLst>
            <a:ext uri="{FF2B5EF4-FFF2-40B4-BE49-F238E27FC236}">
              <a16:creationId xmlns:a16="http://schemas.microsoft.com/office/drawing/2014/main" id="{C87D5244-49F0-48C9-A34C-A48C25BA00DA}"/>
            </a:ext>
          </a:extLst>
        </xdr:cNvPr>
        <xdr:cNvSpPr txBox="1"/>
      </xdr:nvSpPr>
      <xdr:spPr>
        <a:xfrm>
          <a:off x="7814363" y="1641060"/>
          <a:ext cx="3633305" cy="103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baseline="0">
              <a:solidFill>
                <a:schemeClr val="accent6">
                  <a:lumMod val="75000"/>
                </a:schemeClr>
              </a:solidFill>
            </a:rPr>
            <a:t>DISCHARGED CASES</a:t>
          </a:r>
          <a:endParaRPr lang="en-IN" sz="2800" b="1">
            <a:solidFill>
              <a:schemeClr val="accent6">
                <a:lumMod val="75000"/>
              </a:schemeClr>
            </a:solidFill>
          </a:endParaRPr>
        </a:p>
      </xdr:txBody>
    </xdr:sp>
    <xdr:clientData/>
  </xdr:twoCellAnchor>
  <xdr:twoCellAnchor>
    <xdr:from>
      <xdr:col>21</xdr:col>
      <xdr:colOff>4416</xdr:colOff>
      <xdr:row>8</xdr:row>
      <xdr:rowOff>125894</xdr:rowOff>
    </xdr:from>
    <xdr:to>
      <xdr:col>26</xdr:col>
      <xdr:colOff>600764</xdr:colOff>
      <xdr:row>14</xdr:row>
      <xdr:rowOff>37546</xdr:rowOff>
    </xdr:to>
    <xdr:sp macro="" textlink="">
      <xdr:nvSpPr>
        <xdr:cNvPr id="14" name="TextBox 13">
          <a:extLst>
            <a:ext uri="{FF2B5EF4-FFF2-40B4-BE49-F238E27FC236}">
              <a16:creationId xmlns:a16="http://schemas.microsoft.com/office/drawing/2014/main" id="{0F8A1F57-0049-4E2D-A90C-67CF054985CE}"/>
            </a:ext>
          </a:extLst>
        </xdr:cNvPr>
        <xdr:cNvSpPr txBox="1"/>
      </xdr:nvSpPr>
      <xdr:spPr>
        <a:xfrm>
          <a:off x="12759633" y="1627807"/>
          <a:ext cx="3633305" cy="1038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6">
                  <a:lumMod val="75000"/>
                </a:schemeClr>
              </a:solidFill>
            </a:rPr>
            <a:t>TOTAL DEATHS</a:t>
          </a:r>
        </a:p>
      </xdr:txBody>
    </xdr:sp>
    <xdr:clientData/>
  </xdr:twoCellAnchor>
  <xdr:oneCellAnchor>
    <xdr:from>
      <xdr:col>20</xdr:col>
      <xdr:colOff>342348</xdr:colOff>
      <xdr:row>21</xdr:row>
      <xdr:rowOff>110435</xdr:rowOff>
    </xdr:from>
    <xdr:ext cx="184731" cy="264560"/>
    <xdr:sp macro="" textlink="">
      <xdr:nvSpPr>
        <xdr:cNvPr id="15" name="TextBox 14">
          <a:extLst>
            <a:ext uri="{FF2B5EF4-FFF2-40B4-BE49-F238E27FC236}">
              <a16:creationId xmlns:a16="http://schemas.microsoft.com/office/drawing/2014/main" id="{2D176C17-2232-ADBB-65E9-AC13B84D9B3A}"/>
            </a:ext>
          </a:extLst>
        </xdr:cNvPr>
        <xdr:cNvSpPr txBox="1"/>
      </xdr:nvSpPr>
      <xdr:spPr>
        <a:xfrm>
          <a:off x="12490174" y="4052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463825</xdr:colOff>
      <xdr:row>11</xdr:row>
      <xdr:rowOff>88348</xdr:rowOff>
    </xdr:from>
    <xdr:to>
      <xdr:col>4</xdr:col>
      <xdr:colOff>165651</xdr:colOff>
      <xdr:row>13</xdr:row>
      <xdr:rowOff>165652</xdr:rowOff>
    </xdr:to>
    <xdr:sp macro="" textlink="COUNTS!A6">
      <xdr:nvSpPr>
        <xdr:cNvPr id="16" name="TextBox 15">
          <a:extLst>
            <a:ext uri="{FF2B5EF4-FFF2-40B4-BE49-F238E27FC236}">
              <a16:creationId xmlns:a16="http://schemas.microsoft.com/office/drawing/2014/main" id="{E01411AB-FDDB-0774-07A6-83FA34A5E694}"/>
            </a:ext>
          </a:extLst>
        </xdr:cNvPr>
        <xdr:cNvSpPr txBox="1"/>
      </xdr:nvSpPr>
      <xdr:spPr>
        <a:xfrm>
          <a:off x="463825" y="2153478"/>
          <a:ext cx="2131391" cy="452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60BB90-F303-4B0D-8296-EA7C5E0B9EA3}" type="TxLink">
            <a:rPr lang="en-US" sz="2400" b="1" i="0" u="none" strike="noStrike">
              <a:solidFill>
                <a:schemeClr val="tx1"/>
              </a:solidFill>
              <a:latin typeface="Calibri"/>
              <a:ea typeface="Calibri"/>
              <a:cs typeface="Calibri"/>
            </a:rPr>
            <a:pPr/>
            <a:t>34437307</a:t>
          </a:fld>
          <a:endParaRPr lang="en-IN" sz="2400" b="1">
            <a:solidFill>
              <a:schemeClr val="tx1"/>
            </a:solidFill>
          </a:endParaRPr>
        </a:p>
      </xdr:txBody>
    </xdr:sp>
    <xdr:clientData/>
  </xdr:twoCellAnchor>
  <xdr:twoCellAnchor>
    <xdr:from>
      <xdr:col>7</xdr:col>
      <xdr:colOff>242957</xdr:colOff>
      <xdr:row>11</xdr:row>
      <xdr:rowOff>66261</xdr:rowOff>
    </xdr:from>
    <xdr:to>
      <xdr:col>10</xdr:col>
      <xdr:colOff>386522</xdr:colOff>
      <xdr:row>13</xdr:row>
      <xdr:rowOff>88347</xdr:rowOff>
    </xdr:to>
    <xdr:sp macro="" textlink="COUNTS!B6">
      <xdr:nvSpPr>
        <xdr:cNvPr id="17" name="TextBox 16">
          <a:extLst>
            <a:ext uri="{FF2B5EF4-FFF2-40B4-BE49-F238E27FC236}">
              <a16:creationId xmlns:a16="http://schemas.microsoft.com/office/drawing/2014/main" id="{61ED7F4E-77CB-E89F-F520-638C18D408D5}"/>
            </a:ext>
          </a:extLst>
        </xdr:cNvPr>
        <xdr:cNvSpPr txBox="1"/>
      </xdr:nvSpPr>
      <xdr:spPr>
        <a:xfrm>
          <a:off x="4494696" y="2131391"/>
          <a:ext cx="1965739"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6FD9CB-9DAA-4BCB-9583-712032BA1E03}" type="TxLink">
            <a:rPr lang="en-US" sz="2400" b="1" i="0" u="none" strike="noStrike">
              <a:solidFill>
                <a:srgbClr val="000000"/>
              </a:solidFill>
              <a:latin typeface="Calibri"/>
              <a:ea typeface="Calibri"/>
              <a:cs typeface="Calibri"/>
            </a:rPr>
            <a:pPr/>
            <a:t>135918</a:t>
          </a:fld>
          <a:endParaRPr lang="en-IN" sz="2400" b="1"/>
        </a:p>
      </xdr:txBody>
    </xdr:sp>
    <xdr:clientData/>
  </xdr:twoCellAnchor>
  <xdr:twoCellAnchor>
    <xdr:from>
      <xdr:col>14</xdr:col>
      <xdr:colOff>130314</xdr:colOff>
      <xdr:row>11</xdr:row>
      <xdr:rowOff>75096</xdr:rowOff>
    </xdr:from>
    <xdr:to>
      <xdr:col>17</xdr:col>
      <xdr:colOff>273879</xdr:colOff>
      <xdr:row>13</xdr:row>
      <xdr:rowOff>97182</xdr:rowOff>
    </xdr:to>
    <xdr:sp macro="" textlink="COUNTS!C6">
      <xdr:nvSpPr>
        <xdr:cNvPr id="18" name="TextBox 17">
          <a:extLst>
            <a:ext uri="{FF2B5EF4-FFF2-40B4-BE49-F238E27FC236}">
              <a16:creationId xmlns:a16="http://schemas.microsoft.com/office/drawing/2014/main" id="{E1846A18-0EF7-4EEF-8C16-5DC63A6B7699}"/>
            </a:ext>
          </a:extLst>
        </xdr:cNvPr>
        <xdr:cNvSpPr txBox="1"/>
      </xdr:nvSpPr>
      <xdr:spPr>
        <a:xfrm>
          <a:off x="8633792" y="2140226"/>
          <a:ext cx="1965739"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2F64EF-5C35-4362-9AF6-1E33D9B995B4}" type="TxLink">
            <a:rPr lang="en-US" sz="2400" b="1" i="0" u="none" strike="noStrike">
              <a:solidFill>
                <a:srgbClr val="000000"/>
              </a:solidFill>
              <a:latin typeface="Calibri"/>
              <a:ea typeface="Calibri"/>
              <a:cs typeface="Calibri"/>
            </a:rPr>
            <a:pPr/>
            <a:t>33837859</a:t>
          </a:fld>
          <a:endParaRPr lang="en-IN" sz="2400" b="1"/>
        </a:p>
      </xdr:txBody>
    </xdr:sp>
    <xdr:clientData/>
  </xdr:twoCellAnchor>
  <xdr:twoCellAnchor>
    <xdr:from>
      <xdr:col>22</xdr:col>
      <xdr:colOff>66259</xdr:colOff>
      <xdr:row>11</xdr:row>
      <xdr:rowOff>44174</xdr:rowOff>
    </xdr:from>
    <xdr:to>
      <xdr:col>25</xdr:col>
      <xdr:colOff>209824</xdr:colOff>
      <xdr:row>13</xdr:row>
      <xdr:rowOff>66260</xdr:rowOff>
    </xdr:to>
    <xdr:sp macro="" textlink="COUNTS!D6">
      <xdr:nvSpPr>
        <xdr:cNvPr id="19" name="TextBox 18">
          <a:extLst>
            <a:ext uri="{FF2B5EF4-FFF2-40B4-BE49-F238E27FC236}">
              <a16:creationId xmlns:a16="http://schemas.microsoft.com/office/drawing/2014/main" id="{C32A8B33-73FE-4684-B843-27CD04135AEC}"/>
            </a:ext>
          </a:extLst>
        </xdr:cNvPr>
        <xdr:cNvSpPr txBox="1"/>
      </xdr:nvSpPr>
      <xdr:spPr>
        <a:xfrm>
          <a:off x="13428868" y="2109304"/>
          <a:ext cx="1965739"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9B1060-7687-419E-97AA-7DD70160A3C9}" type="TxLink">
            <a:rPr lang="en-US" sz="2400" b="1" i="0" u="none" strike="noStrike">
              <a:solidFill>
                <a:srgbClr val="000000"/>
              </a:solidFill>
              <a:latin typeface="Calibri"/>
              <a:ea typeface="Calibri"/>
              <a:cs typeface="Calibri"/>
            </a:rPr>
            <a:pPr/>
            <a:t>463530</a:t>
          </a:fld>
          <a:endParaRPr lang="en-IN" sz="2400" b="1"/>
        </a:p>
      </xdr:txBody>
    </xdr:sp>
    <xdr:clientData/>
  </xdr:twoCellAnchor>
  <xdr:twoCellAnchor>
    <xdr:from>
      <xdr:col>3</xdr:col>
      <xdr:colOff>167000</xdr:colOff>
      <xdr:row>16</xdr:row>
      <xdr:rowOff>152184</xdr:rowOff>
    </xdr:from>
    <xdr:to>
      <xdr:col>6</xdr:col>
      <xdr:colOff>382751</xdr:colOff>
      <xdr:row>19</xdr:row>
      <xdr:rowOff>87809</xdr:rowOff>
    </xdr:to>
    <xdr:sp macro="" textlink="">
      <xdr:nvSpPr>
        <xdr:cNvPr id="11" name="TextBox 10">
          <a:extLst>
            <a:ext uri="{FF2B5EF4-FFF2-40B4-BE49-F238E27FC236}">
              <a16:creationId xmlns:a16="http://schemas.microsoft.com/office/drawing/2014/main" id="{EB9C93E0-09E8-43CF-9160-7D355165A774}"/>
            </a:ext>
          </a:extLst>
        </xdr:cNvPr>
        <xdr:cNvSpPr txBox="1"/>
      </xdr:nvSpPr>
      <xdr:spPr>
        <a:xfrm>
          <a:off x="2006951" y="3125843"/>
          <a:ext cx="2055702" cy="493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ACTIVE</a:t>
          </a:r>
          <a:r>
            <a:rPr lang="en-IN" sz="2400" b="1" baseline="0">
              <a:solidFill>
                <a:schemeClr val="bg1"/>
              </a:solidFill>
            </a:rPr>
            <a:t> CASES</a:t>
          </a:r>
          <a:endParaRPr lang="en-IN" sz="2400" b="1">
            <a:solidFill>
              <a:schemeClr val="bg1"/>
            </a:solidFill>
          </a:endParaRPr>
        </a:p>
      </xdr:txBody>
    </xdr:sp>
    <xdr:clientData/>
  </xdr:twoCellAnchor>
  <xdr:twoCellAnchor>
    <xdr:from>
      <xdr:col>0</xdr:col>
      <xdr:colOff>110435</xdr:colOff>
      <xdr:row>39</xdr:row>
      <xdr:rowOff>88348</xdr:rowOff>
    </xdr:from>
    <xdr:to>
      <xdr:col>9</xdr:col>
      <xdr:colOff>408608</xdr:colOff>
      <xdr:row>60</xdr:row>
      <xdr:rowOff>121478</xdr:rowOff>
    </xdr:to>
    <xdr:graphicFrame macro="">
      <xdr:nvGraphicFramePr>
        <xdr:cNvPr id="21" name="Chart 20">
          <a:extLst>
            <a:ext uri="{FF2B5EF4-FFF2-40B4-BE49-F238E27FC236}">
              <a16:creationId xmlns:a16="http://schemas.microsoft.com/office/drawing/2014/main" id="{D44C3C73-D3F5-4735-BCF8-F3780A242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485911</xdr:colOff>
      <xdr:row>39</xdr:row>
      <xdr:rowOff>99392</xdr:rowOff>
    </xdr:from>
    <xdr:to>
      <xdr:col>24</xdr:col>
      <xdr:colOff>391886</xdr:colOff>
      <xdr:row>60</xdr:row>
      <xdr:rowOff>132522</xdr:rowOff>
    </xdr:to>
    <xdr:graphicFrame macro="">
      <xdr:nvGraphicFramePr>
        <xdr:cNvPr id="22" name="Chart 21">
          <a:extLst>
            <a:ext uri="{FF2B5EF4-FFF2-40B4-BE49-F238E27FC236}">
              <a16:creationId xmlns:a16="http://schemas.microsoft.com/office/drawing/2014/main" id="{482418B7-451A-4680-87F0-088A2D71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108856</xdr:colOff>
      <xdr:row>61</xdr:row>
      <xdr:rowOff>10884</xdr:rowOff>
    </xdr:from>
    <xdr:to>
      <xdr:col>17</xdr:col>
      <xdr:colOff>598713</xdr:colOff>
      <xdr:row>86</xdr:row>
      <xdr:rowOff>9291</xdr:rowOff>
    </xdr:to>
    <xdr:graphicFrame macro="">
      <xdr:nvGraphicFramePr>
        <xdr:cNvPr id="10" name="Chart 9">
          <a:extLst>
            <a:ext uri="{FF2B5EF4-FFF2-40B4-BE49-F238E27FC236}">
              <a16:creationId xmlns:a16="http://schemas.microsoft.com/office/drawing/2014/main" id="{DFC0A836-66F7-48C5-9E89-73A6D232D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468086</xdr:colOff>
      <xdr:row>39</xdr:row>
      <xdr:rowOff>97970</xdr:rowOff>
    </xdr:from>
    <xdr:to>
      <xdr:col>33</xdr:col>
      <xdr:colOff>65314</xdr:colOff>
      <xdr:row>86</xdr:row>
      <xdr:rowOff>10886</xdr:rowOff>
    </xdr:to>
    <xdr:graphicFrame macro="">
      <xdr:nvGraphicFramePr>
        <xdr:cNvPr id="20" name="Chart 19">
          <a:extLst>
            <a:ext uri="{FF2B5EF4-FFF2-40B4-BE49-F238E27FC236}">
              <a16:creationId xmlns:a16="http://schemas.microsoft.com/office/drawing/2014/main" id="{B141A962-F242-44C9-8269-1DC32A01A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45720</xdr:colOff>
      <xdr:row>61</xdr:row>
      <xdr:rowOff>30479</xdr:rowOff>
    </xdr:from>
    <xdr:to>
      <xdr:col>24</xdr:col>
      <xdr:colOff>381000</xdr:colOff>
      <xdr:row>86</xdr:row>
      <xdr:rowOff>18584</xdr:rowOff>
    </xdr:to>
    <xdr:graphicFrame macro="">
      <xdr:nvGraphicFramePr>
        <xdr:cNvPr id="23" name="Chart 22">
          <a:extLst>
            <a:ext uri="{FF2B5EF4-FFF2-40B4-BE49-F238E27FC236}">
              <a16:creationId xmlns:a16="http://schemas.microsoft.com/office/drawing/2014/main" id="{6AE70D7C-C254-4008-BA7B-71AC481E8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43132</xdr:colOff>
      <xdr:row>86</xdr:row>
      <xdr:rowOff>66164</xdr:rowOff>
    </xdr:from>
    <xdr:to>
      <xdr:col>38</xdr:col>
      <xdr:colOff>288073</xdr:colOff>
      <xdr:row>92</xdr:row>
      <xdr:rowOff>145337</xdr:rowOff>
    </xdr:to>
    <mc:AlternateContent xmlns:mc="http://schemas.openxmlformats.org/markup-compatibility/2006" xmlns:a14="http://schemas.microsoft.com/office/drawing/2010/main">
      <mc:Choice Requires="a14">
        <xdr:graphicFrame macro="">
          <xdr:nvGraphicFramePr>
            <xdr:cNvPr id="24" name="Zone 1">
              <a:extLst>
                <a:ext uri="{FF2B5EF4-FFF2-40B4-BE49-F238E27FC236}">
                  <a16:creationId xmlns:a16="http://schemas.microsoft.com/office/drawing/2014/main" id="{75CC15D1-3F67-493E-9EBE-8FCD366250AB}"/>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43132" y="15188933"/>
              <a:ext cx="23261249" cy="113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366531</xdr:colOff>
      <xdr:row>15</xdr:row>
      <xdr:rowOff>83634</xdr:rowOff>
    </xdr:from>
    <xdr:to>
      <xdr:col>38</xdr:col>
      <xdr:colOff>353120</xdr:colOff>
      <xdr:row>38</xdr:row>
      <xdr:rowOff>130097</xdr:rowOff>
    </xdr:to>
    <mc:AlternateContent xmlns:mc="http://schemas.openxmlformats.org/markup-compatibility/2006" xmlns:a14="http://schemas.microsoft.com/office/drawing/2010/main">
      <mc:Choice Requires="a14">
        <xdr:graphicFrame macro="">
          <xdr:nvGraphicFramePr>
            <xdr:cNvPr id="27" name="STATE 1">
              <a:extLst>
                <a:ext uri="{FF2B5EF4-FFF2-40B4-BE49-F238E27FC236}">
                  <a16:creationId xmlns:a16="http://schemas.microsoft.com/office/drawing/2014/main" id="{93749449-9177-4D43-BADA-70046BB825C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011124" y="2721326"/>
              <a:ext cx="5358304" cy="4090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102218</xdr:colOff>
      <xdr:row>39</xdr:row>
      <xdr:rowOff>111510</xdr:rowOff>
    </xdr:from>
    <xdr:to>
      <xdr:col>38</xdr:col>
      <xdr:colOff>306658</xdr:colOff>
      <xdr:row>86</xdr:row>
      <xdr:rowOff>9292</xdr:rowOff>
    </xdr:to>
    <mc:AlternateContent xmlns:mc="http://schemas.openxmlformats.org/markup-compatibility/2006" xmlns:a14="http://schemas.microsoft.com/office/drawing/2010/main">
      <mc:Choice Requires="a14">
        <xdr:graphicFrame macro="">
          <xdr:nvGraphicFramePr>
            <xdr:cNvPr id="29" name="State/UTs 2">
              <a:extLst>
                <a:ext uri="{FF2B5EF4-FFF2-40B4-BE49-F238E27FC236}">
                  <a16:creationId xmlns:a16="http://schemas.microsoft.com/office/drawing/2014/main" id="{0DF8623A-2A97-4E94-BC58-221260E0B37E}"/>
                </a:ext>
              </a:extLst>
            </xdr:cNvPr>
            <xdr:cNvGraphicFramePr/>
          </xdr:nvGraphicFramePr>
          <xdr:xfrm>
            <a:off x="0" y="0"/>
            <a:ext cx="0" cy="0"/>
          </xdr:xfrm>
          <a:graphic>
            <a:graphicData uri="http://schemas.microsoft.com/office/drawing/2010/slicer">
              <sle:slicer xmlns:sle="http://schemas.microsoft.com/office/drawing/2010/slicer" name="State/UTs 2"/>
            </a:graphicData>
          </a:graphic>
        </xdr:graphicFrame>
      </mc:Choice>
      <mc:Fallback xmlns="">
        <xdr:sp macro="" textlink="">
          <xdr:nvSpPr>
            <xdr:cNvPr id="0" name=""/>
            <xdr:cNvSpPr>
              <a:spLocks noTextEdit="1"/>
            </xdr:cNvSpPr>
          </xdr:nvSpPr>
          <xdr:spPr>
            <a:xfrm>
              <a:off x="20090064" y="6969510"/>
              <a:ext cx="3232902" cy="816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301922</xdr:colOff>
      <xdr:row>1</xdr:row>
      <xdr:rowOff>28754</xdr:rowOff>
    </xdr:from>
    <xdr:to>
      <xdr:col>38</xdr:col>
      <xdr:colOff>287547</xdr:colOff>
      <xdr:row>7</xdr:row>
      <xdr:rowOff>71886</xdr:rowOff>
    </xdr:to>
    <xdr:pic>
      <xdr:nvPicPr>
        <xdr:cNvPr id="31" name="Picture 30">
          <a:extLst>
            <a:ext uri="{FF2B5EF4-FFF2-40B4-BE49-F238E27FC236}">
              <a16:creationId xmlns:a16="http://schemas.microsoft.com/office/drawing/2014/main" id="{C3EC754A-3730-D84E-8D1A-172F5A7879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021243" y="215660"/>
          <a:ext cx="4212568" cy="1164566"/>
        </a:xfrm>
        <a:prstGeom prst="rect">
          <a:avLst/>
        </a:prstGeom>
      </xdr:spPr>
    </xdr:pic>
    <xdr:clientData/>
  </xdr:twoCellAnchor>
  <xdr:twoCellAnchor editAs="oneCell">
    <xdr:from>
      <xdr:col>35</xdr:col>
      <xdr:colOff>488829</xdr:colOff>
      <xdr:row>9</xdr:row>
      <xdr:rowOff>28755</xdr:rowOff>
    </xdr:from>
    <xdr:to>
      <xdr:col>37</xdr:col>
      <xdr:colOff>517584</xdr:colOff>
      <xdr:row>14</xdr:row>
      <xdr:rowOff>8627</xdr:rowOff>
    </xdr:to>
    <xdr:pic>
      <xdr:nvPicPr>
        <xdr:cNvPr id="33" name="Graphic 32" descr="Database with solid fill">
          <a:hlinkClick xmlns:r="http://schemas.openxmlformats.org/officeDocument/2006/relationships" r:id="rId10"/>
          <a:extLst>
            <a:ext uri="{FF2B5EF4-FFF2-40B4-BE49-F238E27FC236}">
              <a16:creationId xmlns:a16="http://schemas.microsoft.com/office/drawing/2014/main" id="{4A6D2174-197D-61E0-5BB6-C04D521DD8B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23546" y="1710906"/>
          <a:ext cx="1236453"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12</xdr:row>
      <xdr:rowOff>7620</xdr:rowOff>
    </xdr:from>
    <xdr:to>
      <xdr:col>16</xdr:col>
      <xdr:colOff>228600</xdr:colOff>
      <xdr:row>35</xdr:row>
      <xdr:rowOff>91440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9C6C7DE-326C-EE79-BBB9-16DAAAFD01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8420" y="2202180"/>
              <a:ext cx="5486400" cy="4290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236220</xdr:colOff>
      <xdr:row>4</xdr:row>
      <xdr:rowOff>91440</xdr:rowOff>
    </xdr:from>
    <xdr:to>
      <xdr:col>21</xdr:col>
      <xdr:colOff>236220</xdr:colOff>
      <xdr:row>17</xdr:row>
      <xdr:rowOff>180975</xdr:rowOff>
    </xdr:to>
    <mc:AlternateContent xmlns:mc="http://schemas.openxmlformats.org/markup-compatibility/2006" xmlns:a14="http://schemas.microsoft.com/office/drawing/2010/main">
      <mc:Choice Requires="a14">
        <xdr:graphicFrame macro="">
          <xdr:nvGraphicFramePr>
            <xdr:cNvPr id="3" name="State/UTs">
              <a:extLst>
                <a:ext uri="{FF2B5EF4-FFF2-40B4-BE49-F238E27FC236}">
                  <a16:creationId xmlns:a16="http://schemas.microsoft.com/office/drawing/2014/main" id="{96C8B018-95E6-6EDD-AFB3-8017DFEE24A3}"/>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13121640" y="822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137160</xdr:colOff>
      <xdr:row>7</xdr:row>
      <xdr:rowOff>83820</xdr:rowOff>
    </xdr:from>
    <xdr:to>
      <xdr:col>11</xdr:col>
      <xdr:colOff>441960</xdr:colOff>
      <xdr:row>22</xdr:row>
      <xdr:rowOff>83820</xdr:rowOff>
    </xdr:to>
    <xdr:graphicFrame macro="">
      <xdr:nvGraphicFramePr>
        <xdr:cNvPr id="2" name="Chart 1">
          <a:extLst>
            <a:ext uri="{FF2B5EF4-FFF2-40B4-BE49-F238E27FC236}">
              <a16:creationId xmlns:a16="http://schemas.microsoft.com/office/drawing/2014/main" id="{3389C18B-2E0B-C330-EDC2-868098C6B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327660</xdr:colOff>
      <xdr:row>4</xdr:row>
      <xdr:rowOff>15240</xdr:rowOff>
    </xdr:from>
    <xdr:to>
      <xdr:col>12</xdr:col>
      <xdr:colOff>22860</xdr:colOff>
      <xdr:row>19</xdr:row>
      <xdr:rowOff>15240</xdr:rowOff>
    </xdr:to>
    <xdr:graphicFrame macro="">
      <xdr:nvGraphicFramePr>
        <xdr:cNvPr id="2" name="Chart 1">
          <a:extLst>
            <a:ext uri="{FF2B5EF4-FFF2-40B4-BE49-F238E27FC236}">
              <a16:creationId xmlns:a16="http://schemas.microsoft.com/office/drawing/2014/main" id="{A8076824-36D9-5B13-4A54-A8E17B592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548640</xdr:colOff>
      <xdr:row>7</xdr:row>
      <xdr:rowOff>38100</xdr:rowOff>
    </xdr:from>
    <xdr:to>
      <xdr:col>20</xdr:col>
      <xdr:colOff>121920</xdr:colOff>
      <xdr:row>22</xdr:row>
      <xdr:rowOff>38100</xdr:rowOff>
    </xdr:to>
    <xdr:graphicFrame macro="">
      <xdr:nvGraphicFramePr>
        <xdr:cNvPr id="2" name="Chart 1">
          <a:extLst>
            <a:ext uri="{FF2B5EF4-FFF2-40B4-BE49-F238E27FC236}">
              <a16:creationId xmlns:a16="http://schemas.microsoft.com/office/drawing/2014/main" id="{1C1423F9-09D7-DF6D-163C-5919B374F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xdr:colOff>
      <xdr:row>3</xdr:row>
      <xdr:rowOff>129540</xdr:rowOff>
    </xdr:from>
    <xdr:to>
      <xdr:col>10</xdr:col>
      <xdr:colOff>350520</xdr:colOff>
      <xdr:row>24</xdr:row>
      <xdr:rowOff>83820</xdr:rowOff>
    </xdr:to>
    <xdr:graphicFrame macro="">
      <xdr:nvGraphicFramePr>
        <xdr:cNvPr id="2" name="Chart 1">
          <a:extLst>
            <a:ext uri="{FF2B5EF4-FFF2-40B4-BE49-F238E27FC236}">
              <a16:creationId xmlns:a16="http://schemas.microsoft.com/office/drawing/2014/main" id="{3E1530B2-9E42-AD66-4AF6-66912C8C5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434340</xdr:colOff>
      <xdr:row>6</xdr:row>
      <xdr:rowOff>91440</xdr:rowOff>
    </xdr:from>
    <xdr:to>
      <xdr:col>14</xdr:col>
      <xdr:colOff>114300</xdr:colOff>
      <xdr:row>19</xdr:row>
      <xdr:rowOff>180975</xdr:rowOff>
    </xdr:to>
    <mc:AlternateContent xmlns:mc="http://schemas.openxmlformats.org/markup-compatibility/2006" xmlns:a14="http://schemas.microsoft.com/office/drawing/2010/main">
      <mc:Choice Requires="a14">
        <xdr:graphicFrame macro="">
          <xdr:nvGraphicFramePr>
            <xdr:cNvPr id="3" name="State/UTs 1">
              <a:extLst>
                <a:ext uri="{FF2B5EF4-FFF2-40B4-BE49-F238E27FC236}">
                  <a16:creationId xmlns:a16="http://schemas.microsoft.com/office/drawing/2014/main" id="{B27FC9E6-2618-AE1C-5828-F75EB8B4B627}"/>
                </a:ext>
              </a:extLst>
            </xdr:cNvPr>
            <xdr:cNvGraphicFramePr/>
          </xdr:nvGraphicFramePr>
          <xdr:xfrm>
            <a:off x="0" y="0"/>
            <a:ext cx="0" cy="0"/>
          </xdr:xfrm>
          <a:graphic>
            <a:graphicData uri="http://schemas.microsoft.com/office/drawing/2010/slicer">
              <sle:slicer xmlns:sle="http://schemas.microsoft.com/office/drawing/2010/slicer" name="State/UTs 1"/>
            </a:graphicData>
          </a:graphic>
        </xdr:graphicFrame>
      </mc:Choice>
      <mc:Fallback xmlns="">
        <xdr:sp macro="" textlink="">
          <xdr:nvSpPr>
            <xdr:cNvPr id="0" name=""/>
            <xdr:cNvSpPr>
              <a:spLocks noTextEdit="1"/>
            </xdr:cNvSpPr>
          </xdr:nvSpPr>
          <xdr:spPr>
            <a:xfrm>
              <a:off x="954786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472440</xdr:colOff>
      <xdr:row>7</xdr:row>
      <xdr:rowOff>83820</xdr:rowOff>
    </xdr:from>
    <xdr:to>
      <xdr:col>11</xdr:col>
      <xdr:colOff>167640</xdr:colOff>
      <xdr:row>22</xdr:row>
      <xdr:rowOff>83820</xdr:rowOff>
    </xdr:to>
    <xdr:graphicFrame macro="">
      <xdr:nvGraphicFramePr>
        <xdr:cNvPr id="2" name="Chart 1">
          <a:extLst>
            <a:ext uri="{FF2B5EF4-FFF2-40B4-BE49-F238E27FC236}">
              <a16:creationId xmlns:a16="http://schemas.microsoft.com/office/drawing/2014/main" id="{3527DACA-21E9-8CE8-3568-54D949139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175260</xdr:colOff>
      <xdr:row>3</xdr:row>
      <xdr:rowOff>22860</xdr:rowOff>
    </xdr:from>
    <xdr:to>
      <xdr:col>17</xdr:col>
      <xdr:colOff>175260</xdr:colOff>
      <xdr:row>16</xdr:row>
      <xdr:rowOff>112395</xdr:rowOff>
    </xdr:to>
    <mc:AlternateContent xmlns:mc="http://schemas.openxmlformats.org/markup-compatibility/2006" xmlns:a14="http://schemas.microsoft.com/office/drawing/2010/main">
      <mc:Choice Requires="a14">
        <xdr:graphicFrame macro="">
          <xdr:nvGraphicFramePr>
            <xdr:cNvPr id="3" name="Zone">
              <a:extLst>
                <a:ext uri="{FF2B5EF4-FFF2-40B4-BE49-F238E27FC236}">
                  <a16:creationId xmlns:a16="http://schemas.microsoft.com/office/drawing/2014/main" id="{FA10EB52-3592-E577-EEEE-39210EA222DD}"/>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54024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60960</xdr:colOff>
      <xdr:row>3</xdr:row>
      <xdr:rowOff>106680</xdr:rowOff>
    </xdr:from>
    <xdr:to>
      <xdr:col>11</xdr:col>
      <xdr:colOff>975360</xdr:colOff>
      <xdr:row>8</xdr:row>
      <xdr:rowOff>106680</xdr:rowOff>
    </xdr:to>
    <xdr:pic>
      <xdr:nvPicPr>
        <xdr:cNvPr id="6" name="Graphic 5" descr="Laptop with solid fill">
          <a:hlinkClick xmlns:r="http://schemas.openxmlformats.org/officeDocument/2006/relationships" r:id="rId1"/>
          <a:extLst>
            <a:ext uri="{FF2B5EF4-FFF2-40B4-BE49-F238E27FC236}">
              <a16:creationId xmlns:a16="http://schemas.microsoft.com/office/drawing/2014/main" id="{60BF2B75-1A04-0C97-7E0D-0E88AA6183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95660" y="701040"/>
          <a:ext cx="914400" cy="914400"/>
        </a:xfrm>
        <a:prstGeom prst="rect">
          <a:avLst/>
        </a:prstGeom>
      </xdr:spPr>
    </xdr:pic>
    <xdr:clientData/>
  </xdr:twoCellAnchor>
  <xdr:twoCellAnchor>
    <xdr:from>
      <xdr:col>12</xdr:col>
      <xdr:colOff>15240</xdr:colOff>
      <xdr:row>3</xdr:row>
      <xdr:rowOff>76200</xdr:rowOff>
    </xdr:from>
    <xdr:to>
      <xdr:col>13</xdr:col>
      <xdr:colOff>518160</xdr:colOff>
      <xdr:row>8</xdr:row>
      <xdr:rowOff>45720</xdr:rowOff>
    </xdr:to>
    <xdr:sp macro="" textlink="">
      <xdr:nvSpPr>
        <xdr:cNvPr id="7" name="TextBox 6">
          <a:extLst>
            <a:ext uri="{FF2B5EF4-FFF2-40B4-BE49-F238E27FC236}">
              <a16:creationId xmlns:a16="http://schemas.microsoft.com/office/drawing/2014/main" id="{F4A1990A-6B85-E716-9158-A5E2541BD49B}"/>
            </a:ext>
          </a:extLst>
        </xdr:cNvPr>
        <xdr:cNvSpPr txBox="1"/>
      </xdr:nvSpPr>
      <xdr:spPr>
        <a:xfrm>
          <a:off x="11932920" y="670560"/>
          <a:ext cx="1112520" cy="88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CLICK ON ICON TO NAVIGATE TO THE DASHBOARD</a:t>
          </a:r>
        </a:p>
        <a:p>
          <a:endParaRPr lang="en-IN"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Sadhiya" refreshedDate="45146.544970138886" createdVersion="8" refreshedVersion="8" minRefreshableVersion="3" recordCount="36" xr:uid="{59985D1F-69F1-42F5-8ADC-0EFB68991DEF}">
  <cacheSource type="worksheet">
    <worksheetSource ref="D1:F37" sheet="PP%"/>
  </cacheSource>
  <cacheFields count="3">
    <cacheField name="STATE"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POPULATION  " numFmtId="0">
      <sharedItems containsSemiMixedTypes="0" containsString="0" containsNumber="1" containsInteger="1" minValue="66001" maxValue="231502578"/>
    </cacheField>
    <cacheField name="PERCENTAGE" numFmtId="2">
      <sharedItems containsSemiMixedTypes="0" containsString="0" containsNumber="1" minValue="4.6158745577604583E-3" maxValue="16.190464687598009"/>
    </cacheField>
  </cacheFields>
  <extLst>
    <ext xmlns:x14="http://schemas.microsoft.com/office/spreadsheetml/2009/9/main" uri="{725AE2AE-9491-48be-B2B4-4EB974FC3084}">
      <x14:pivotCacheDefinition pivotCacheId="1943093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Sadhiya" refreshedDate="45146.544970254632" createdVersion="8" refreshedVersion="8" minRefreshableVersion="3" recordCount="36" xr:uid="{6307EFDA-FAFD-4AE7-A4BB-A990CA8A1E5C}">
  <cacheSource type="worksheet">
    <worksheetSource name="Table1"/>
  </cacheSource>
  <cacheFields count="7">
    <cacheField name="State/UTs"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Zone" numFmtId="0">
      <sharedItems count="4">
        <s v="South"/>
        <s v="East"/>
        <s v="North"/>
        <s v="West"/>
      </sharedItems>
    </cacheField>
    <cacheField name="Total Cases" numFmtId="0">
      <sharedItems containsSemiMixedTypes="0" containsString="0" containsNumber="1" containsInteger="1" minValue="7670" maxValue="6623344"/>
    </cacheField>
    <cacheField name="Active"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 name="Population" numFmtId="0">
      <sharedItems containsSemiMixedTypes="0" containsString="0" containsNumber="1" containsInteger="1" minValue="66001" maxValue="231502578"/>
    </cacheField>
  </cacheFields>
  <extLst>
    <ext xmlns:x14="http://schemas.microsoft.com/office/spreadsheetml/2009/9/main" uri="{725AE2AE-9491-48be-B2B4-4EB974FC3084}">
      <x14:pivotCacheDefinition pivotCacheId="118426201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Sadhiya" refreshedDate="45146.546756481483" createdVersion="8" refreshedVersion="8" minRefreshableVersion="3" recordCount="36" xr:uid="{0DA1C816-1998-47F5-8256-51E7CD0F724C}">
  <cacheSource type="worksheet">
    <worksheetSource ref="F1:I37" sheet="DEATH"/>
  </cacheSource>
  <cacheFields count="4">
    <cacheField name="STATE" numFmtId="0">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ACTIVE CASES" numFmtId="0">
      <sharedItems containsSemiMixedTypes="0" containsString="0" containsNumber="1" containsInteger="1" minValue="0" maxValue="69258"/>
    </cacheField>
    <cacheField name="DISCHARGED" numFmtId="0">
      <sharedItems containsSemiMixedTypes="0" containsString="0" containsNumber="1" containsInteger="1" minValue="7534" maxValue="6466913"/>
    </cacheField>
    <cacheField name="DEATHS" numFmtId="0">
      <sharedItems containsSemiMixedTypes="0" containsString="0" containsNumber="1" containsInteger="1" minValue="4" maxValue="1405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99001"/>
    <n v="2.790470696536387E-2"/>
  </r>
  <r>
    <x v="1"/>
    <n v="91702478"/>
    <n v="6.4133442687805964"/>
  </r>
  <r>
    <x v="2"/>
    <n v="1711947"/>
    <n v="0.1197274677888872"/>
  </r>
  <r>
    <x v="3"/>
    <n v="35998752"/>
    <n v="2.5176243309635979"/>
  </r>
  <r>
    <x v="4"/>
    <n v="128500364"/>
    <n v="8.9868571817178218"/>
  </r>
  <r>
    <x v="5"/>
    <n v="1158040"/>
    <n v="8.0989187631534704E-2"/>
  </r>
  <r>
    <x v="6"/>
    <n v="32199722"/>
    <n v="2.2519337214096713"/>
  </r>
  <r>
    <x v="7"/>
    <n v="773997"/>
    <n v="5.4130589840804259E-2"/>
  </r>
  <r>
    <x v="8"/>
    <n v="19301096"/>
    <n v="1.3498498199010949"/>
  </r>
  <r>
    <x v="9"/>
    <n v="1521992"/>
    <n v="0.10644269253367307"/>
  </r>
  <r>
    <x v="10"/>
    <n v="70400153"/>
    <n v="4.9235356296896047"/>
  </r>
  <r>
    <x v="11"/>
    <n v="28900667"/>
    <n v="2.0212095802731365"/>
  </r>
  <r>
    <x v="12"/>
    <n v="7503010"/>
    <n v="0.52473376108880621"/>
  </r>
  <r>
    <x v="13"/>
    <n v="14999397"/>
    <n v="1.0490043331775056"/>
  </r>
  <r>
    <x v="14"/>
    <n v="40100376"/>
    <n v="2.8044772857233697"/>
  </r>
  <r>
    <x v="15"/>
    <n v="69599762"/>
    <n v="4.8675591376188727"/>
  </r>
  <r>
    <x v="16"/>
    <n v="34698876"/>
    <n v="2.4267156393279645"/>
  </r>
  <r>
    <x v="17"/>
    <n v="290492"/>
    <n v="2.0315974485734325E-2"/>
  </r>
  <r>
    <x v="18"/>
    <n v="66001"/>
    <n v="4.6158745577604583E-3"/>
  </r>
  <r>
    <x v="19"/>
    <n v="85002417"/>
    <n v="5.944765897159817"/>
  </r>
  <r>
    <x v="20"/>
    <n v="124904071"/>
    <n v="8.7353452749141063"/>
  </r>
  <r>
    <x v="21"/>
    <n v="3436948"/>
    <n v="0.24036788578272592"/>
  </r>
  <r>
    <x v="22"/>
    <n v="3772103"/>
    <n v="0.263807431204859"/>
  </r>
  <r>
    <x v="23"/>
    <n v="1308967"/>
    <n v="9.1544483754004244E-2"/>
  </r>
  <r>
    <x v="24"/>
    <n v="2073074"/>
    <n v="0.14498340226594603"/>
  </r>
  <r>
    <x v="25"/>
    <n v="47099270"/>
    <n v="3.2939549716230121"/>
  </r>
  <r>
    <x v="26"/>
    <n v="1646050"/>
    <n v="0.11511886662022701"/>
  </r>
  <r>
    <x v="27"/>
    <n v="30501026"/>
    <n v="2.1331329813031661"/>
  </r>
  <r>
    <x v="28"/>
    <n v="79502477"/>
    <n v="5.5601197082352698"/>
  </r>
  <r>
    <x v="29"/>
    <n v="658019"/>
    <n v="4.6019502138194564E-2"/>
  </r>
  <r>
    <x v="30"/>
    <n v="83697770"/>
    <n v="5.8535235387992088"/>
  </r>
  <r>
    <x v="31"/>
    <n v="38157311"/>
    <n v="2.6685862492606667"/>
  </r>
  <r>
    <x v="32"/>
    <n v="4184959"/>
    <n v="0.29268110745853326"/>
  </r>
  <r>
    <x v="33"/>
    <n v="231502578"/>
    <n v="16.190464687598009"/>
  </r>
  <r>
    <x v="34"/>
    <n v="11700099"/>
    <n v="0.81826319748759235"/>
  </r>
  <r>
    <x v="35"/>
    <n v="100896618"/>
    <n v="7.05634963091886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7670"/>
    <n v="7"/>
    <n v="7534"/>
    <n v="129"/>
    <n v="399001"/>
  </r>
  <r>
    <x v="1"/>
    <x v="0"/>
    <n v="2069770"/>
    <n v="3128"/>
    <n v="2052230"/>
    <n v="14412"/>
    <n v="91702478"/>
  </r>
  <r>
    <x v="2"/>
    <x v="1"/>
    <n v="55216"/>
    <n v="42"/>
    <n v="54894"/>
    <n v="280"/>
    <n v="1711947"/>
  </r>
  <r>
    <x v="3"/>
    <x v="1"/>
    <n v="613784"/>
    <n v="3272"/>
    <n v="604465"/>
    <n v="6047"/>
    <n v="35998752"/>
  </r>
  <r>
    <x v="4"/>
    <x v="1"/>
    <n v="726153"/>
    <n v="29"/>
    <n v="716462"/>
    <n v="9662"/>
    <n v="128500364"/>
  </r>
  <r>
    <x v="5"/>
    <x v="2"/>
    <n v="65380"/>
    <n v="24"/>
    <n v="64536"/>
    <n v="820"/>
    <n v="1158040"/>
  </r>
  <r>
    <x v="6"/>
    <x v="1"/>
    <n v="1006326"/>
    <n v="230"/>
    <n v="992508"/>
    <n v="13588"/>
    <n v="32199722"/>
  </r>
  <r>
    <x v="7"/>
    <x v="3"/>
    <n v="10682"/>
    <n v="0"/>
    <n v="10678"/>
    <n v="4"/>
    <n v="773997"/>
  </r>
  <r>
    <x v="8"/>
    <x v="2"/>
    <n v="1440388"/>
    <n v="361"/>
    <n v="1414934"/>
    <n v="25093"/>
    <n v="19301096"/>
  </r>
  <r>
    <x v="9"/>
    <x v="3"/>
    <n v="178467"/>
    <n v="263"/>
    <n v="174830"/>
    <n v="3374"/>
    <n v="1521992"/>
  </r>
  <r>
    <x v="10"/>
    <x v="3"/>
    <n v="826924"/>
    <n v="226"/>
    <n v="816608"/>
    <n v="10090"/>
    <n v="70400153"/>
  </r>
  <r>
    <x v="11"/>
    <x v="2"/>
    <n v="771420"/>
    <n v="140"/>
    <n v="761230"/>
    <n v="10050"/>
    <n v="28900667"/>
  </r>
  <r>
    <x v="12"/>
    <x v="2"/>
    <n v="225712"/>
    <n v="1100"/>
    <n v="220800"/>
    <n v="3812"/>
    <n v="7503010"/>
  </r>
  <r>
    <x v="13"/>
    <x v="2"/>
    <n v="334006"/>
    <n v="1450"/>
    <n v="328108"/>
    <n v="4448"/>
    <n v="14999397"/>
  </r>
  <r>
    <x v="14"/>
    <x v="1"/>
    <n v="348992"/>
    <n v="141"/>
    <n v="343713"/>
    <n v="5138"/>
    <n v="40100376"/>
  </r>
  <r>
    <x v="15"/>
    <x v="0"/>
    <n v="2991614"/>
    <n v="8056"/>
    <n v="2945415"/>
    <n v="38143"/>
    <n v="69599762"/>
  </r>
  <r>
    <x v="16"/>
    <x v="0"/>
    <n v="5055224"/>
    <n v="69258"/>
    <n v="4950281"/>
    <n v="35685"/>
    <n v="34698876"/>
  </r>
  <r>
    <x v="17"/>
    <x v="2"/>
    <n v="21148"/>
    <n v="154"/>
    <n v="20783"/>
    <n v="211"/>
    <n v="290492"/>
  </r>
  <r>
    <x v="18"/>
    <x v="0"/>
    <n v="10365"/>
    <n v="0"/>
    <n v="10314"/>
    <n v="51"/>
    <n v="66001"/>
  </r>
  <r>
    <x v="19"/>
    <x v="3"/>
    <n v="792956"/>
    <n v="75"/>
    <n v="782357"/>
    <n v="10524"/>
    <n v="85002417"/>
  </r>
  <r>
    <x v="20"/>
    <x v="3"/>
    <n v="6623344"/>
    <n v="15866"/>
    <n v="6466913"/>
    <n v="140565"/>
    <n v="124904071"/>
  </r>
  <r>
    <x v="21"/>
    <x v="1"/>
    <n v="124432"/>
    <n v="799"/>
    <n v="121687"/>
    <n v="1946"/>
    <n v="3436948"/>
  </r>
  <r>
    <x v="22"/>
    <x v="1"/>
    <n v="84013"/>
    <n v="277"/>
    <n v="82274"/>
    <n v="1462"/>
    <n v="3772103"/>
  </r>
  <r>
    <x v="23"/>
    <x v="1"/>
    <n v="128604"/>
    <n v="5651"/>
    <n v="122494"/>
    <n v="459"/>
    <n v="1308967"/>
  </r>
  <r>
    <x v="24"/>
    <x v="1"/>
    <n v="31978"/>
    <n v="163"/>
    <n v="31123"/>
    <n v="692"/>
    <n v="2073074"/>
  </r>
  <r>
    <x v="25"/>
    <x v="1"/>
    <n v="1045209"/>
    <n v="2534"/>
    <n v="1034300"/>
    <n v="8375"/>
    <n v="47099270"/>
  </r>
  <r>
    <x v="26"/>
    <x v="0"/>
    <n v="128401"/>
    <n v="275"/>
    <n v="126263"/>
    <n v="1863"/>
    <n v="1646050"/>
  </r>
  <r>
    <x v="27"/>
    <x v="2"/>
    <n v="602778"/>
    <n v="318"/>
    <n v="585889"/>
    <n v="16571"/>
    <n v="30501026"/>
  </r>
  <r>
    <x v="28"/>
    <x v="3"/>
    <n v="954503"/>
    <n v="71"/>
    <n v="945478"/>
    <n v="8954"/>
    <n v="79502477"/>
  </r>
  <r>
    <x v="29"/>
    <x v="1"/>
    <n v="32096"/>
    <n v="121"/>
    <n v="31575"/>
    <n v="400"/>
    <n v="658019"/>
  </r>
  <r>
    <x v="30"/>
    <x v="0"/>
    <n v="2714025"/>
    <n v="9751"/>
    <n v="2668001"/>
    <n v="36273"/>
    <n v="83697770"/>
  </r>
  <r>
    <x v="31"/>
    <x v="0"/>
    <n v="673469"/>
    <n v="3741"/>
    <n v="665755"/>
    <n v="3973"/>
    <n v="38157311"/>
  </r>
  <r>
    <x v="32"/>
    <x v="1"/>
    <n v="84665"/>
    <n v="116"/>
    <n v="83732"/>
    <n v="817"/>
    <n v="4184959"/>
  </r>
  <r>
    <x v="33"/>
    <x v="2"/>
    <n v="1710261"/>
    <n v="90"/>
    <n v="1687262"/>
    <n v="22909"/>
    <n v="231502578"/>
  </r>
  <r>
    <x v="34"/>
    <x v="2"/>
    <n v="344014"/>
    <n v="158"/>
    <n v="336453"/>
    <n v="7403"/>
    <n v="11700099"/>
  </r>
  <r>
    <x v="35"/>
    <x v="1"/>
    <n v="1603318"/>
    <n v="8031"/>
    <n v="1575980"/>
    <n v="19307"/>
    <n v="1008966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7"/>
    <n v="7534"/>
    <n v="129"/>
  </r>
  <r>
    <x v="1"/>
    <n v="3128"/>
    <n v="2052230"/>
    <n v="14412"/>
  </r>
  <r>
    <x v="2"/>
    <n v="42"/>
    <n v="54894"/>
    <n v="280"/>
  </r>
  <r>
    <x v="3"/>
    <n v="3272"/>
    <n v="604465"/>
    <n v="6047"/>
  </r>
  <r>
    <x v="4"/>
    <n v="29"/>
    <n v="716462"/>
    <n v="9662"/>
  </r>
  <r>
    <x v="5"/>
    <n v="24"/>
    <n v="64536"/>
    <n v="820"/>
  </r>
  <r>
    <x v="6"/>
    <n v="230"/>
    <n v="992508"/>
    <n v="13588"/>
  </r>
  <r>
    <x v="7"/>
    <n v="0"/>
    <n v="10678"/>
    <n v="4"/>
  </r>
  <r>
    <x v="8"/>
    <n v="361"/>
    <n v="1414934"/>
    <n v="25093"/>
  </r>
  <r>
    <x v="9"/>
    <n v="263"/>
    <n v="174830"/>
    <n v="3374"/>
  </r>
  <r>
    <x v="10"/>
    <n v="226"/>
    <n v="816608"/>
    <n v="10090"/>
  </r>
  <r>
    <x v="11"/>
    <n v="140"/>
    <n v="761230"/>
    <n v="10050"/>
  </r>
  <r>
    <x v="12"/>
    <n v="1100"/>
    <n v="220800"/>
    <n v="3812"/>
  </r>
  <r>
    <x v="13"/>
    <n v="1450"/>
    <n v="328108"/>
    <n v="4448"/>
  </r>
  <r>
    <x v="14"/>
    <n v="141"/>
    <n v="343713"/>
    <n v="5138"/>
  </r>
  <r>
    <x v="15"/>
    <n v="8056"/>
    <n v="2945415"/>
    <n v="38143"/>
  </r>
  <r>
    <x v="16"/>
    <n v="69258"/>
    <n v="4950281"/>
    <n v="35685"/>
  </r>
  <r>
    <x v="17"/>
    <n v="154"/>
    <n v="20783"/>
    <n v="211"/>
  </r>
  <r>
    <x v="18"/>
    <n v="0"/>
    <n v="10314"/>
    <n v="51"/>
  </r>
  <r>
    <x v="19"/>
    <n v="75"/>
    <n v="782357"/>
    <n v="10524"/>
  </r>
  <r>
    <x v="20"/>
    <n v="15866"/>
    <n v="6466913"/>
    <n v="140565"/>
  </r>
  <r>
    <x v="21"/>
    <n v="799"/>
    <n v="121687"/>
    <n v="1946"/>
  </r>
  <r>
    <x v="22"/>
    <n v="277"/>
    <n v="82274"/>
    <n v="1462"/>
  </r>
  <r>
    <x v="23"/>
    <n v="5651"/>
    <n v="122494"/>
    <n v="459"/>
  </r>
  <r>
    <x v="24"/>
    <n v="163"/>
    <n v="31123"/>
    <n v="692"/>
  </r>
  <r>
    <x v="25"/>
    <n v="2534"/>
    <n v="1034300"/>
    <n v="8375"/>
  </r>
  <r>
    <x v="26"/>
    <n v="275"/>
    <n v="126263"/>
    <n v="1863"/>
  </r>
  <r>
    <x v="27"/>
    <n v="318"/>
    <n v="585889"/>
    <n v="16571"/>
  </r>
  <r>
    <x v="28"/>
    <n v="71"/>
    <n v="945478"/>
    <n v="8954"/>
  </r>
  <r>
    <x v="29"/>
    <n v="121"/>
    <n v="31575"/>
    <n v="400"/>
  </r>
  <r>
    <x v="30"/>
    <n v="9751"/>
    <n v="2668001"/>
    <n v="36273"/>
  </r>
  <r>
    <x v="31"/>
    <n v="3741"/>
    <n v="665755"/>
    <n v="3973"/>
  </r>
  <r>
    <x v="32"/>
    <n v="116"/>
    <n v="83732"/>
    <n v="817"/>
  </r>
  <r>
    <x v="33"/>
    <n v="90"/>
    <n v="1687262"/>
    <n v="22909"/>
  </r>
  <r>
    <x v="34"/>
    <n v="158"/>
    <n v="336453"/>
    <n v="7403"/>
  </r>
  <r>
    <x v="35"/>
    <n v="8031"/>
    <n v="1575980"/>
    <n v="19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C16A3-7EA3-46DC-9827-BA9D243F058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J4:K40" firstHeaderRow="1" firstDataRow="1" firstDataCol="1"/>
  <pivotFields count="3">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PERCENTAGE" fld="2" baseField="0" baseItem="0" numFmtId="164"/>
  </dataFields>
  <formats count="1">
    <format dxfId="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3"/>
          </reference>
        </references>
      </pivotArea>
    </chartFormat>
    <chartFormat chart="2" format="4">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5BFF72-E513-4741-8443-4FFE6605050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dataFiel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5">
        <item x="1"/>
        <item x="2"/>
        <item x="0"/>
        <item x="3"/>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State/UTs" fld="0"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6BAE1-6968-49A8-9D0A-893CAE863B63}"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B37" firstHeaderRow="1" firstDataRow="1" firstDataCol="1"/>
  <pivotFields count="7">
    <pivotField axis="axisRow" showAll="0" defaultSubtota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showAll="0" defaultSubtotal="0"/>
    <pivotField showAll="0" defaultSubtotal="0"/>
    <pivotField showAll="0" defaultSubtotal="0"/>
    <pivotField showAll="0" defaultSubtotal="0"/>
    <pivotField showAll="0" defaultSubtotal="0"/>
    <pivotField dataField="1"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Population" fld="6" baseField="0" baseItem="0" numFmtId="1"/>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90276-0574-43D2-BAD0-F748D4A1638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7">
    <pivotField showAll="0"/>
    <pivotField showAll="0"/>
    <pivotField dataField="1" showAll="0"/>
    <pivotField dataField="1" showAll="0"/>
    <pivotField dataField="1" showAll="0"/>
    <pivotField dataField="1" showAll="0"/>
    <pivotField showAll="0"/>
  </pivotFields>
  <rowItems count="1">
    <i/>
  </rowItems>
  <colFields count="1">
    <field x="-2"/>
  </colFields>
  <colItems count="4">
    <i>
      <x/>
    </i>
    <i i="1">
      <x v="1"/>
    </i>
    <i i="2">
      <x v="2"/>
    </i>
    <i i="3">
      <x v="3"/>
    </i>
  </colItems>
  <dataFields count="4">
    <dataField name="Sum of Total Cases" fld="2" baseField="0" baseItem="0"/>
    <dataField name="Sum of Active" fld="3" baseField="0" baseItem="0"/>
    <dataField name="Sum of Discharged" fld="4" baseField="0" baseItem="0"/>
    <dataField name="Sum of Death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A04D1-6AD3-4440-821D-9FF04ACE8676}"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39" firstHeaderRow="1"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Activ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891547-C997-4F44-A966-2C13966FD2E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showAll="0"/>
    <pivotField axis="axisRow" showAll="0">
      <items count="5">
        <item x="1"/>
        <item x="2"/>
        <item x="0"/>
        <item x="3"/>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Deaths" fld="5"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3D9857-DDE7-4D30-9528-343526B68835}"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39" firstHeaderRow="1"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Discharge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C72793-891E-449C-A55E-C638AA628CA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38" firstHeaderRow="0"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items count="5">
        <item x="1"/>
        <item x="2"/>
        <item x="0"/>
        <item x="3"/>
        <item t="default"/>
      </items>
    </pivotField>
    <pivotField showAll="0"/>
    <pivotField dataField="1"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Sum of Active" fld="3" baseField="0" baseItem="0"/>
    <dataField name="Sum of Discharged" fld="4" baseField="0" baseItem="0"/>
    <dataField name="Sum of Death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023EA2-CFA4-44B4-97EA-226AB3F86581}"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L5:M41" firstHeaderRow="1" firstDataRow="1" firstDataCol="1"/>
  <pivotFields count="4">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DEATH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99DEBA-FAA8-4F90-8FF5-905FA97B89CD}"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39" firstHeaderRow="1" firstDataRow="1" firstDataCol="1"/>
  <pivotFields count="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dataField="1"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dataFields count="1">
    <dataField name="Sum of Total Cases" fld="2" baseField="0" baseItem="0"/>
  </dataFields>
  <chartFormats count="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2"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AD6FB539-8AB3-4E05-B6A7-4780726CF6FE}" sourceName="Zone">
  <pivotTables>
    <pivotTable tabId="13" name="PivotTable7"/>
    <pivotTable tabId="6" name="PivotTable1"/>
  </pivotTables>
  <data>
    <tabular pivotCacheId="1184262018">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1D7EEA4-14D3-41AB-87FE-06DB8B729D2A}" sourceName="State/UTs">
  <pivotTables>
    <pivotTable tabId="7" name="PivotTable2"/>
    <pivotTable tabId="12" name="PivotTable6"/>
    <pivotTable tabId="10" name="PivotTable3"/>
  </pivotTables>
  <data>
    <tabular pivotCacheId="1184262018">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539ECA-65DF-4CF3-86DD-588A601BE69C}" sourceName="STATE">
  <pivotTables>
    <pivotTable tabId="2" name="PivotTable2"/>
  </pivotTables>
  <data>
    <tabular pivotCacheId="194309347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88E83CD-38F4-460A-8877-C4D9089EB68D}"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1" xr10:uid="{0A64A03C-8164-4502-AFC1-A10A1276D661}" cache="Slicer_Zone" caption="Zone" columnCount="4" style="SlicerStyleLight6" rowHeight="756000"/>
  <slicer name="State/UTs 2" xr10:uid="{B5000A62-4C97-480A-B983-A5616C82064C}" cache="Slicer_State_UTs" caption="State/UTs" style="SlicerStyleLight6" rowHeight="234950"/>
  <slicer name="STATE 1" xr10:uid="{E3D5DDE0-F524-4DAC-9D6E-D16D78562A5E}" cache="Slicer_STATE" caption="STATE" columnCount="3" style="SlicerStyleLight6"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xr10:uid="{FB140B0F-0396-489B-A4C2-E0A3A62628C2}" cache="Slicer_State_UTs" caption="State/UT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s 1" xr10:uid="{84EE82F5-ACAC-4389-868F-BF8AED346EC6}" cache="Slicer_State_UTs" caption="State/UT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A034A7D7-A181-4FB5-91E0-97BABA4AE4D2}" cache="Slicer_Zone" caption="Zo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62501A-6011-4ECE-B9BC-AF4FE5C8AB3D}" name="Table1" displayName="Table1" ref="A1:G38" totalsRowCount="1" headerRowDxfId="2">
  <autoFilter ref="A1:G37" xr:uid="{DF62501A-6011-4ECE-B9BC-AF4FE5C8AB3D}"/>
  <tableColumns count="7">
    <tableColumn id="1" xr3:uid="{E8A855A8-BE72-44E9-A348-32B1F079E2D6}" name="State/UTs"/>
    <tableColumn id="2" xr3:uid="{50C52E26-56D9-4BE9-AB15-B708642F88A9}" name="Zone"/>
    <tableColumn id="3" xr3:uid="{9581646E-991C-4A80-8A27-B35C2C844294}" name="Total Cases" totalsRowFunction="custom">
      <totalsRowFormula>SUM(C2:C37)</totalsRowFormula>
    </tableColumn>
    <tableColumn id="4" xr3:uid="{7FFB2780-0D04-4BF8-863D-EC9BEFFB888F}" name="Active" totalsRowFunction="custom">
      <totalsRowFormula>SUM(D2:D37)</totalsRowFormula>
    </tableColumn>
    <tableColumn id="5" xr3:uid="{91D20F72-3282-433F-8E04-106D4B2C1D39}" name="Discharged" totalsRowFunction="custom">
      <totalsRowFormula>SUM(E2:E37)</totalsRowFormula>
    </tableColumn>
    <tableColumn id="6" xr3:uid="{6287DD23-2B8E-47C3-9F1B-CC15F8592714}" name="Deaths" totalsRowFunction="custom">
      <totalsRowFormula>SUM(F2:F37)</totalsRowFormula>
    </tableColumn>
    <tableColumn id="7" xr3:uid="{2C4759C2-3A38-4A5F-B144-609A5F58BF31}" name="Population" totalsRowFunction="custom">
      <totalsRowFormula>SUM(G2:G37)</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EC94-BF61-4504-96EF-B7A0BB543B11}">
  <dimension ref="A1:K40"/>
  <sheetViews>
    <sheetView topLeftCell="H1" workbookViewId="0">
      <selection activeCell="W17" sqref="W17"/>
    </sheetView>
  </sheetViews>
  <sheetFormatPr defaultRowHeight="14.4" x14ac:dyDescent="0.3"/>
  <cols>
    <col min="1" max="1" width="19.21875" bestFit="1" customWidth="1"/>
    <col min="2" max="2" width="16.77734375" bestFit="1" customWidth="1"/>
    <col min="4" max="4" width="19.21875" bestFit="1" customWidth="1"/>
    <col min="5" max="5" width="12.77734375" bestFit="1" customWidth="1"/>
    <col min="6" max="6" width="12.5546875" bestFit="1" customWidth="1"/>
    <col min="9" max="9" width="11" bestFit="1" customWidth="1"/>
    <col min="10" max="10" width="19.21875" bestFit="1" customWidth="1"/>
    <col min="11" max="11" width="18.77734375" bestFit="1" customWidth="1"/>
  </cols>
  <sheetData>
    <row r="1" spans="1:11" x14ac:dyDescent="0.3">
      <c r="A1" s="2" t="s">
        <v>47</v>
      </c>
      <c r="B1" s="4" t="s">
        <v>48</v>
      </c>
      <c r="D1" s="5" t="s">
        <v>49</v>
      </c>
      <c r="E1" s="5" t="s">
        <v>51</v>
      </c>
      <c r="F1" s="5" t="s">
        <v>52</v>
      </c>
    </row>
    <row r="2" spans="1:11" x14ac:dyDescent="0.3">
      <c r="A2" s="3" t="s">
        <v>7</v>
      </c>
      <c r="B2" s="4">
        <v>399001</v>
      </c>
      <c r="D2" t="str">
        <f>A2</f>
        <v>Andaman and Nicobar</v>
      </c>
      <c r="E2">
        <f>GETPIVOTDATA("Population",$A$1,"State/UTs",A2)</f>
        <v>399001</v>
      </c>
      <c r="F2" s="7">
        <f>E2/$I$2*100</f>
        <v>2.790470696536387E-2</v>
      </c>
      <c r="H2" s="5" t="s">
        <v>50</v>
      </c>
      <c r="I2" s="4">
        <f>SUM(B2:B37)</f>
        <v>1429869880</v>
      </c>
    </row>
    <row r="3" spans="1:11" x14ac:dyDescent="0.3">
      <c r="A3" s="3" t="s">
        <v>9</v>
      </c>
      <c r="B3" s="4">
        <v>91702478</v>
      </c>
      <c r="D3" t="str">
        <f t="shared" ref="D3:D37" si="0">A3</f>
        <v>Andhra Pradesh</v>
      </c>
      <c r="E3">
        <f t="shared" ref="E3:E37" si="1">GETPIVOTDATA("Population",$A$1,"State/UTs",A3)</f>
        <v>91702478</v>
      </c>
      <c r="F3" s="7">
        <f t="shared" ref="F3:F37" si="2">E3/$I$2*100</f>
        <v>6.4133442687805964</v>
      </c>
    </row>
    <row r="4" spans="1:11" x14ac:dyDescent="0.3">
      <c r="A4" s="3" t="s">
        <v>10</v>
      </c>
      <c r="B4" s="4">
        <v>1711947</v>
      </c>
      <c r="D4" t="str">
        <f t="shared" si="0"/>
        <v>Arunachal Pradesh</v>
      </c>
      <c r="E4">
        <f t="shared" si="1"/>
        <v>1711947</v>
      </c>
      <c r="F4" s="7">
        <f t="shared" si="2"/>
        <v>0.1197274677888872</v>
      </c>
      <c r="J4" s="2" t="s">
        <v>47</v>
      </c>
      <c r="K4" t="s">
        <v>53</v>
      </c>
    </row>
    <row r="5" spans="1:11" x14ac:dyDescent="0.3">
      <c r="A5" s="3" t="s">
        <v>12</v>
      </c>
      <c r="B5" s="4">
        <v>35998752</v>
      </c>
      <c r="D5" t="str">
        <f t="shared" si="0"/>
        <v>Assam</v>
      </c>
      <c r="E5">
        <f t="shared" si="1"/>
        <v>35998752</v>
      </c>
      <c r="F5" s="7">
        <f t="shared" si="2"/>
        <v>2.5176243309635979</v>
      </c>
      <c r="J5" s="3" t="s">
        <v>7</v>
      </c>
      <c r="K5" s="6">
        <v>2.790470696536387E-2</v>
      </c>
    </row>
    <row r="6" spans="1:11" x14ac:dyDescent="0.3">
      <c r="A6" s="3" t="s">
        <v>13</v>
      </c>
      <c r="B6" s="4">
        <v>128500364</v>
      </c>
      <c r="D6" t="str">
        <f t="shared" si="0"/>
        <v>Bihar</v>
      </c>
      <c r="E6">
        <f t="shared" si="1"/>
        <v>128500364</v>
      </c>
      <c r="F6" s="7">
        <f t="shared" si="2"/>
        <v>8.9868571817178218</v>
      </c>
      <c r="J6" s="3" t="s">
        <v>9</v>
      </c>
      <c r="K6" s="6">
        <v>6.4133442687805964</v>
      </c>
    </row>
    <row r="7" spans="1:11" x14ac:dyDescent="0.3">
      <c r="A7" s="3" t="s">
        <v>14</v>
      </c>
      <c r="B7" s="4">
        <v>1158040</v>
      </c>
      <c r="D7" t="str">
        <f t="shared" si="0"/>
        <v>Chandigarh</v>
      </c>
      <c r="E7">
        <f t="shared" si="1"/>
        <v>1158040</v>
      </c>
      <c r="F7" s="7">
        <f t="shared" si="2"/>
        <v>8.0989187631534704E-2</v>
      </c>
      <c r="J7" s="3" t="s">
        <v>10</v>
      </c>
      <c r="K7" s="6">
        <v>0.1197274677888872</v>
      </c>
    </row>
    <row r="8" spans="1:11" x14ac:dyDescent="0.3">
      <c r="A8" s="3" t="s">
        <v>16</v>
      </c>
      <c r="B8" s="4">
        <v>32199722</v>
      </c>
      <c r="D8" t="str">
        <f t="shared" si="0"/>
        <v>Chhattisgarh</v>
      </c>
      <c r="E8">
        <f t="shared" si="1"/>
        <v>32199722</v>
      </c>
      <c r="F8" s="7">
        <f t="shared" si="2"/>
        <v>2.2519337214096713</v>
      </c>
      <c r="J8" s="3" t="s">
        <v>12</v>
      </c>
      <c r="K8" s="6">
        <v>2.5176243309635979</v>
      </c>
    </row>
    <row r="9" spans="1:11" x14ac:dyDescent="0.3">
      <c r="A9" s="3" t="s">
        <v>17</v>
      </c>
      <c r="B9" s="4">
        <v>773997</v>
      </c>
      <c r="D9" t="str">
        <f t="shared" si="0"/>
        <v>Daman and Diu</v>
      </c>
      <c r="E9">
        <f t="shared" si="1"/>
        <v>773997</v>
      </c>
      <c r="F9" s="7">
        <f t="shared" si="2"/>
        <v>5.4130589840804259E-2</v>
      </c>
      <c r="J9" s="3" t="s">
        <v>13</v>
      </c>
      <c r="K9" s="6">
        <v>8.9868571817178218</v>
      </c>
    </row>
    <row r="10" spans="1:11" x14ac:dyDescent="0.3">
      <c r="A10" s="3" t="s">
        <v>19</v>
      </c>
      <c r="B10" s="4">
        <v>19301096</v>
      </c>
      <c r="D10" t="str">
        <f t="shared" si="0"/>
        <v>Delhi</v>
      </c>
      <c r="E10">
        <f t="shared" si="1"/>
        <v>19301096</v>
      </c>
      <c r="F10" s="7">
        <f t="shared" si="2"/>
        <v>1.3498498199010949</v>
      </c>
      <c r="J10" s="3" t="s">
        <v>14</v>
      </c>
      <c r="K10" s="6">
        <v>8.0989187631534704E-2</v>
      </c>
    </row>
    <row r="11" spans="1:11" x14ac:dyDescent="0.3">
      <c r="A11" s="3" t="s">
        <v>20</v>
      </c>
      <c r="B11" s="4">
        <v>1521992</v>
      </c>
      <c r="D11" t="str">
        <f t="shared" si="0"/>
        <v>Goa</v>
      </c>
      <c r="E11">
        <f t="shared" si="1"/>
        <v>1521992</v>
      </c>
      <c r="F11" s="7">
        <f t="shared" si="2"/>
        <v>0.10644269253367307</v>
      </c>
      <c r="J11" s="3" t="s">
        <v>16</v>
      </c>
      <c r="K11" s="6">
        <v>2.2519337214096713</v>
      </c>
    </row>
    <row r="12" spans="1:11" x14ac:dyDescent="0.3">
      <c r="A12" s="3" t="s">
        <v>21</v>
      </c>
      <c r="B12" s="4">
        <v>70400153</v>
      </c>
      <c r="D12" t="str">
        <f t="shared" si="0"/>
        <v>Gujarat</v>
      </c>
      <c r="E12">
        <f t="shared" si="1"/>
        <v>70400153</v>
      </c>
      <c r="F12" s="7">
        <f t="shared" si="2"/>
        <v>4.9235356296896047</v>
      </c>
      <c r="J12" s="3" t="s">
        <v>17</v>
      </c>
      <c r="K12" s="6">
        <v>5.4130589840804259E-2</v>
      </c>
    </row>
    <row r="13" spans="1:11" x14ac:dyDescent="0.3">
      <c r="A13" s="3" t="s">
        <v>22</v>
      </c>
      <c r="B13" s="4">
        <v>28900667</v>
      </c>
      <c r="D13" t="str">
        <f t="shared" si="0"/>
        <v>Haryana</v>
      </c>
      <c r="E13">
        <f t="shared" si="1"/>
        <v>28900667</v>
      </c>
      <c r="F13" s="7">
        <f t="shared" si="2"/>
        <v>2.0212095802731365</v>
      </c>
      <c r="J13" s="3" t="s">
        <v>19</v>
      </c>
      <c r="K13" s="6">
        <v>1.3498498199010949</v>
      </c>
    </row>
    <row r="14" spans="1:11" x14ac:dyDescent="0.3">
      <c r="A14" s="3" t="s">
        <v>23</v>
      </c>
      <c r="B14" s="4">
        <v>7503010</v>
      </c>
      <c r="D14" t="str">
        <f t="shared" si="0"/>
        <v>Himachal Pradesh</v>
      </c>
      <c r="E14">
        <f t="shared" si="1"/>
        <v>7503010</v>
      </c>
      <c r="F14" s="7">
        <f t="shared" si="2"/>
        <v>0.52473376108880621</v>
      </c>
      <c r="J14" s="3" t="s">
        <v>20</v>
      </c>
      <c r="K14" s="6">
        <v>0.10644269253367307</v>
      </c>
    </row>
    <row r="15" spans="1:11" x14ac:dyDescent="0.3">
      <c r="A15" s="3" t="s">
        <v>24</v>
      </c>
      <c r="B15" s="4">
        <v>14999397</v>
      </c>
      <c r="D15" t="str">
        <f t="shared" si="0"/>
        <v>Jammu and Kashmir</v>
      </c>
      <c r="E15">
        <f t="shared" si="1"/>
        <v>14999397</v>
      </c>
      <c r="F15" s="7">
        <f t="shared" si="2"/>
        <v>1.0490043331775056</v>
      </c>
      <c r="J15" s="3" t="s">
        <v>21</v>
      </c>
      <c r="K15" s="6">
        <v>4.9235356296896047</v>
      </c>
    </row>
    <row r="16" spans="1:11" x14ac:dyDescent="0.3">
      <c r="A16" s="3" t="s">
        <v>25</v>
      </c>
      <c r="B16" s="4">
        <v>40100376</v>
      </c>
      <c r="D16" t="str">
        <f t="shared" si="0"/>
        <v>Jharkhand</v>
      </c>
      <c r="E16">
        <f t="shared" si="1"/>
        <v>40100376</v>
      </c>
      <c r="F16" s="7">
        <f t="shared" si="2"/>
        <v>2.8044772857233697</v>
      </c>
      <c r="J16" s="3" t="s">
        <v>22</v>
      </c>
      <c r="K16" s="6">
        <v>2.0212095802731365</v>
      </c>
    </row>
    <row r="17" spans="1:11" x14ac:dyDescent="0.3">
      <c r="A17" s="3" t="s">
        <v>26</v>
      </c>
      <c r="B17" s="4">
        <v>69599762</v>
      </c>
      <c r="D17" t="str">
        <f t="shared" si="0"/>
        <v>Karnataka</v>
      </c>
      <c r="E17">
        <f t="shared" si="1"/>
        <v>69599762</v>
      </c>
      <c r="F17" s="7">
        <f t="shared" si="2"/>
        <v>4.8675591376188727</v>
      </c>
      <c r="J17" s="3" t="s">
        <v>23</v>
      </c>
      <c r="K17" s="6">
        <v>0.52473376108880621</v>
      </c>
    </row>
    <row r="18" spans="1:11" x14ac:dyDescent="0.3">
      <c r="A18" s="3" t="s">
        <v>27</v>
      </c>
      <c r="B18" s="4">
        <v>34698876</v>
      </c>
      <c r="D18" t="str">
        <f t="shared" si="0"/>
        <v>Kerala</v>
      </c>
      <c r="E18">
        <f t="shared" si="1"/>
        <v>34698876</v>
      </c>
      <c r="F18" s="7">
        <f t="shared" si="2"/>
        <v>2.4267156393279645</v>
      </c>
      <c r="J18" s="3" t="s">
        <v>24</v>
      </c>
      <c r="K18" s="6">
        <v>1.0490043331775056</v>
      </c>
    </row>
    <row r="19" spans="1:11" x14ac:dyDescent="0.3">
      <c r="A19" s="3" t="s">
        <v>28</v>
      </c>
      <c r="B19" s="4">
        <v>290492</v>
      </c>
      <c r="D19" t="str">
        <f t="shared" si="0"/>
        <v>Ladakh</v>
      </c>
      <c r="E19">
        <f t="shared" si="1"/>
        <v>290492</v>
      </c>
      <c r="F19" s="7">
        <f t="shared" si="2"/>
        <v>2.0315974485734325E-2</v>
      </c>
      <c r="J19" s="3" t="s">
        <v>25</v>
      </c>
      <c r="K19" s="6">
        <v>2.8044772857233697</v>
      </c>
    </row>
    <row r="20" spans="1:11" x14ac:dyDescent="0.3">
      <c r="A20" s="3" t="s">
        <v>29</v>
      </c>
      <c r="B20" s="4">
        <v>66001</v>
      </c>
      <c r="D20" t="str">
        <f t="shared" si="0"/>
        <v>Lakshadweep</v>
      </c>
      <c r="E20">
        <f t="shared" si="1"/>
        <v>66001</v>
      </c>
      <c r="F20" s="7">
        <f t="shared" si="2"/>
        <v>4.6158745577604583E-3</v>
      </c>
      <c r="J20" s="3" t="s">
        <v>26</v>
      </c>
      <c r="K20" s="6">
        <v>4.8675591376188727</v>
      </c>
    </row>
    <row r="21" spans="1:11" x14ac:dyDescent="0.3">
      <c r="A21" s="3" t="s">
        <v>30</v>
      </c>
      <c r="B21" s="4">
        <v>85002417</v>
      </c>
      <c r="D21" t="str">
        <f t="shared" si="0"/>
        <v>Madhya Pradesh</v>
      </c>
      <c r="E21">
        <f t="shared" si="1"/>
        <v>85002417</v>
      </c>
      <c r="F21" s="7">
        <f t="shared" si="2"/>
        <v>5.944765897159817</v>
      </c>
      <c r="J21" s="3" t="s">
        <v>27</v>
      </c>
      <c r="K21" s="6">
        <v>2.4267156393279645</v>
      </c>
    </row>
    <row r="22" spans="1:11" x14ac:dyDescent="0.3">
      <c r="A22" s="3" t="s">
        <v>31</v>
      </c>
      <c r="B22" s="4">
        <v>124904071</v>
      </c>
      <c r="D22" t="str">
        <f t="shared" si="0"/>
        <v>Maharashtra</v>
      </c>
      <c r="E22">
        <f t="shared" si="1"/>
        <v>124904071</v>
      </c>
      <c r="F22" s="7">
        <f t="shared" si="2"/>
        <v>8.7353452749141063</v>
      </c>
      <c r="J22" s="3" t="s">
        <v>28</v>
      </c>
      <c r="K22" s="6">
        <v>2.0315974485734325E-2</v>
      </c>
    </row>
    <row r="23" spans="1:11" x14ac:dyDescent="0.3">
      <c r="A23" s="3" t="s">
        <v>32</v>
      </c>
      <c r="B23" s="4">
        <v>3436948</v>
      </c>
      <c r="D23" t="str">
        <f t="shared" si="0"/>
        <v>Manipur</v>
      </c>
      <c r="E23">
        <f t="shared" si="1"/>
        <v>3436948</v>
      </c>
      <c r="F23" s="7">
        <f t="shared" si="2"/>
        <v>0.24036788578272592</v>
      </c>
      <c r="J23" s="3" t="s">
        <v>29</v>
      </c>
      <c r="K23" s="6">
        <v>4.6158745577604583E-3</v>
      </c>
    </row>
    <row r="24" spans="1:11" x14ac:dyDescent="0.3">
      <c r="A24" s="3" t="s">
        <v>33</v>
      </c>
      <c r="B24" s="4">
        <v>3772103</v>
      </c>
      <c r="D24" t="str">
        <f t="shared" si="0"/>
        <v>Meghalaya</v>
      </c>
      <c r="E24">
        <f t="shared" si="1"/>
        <v>3772103</v>
      </c>
      <c r="F24" s="7">
        <f t="shared" si="2"/>
        <v>0.263807431204859</v>
      </c>
      <c r="J24" s="3" t="s">
        <v>30</v>
      </c>
      <c r="K24" s="6">
        <v>5.944765897159817</v>
      </c>
    </row>
    <row r="25" spans="1:11" x14ac:dyDescent="0.3">
      <c r="A25" s="3" t="s">
        <v>34</v>
      </c>
      <c r="B25" s="4">
        <v>1308967</v>
      </c>
      <c r="D25" t="str">
        <f t="shared" si="0"/>
        <v>Mizoram</v>
      </c>
      <c r="E25">
        <f t="shared" si="1"/>
        <v>1308967</v>
      </c>
      <c r="F25" s="7">
        <f t="shared" si="2"/>
        <v>9.1544483754004244E-2</v>
      </c>
      <c r="J25" s="3" t="s">
        <v>31</v>
      </c>
      <c r="K25" s="6">
        <v>8.7353452749141063</v>
      </c>
    </row>
    <row r="26" spans="1:11" x14ac:dyDescent="0.3">
      <c r="A26" s="3" t="s">
        <v>35</v>
      </c>
      <c r="B26" s="4">
        <v>2073074</v>
      </c>
      <c r="D26" t="str">
        <f t="shared" si="0"/>
        <v>Nagaland</v>
      </c>
      <c r="E26">
        <f t="shared" si="1"/>
        <v>2073074</v>
      </c>
      <c r="F26" s="7">
        <f t="shared" si="2"/>
        <v>0.14498340226594603</v>
      </c>
      <c r="J26" s="3" t="s">
        <v>32</v>
      </c>
      <c r="K26" s="6">
        <v>0.24036788578272592</v>
      </c>
    </row>
    <row r="27" spans="1:11" x14ac:dyDescent="0.3">
      <c r="A27" s="3" t="s">
        <v>36</v>
      </c>
      <c r="B27" s="4">
        <v>47099270</v>
      </c>
      <c r="D27" t="str">
        <f t="shared" si="0"/>
        <v>Odisha</v>
      </c>
      <c r="E27">
        <f t="shared" si="1"/>
        <v>47099270</v>
      </c>
      <c r="F27" s="7">
        <f t="shared" si="2"/>
        <v>3.2939549716230121</v>
      </c>
      <c r="J27" s="3" t="s">
        <v>33</v>
      </c>
      <c r="K27" s="6">
        <v>0.263807431204859</v>
      </c>
    </row>
    <row r="28" spans="1:11" x14ac:dyDescent="0.3">
      <c r="A28" s="3" t="s">
        <v>37</v>
      </c>
      <c r="B28" s="4">
        <v>1646050</v>
      </c>
      <c r="D28" t="str">
        <f t="shared" si="0"/>
        <v>Puducherry</v>
      </c>
      <c r="E28">
        <f t="shared" si="1"/>
        <v>1646050</v>
      </c>
      <c r="F28" s="7">
        <f t="shared" si="2"/>
        <v>0.11511886662022701</v>
      </c>
      <c r="J28" s="3" t="s">
        <v>34</v>
      </c>
      <c r="K28" s="6">
        <v>9.1544483754004244E-2</v>
      </c>
    </row>
    <row r="29" spans="1:11" x14ac:dyDescent="0.3">
      <c r="A29" s="3" t="s">
        <v>38</v>
      </c>
      <c r="B29" s="4">
        <v>30501026</v>
      </c>
      <c r="D29" t="str">
        <f t="shared" si="0"/>
        <v>Punjab</v>
      </c>
      <c r="E29">
        <f t="shared" si="1"/>
        <v>30501026</v>
      </c>
      <c r="F29" s="7">
        <f t="shared" si="2"/>
        <v>2.1331329813031661</v>
      </c>
      <c r="J29" s="3" t="s">
        <v>35</v>
      </c>
      <c r="K29" s="6">
        <v>0.14498340226594603</v>
      </c>
    </row>
    <row r="30" spans="1:11" x14ac:dyDescent="0.3">
      <c r="A30" s="3" t="s">
        <v>39</v>
      </c>
      <c r="B30" s="4">
        <v>79502477</v>
      </c>
      <c r="D30" t="str">
        <f t="shared" si="0"/>
        <v>Rajasthan</v>
      </c>
      <c r="E30">
        <f t="shared" si="1"/>
        <v>79502477</v>
      </c>
      <c r="F30" s="7">
        <f t="shared" si="2"/>
        <v>5.5601197082352698</v>
      </c>
      <c r="J30" s="3" t="s">
        <v>36</v>
      </c>
      <c r="K30" s="6">
        <v>3.2939549716230121</v>
      </c>
    </row>
    <row r="31" spans="1:11" x14ac:dyDescent="0.3">
      <c r="A31" s="3" t="s">
        <v>40</v>
      </c>
      <c r="B31" s="4">
        <v>658019</v>
      </c>
      <c r="D31" t="str">
        <f t="shared" si="0"/>
        <v>Sikkim</v>
      </c>
      <c r="E31">
        <f t="shared" si="1"/>
        <v>658019</v>
      </c>
      <c r="F31" s="7">
        <f t="shared" si="2"/>
        <v>4.6019502138194564E-2</v>
      </c>
      <c r="J31" s="3" t="s">
        <v>37</v>
      </c>
      <c r="K31" s="6">
        <v>0.11511886662022701</v>
      </c>
    </row>
    <row r="32" spans="1:11" x14ac:dyDescent="0.3">
      <c r="A32" s="3" t="s">
        <v>41</v>
      </c>
      <c r="B32" s="4">
        <v>83697770</v>
      </c>
      <c r="D32" t="str">
        <f t="shared" si="0"/>
        <v>Tamil Nadu</v>
      </c>
      <c r="E32">
        <f t="shared" si="1"/>
        <v>83697770</v>
      </c>
      <c r="F32" s="7">
        <f t="shared" si="2"/>
        <v>5.8535235387992088</v>
      </c>
      <c r="J32" s="3" t="s">
        <v>38</v>
      </c>
      <c r="K32" s="6">
        <v>2.1331329813031661</v>
      </c>
    </row>
    <row r="33" spans="1:11" x14ac:dyDescent="0.3">
      <c r="A33" s="3" t="s">
        <v>42</v>
      </c>
      <c r="B33" s="4">
        <v>38157311</v>
      </c>
      <c r="D33" t="str">
        <f t="shared" si="0"/>
        <v>Telengana</v>
      </c>
      <c r="E33">
        <f t="shared" si="1"/>
        <v>38157311</v>
      </c>
      <c r="F33" s="7">
        <f t="shared" si="2"/>
        <v>2.6685862492606667</v>
      </c>
      <c r="J33" s="3" t="s">
        <v>39</v>
      </c>
      <c r="K33" s="6">
        <v>5.5601197082352698</v>
      </c>
    </row>
    <row r="34" spans="1:11" x14ac:dyDescent="0.3">
      <c r="A34" s="3" t="s">
        <v>43</v>
      </c>
      <c r="B34" s="4">
        <v>4184959</v>
      </c>
      <c r="D34" t="str">
        <f t="shared" si="0"/>
        <v>Tripura</v>
      </c>
      <c r="E34">
        <f t="shared" si="1"/>
        <v>4184959</v>
      </c>
      <c r="F34" s="7">
        <f t="shared" si="2"/>
        <v>0.29268110745853326</v>
      </c>
      <c r="J34" s="3" t="s">
        <v>40</v>
      </c>
      <c r="K34" s="6">
        <v>4.6019502138194564E-2</v>
      </c>
    </row>
    <row r="35" spans="1:11" x14ac:dyDescent="0.3">
      <c r="A35" s="3" t="s">
        <v>44</v>
      </c>
      <c r="B35" s="4">
        <v>231502578</v>
      </c>
      <c r="D35" t="str">
        <f t="shared" si="0"/>
        <v>Uttar Pradesh</v>
      </c>
      <c r="E35">
        <f t="shared" si="1"/>
        <v>231502578</v>
      </c>
      <c r="F35" s="7">
        <f t="shared" si="2"/>
        <v>16.190464687598009</v>
      </c>
      <c r="J35" s="3" t="s">
        <v>41</v>
      </c>
      <c r="K35" s="6">
        <v>5.8535235387992088</v>
      </c>
    </row>
    <row r="36" spans="1:11" x14ac:dyDescent="0.3">
      <c r="A36" s="3" t="s">
        <v>45</v>
      </c>
      <c r="B36" s="4">
        <v>11700099</v>
      </c>
      <c r="D36" t="str">
        <f>A36</f>
        <v>Uttarakhand</v>
      </c>
      <c r="E36">
        <f t="shared" si="1"/>
        <v>11700099</v>
      </c>
      <c r="F36" s="7">
        <f t="shared" si="2"/>
        <v>0.81826319748759235</v>
      </c>
      <c r="J36" s="3" t="s">
        <v>42</v>
      </c>
      <c r="K36" s="6">
        <v>2.6685862492606667</v>
      </c>
    </row>
    <row r="37" spans="1:11" x14ac:dyDescent="0.3">
      <c r="A37" s="3" t="s">
        <v>46</v>
      </c>
      <c r="B37" s="4">
        <v>100896618</v>
      </c>
      <c r="D37" t="str">
        <f t="shared" si="0"/>
        <v>West Bengal</v>
      </c>
      <c r="E37">
        <f t="shared" si="1"/>
        <v>100896618</v>
      </c>
      <c r="F37" s="7">
        <f t="shared" si="2"/>
        <v>7.0563496309188638</v>
      </c>
      <c r="J37" s="3" t="s">
        <v>43</v>
      </c>
      <c r="K37" s="6">
        <v>0.29268110745853326</v>
      </c>
    </row>
    <row r="38" spans="1:11" x14ac:dyDescent="0.3">
      <c r="J38" s="3" t="s">
        <v>44</v>
      </c>
      <c r="K38" s="6">
        <v>16.190464687598009</v>
      </c>
    </row>
    <row r="39" spans="1:11" x14ac:dyDescent="0.3">
      <c r="J39" s="3" t="s">
        <v>45</v>
      </c>
      <c r="K39" s="6">
        <v>0.81826319748759235</v>
      </c>
    </row>
    <row r="40" spans="1:11" x14ac:dyDescent="0.3">
      <c r="J40" s="3" t="s">
        <v>46</v>
      </c>
      <c r="K40" s="6">
        <v>7.0563496309188638</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CF3F3-B437-4334-B7DC-ABDB59620124}">
  <sheetPr codeName="Sheet1"/>
  <dimension ref="A1:N38"/>
  <sheetViews>
    <sheetView zoomScaleNormal="100" workbookViewId="0"/>
  </sheetViews>
  <sheetFormatPr defaultRowHeight="14.4" x14ac:dyDescent="0.3"/>
  <cols>
    <col min="1" max="1" width="19.21875" bestFit="1" customWidth="1"/>
    <col min="2" max="2" width="8.109375" customWidth="1"/>
    <col min="3" max="3" width="14.6640625" customWidth="1"/>
    <col min="4" max="4" width="10" bestFit="1" customWidth="1"/>
    <col min="5" max="5" width="14.6640625" customWidth="1"/>
    <col min="6" max="6" width="10.33203125" customWidth="1"/>
    <col min="7" max="7" width="15.77734375" customWidth="1"/>
    <col min="8" max="8" width="19.44140625" customWidth="1"/>
    <col min="9" max="9" width="17.88671875" customWidth="1"/>
    <col min="10" max="10" width="15.44140625" customWidth="1"/>
    <col min="11" max="11" width="13.88671875" customWidth="1"/>
    <col min="12" max="12" width="14.33203125" customWidth="1"/>
  </cols>
  <sheetData>
    <row r="1" spans="1:14" ht="18" x14ac:dyDescent="0.35">
      <c r="A1" s="1" t="s">
        <v>0</v>
      </c>
      <c r="B1" s="1" t="s">
        <v>1</v>
      </c>
      <c r="C1" s="1" t="s">
        <v>2</v>
      </c>
      <c r="D1" s="1" t="s">
        <v>3</v>
      </c>
      <c r="E1" s="1" t="s">
        <v>4</v>
      </c>
      <c r="F1" s="1" t="s">
        <v>5</v>
      </c>
      <c r="G1" s="1" t="s">
        <v>6</v>
      </c>
      <c r="H1" s="1"/>
      <c r="I1" s="1"/>
      <c r="J1" s="1"/>
      <c r="K1" s="1"/>
      <c r="L1" s="1"/>
    </row>
    <row r="2" spans="1:14" x14ac:dyDescent="0.3">
      <c r="A2" t="s">
        <v>7</v>
      </c>
      <c r="B2" t="s">
        <v>8</v>
      </c>
      <c r="C2">
        <v>7670</v>
      </c>
      <c r="D2">
        <v>7</v>
      </c>
      <c r="E2">
        <v>7534</v>
      </c>
      <c r="F2">
        <v>129</v>
      </c>
      <c r="G2">
        <v>399001</v>
      </c>
    </row>
    <row r="3" spans="1:14" x14ac:dyDescent="0.3">
      <c r="A3" t="s">
        <v>9</v>
      </c>
      <c r="B3" t="s">
        <v>8</v>
      </c>
      <c r="C3">
        <v>2069770</v>
      </c>
      <c r="D3">
        <v>3128</v>
      </c>
      <c r="E3">
        <v>2052230</v>
      </c>
      <c r="F3">
        <v>14412</v>
      </c>
      <c r="G3">
        <v>91702478</v>
      </c>
    </row>
    <row r="4" spans="1:14" x14ac:dyDescent="0.3">
      <c r="A4" t="s">
        <v>10</v>
      </c>
      <c r="B4" t="s">
        <v>11</v>
      </c>
      <c r="C4">
        <v>55216</v>
      </c>
      <c r="D4">
        <v>42</v>
      </c>
      <c r="E4">
        <v>54894</v>
      </c>
      <c r="F4">
        <v>280</v>
      </c>
      <c r="G4">
        <v>1711947</v>
      </c>
      <c r="L4" s="12"/>
      <c r="M4" s="12"/>
      <c r="N4" s="12"/>
    </row>
    <row r="5" spans="1:14" x14ac:dyDescent="0.3">
      <c r="A5" t="s">
        <v>12</v>
      </c>
      <c r="B5" t="s">
        <v>11</v>
      </c>
      <c r="C5">
        <v>613784</v>
      </c>
      <c r="D5">
        <v>3272</v>
      </c>
      <c r="E5">
        <v>604465</v>
      </c>
      <c r="F5">
        <v>6047</v>
      </c>
      <c r="G5">
        <v>35998752</v>
      </c>
      <c r="L5" s="12"/>
      <c r="M5" s="12"/>
      <c r="N5" s="12"/>
    </row>
    <row r="6" spans="1:14" x14ac:dyDescent="0.3">
      <c r="A6" t="s">
        <v>13</v>
      </c>
      <c r="B6" t="s">
        <v>11</v>
      </c>
      <c r="C6">
        <v>726153</v>
      </c>
      <c r="D6">
        <v>29</v>
      </c>
      <c r="E6">
        <v>716462</v>
      </c>
      <c r="F6">
        <v>9662</v>
      </c>
      <c r="G6">
        <v>128500364</v>
      </c>
      <c r="L6" s="12"/>
      <c r="M6" s="12"/>
      <c r="N6" s="12"/>
    </row>
    <row r="7" spans="1:14" x14ac:dyDescent="0.3">
      <c r="A7" t="s">
        <v>14</v>
      </c>
      <c r="B7" t="s">
        <v>15</v>
      </c>
      <c r="C7">
        <v>65380</v>
      </c>
      <c r="D7">
        <v>24</v>
      </c>
      <c r="E7">
        <v>64536</v>
      </c>
      <c r="F7">
        <v>820</v>
      </c>
      <c r="G7">
        <v>1158040</v>
      </c>
      <c r="L7" s="12"/>
      <c r="M7" s="12"/>
      <c r="N7" s="12"/>
    </row>
    <row r="8" spans="1:14" x14ac:dyDescent="0.3">
      <c r="A8" t="s">
        <v>16</v>
      </c>
      <c r="B8" t="s">
        <v>11</v>
      </c>
      <c r="C8">
        <v>1006326</v>
      </c>
      <c r="D8">
        <v>230</v>
      </c>
      <c r="E8">
        <v>992508</v>
      </c>
      <c r="F8">
        <v>13588</v>
      </c>
      <c r="G8">
        <v>32199722</v>
      </c>
      <c r="L8" s="12"/>
      <c r="M8" s="12"/>
      <c r="N8" s="12"/>
    </row>
    <row r="9" spans="1:14" x14ac:dyDescent="0.3">
      <c r="A9" t="s">
        <v>17</v>
      </c>
      <c r="B9" t="s">
        <v>18</v>
      </c>
      <c r="C9">
        <v>10682</v>
      </c>
      <c r="D9">
        <v>0</v>
      </c>
      <c r="E9">
        <v>10678</v>
      </c>
      <c r="F9">
        <v>4</v>
      </c>
      <c r="G9">
        <v>773997</v>
      </c>
      <c r="L9" s="12"/>
      <c r="M9" s="12"/>
      <c r="N9" s="12"/>
    </row>
    <row r="10" spans="1:14" x14ac:dyDescent="0.3">
      <c r="A10" t="s">
        <v>19</v>
      </c>
      <c r="B10" t="s">
        <v>15</v>
      </c>
      <c r="C10">
        <v>1440388</v>
      </c>
      <c r="D10">
        <v>361</v>
      </c>
      <c r="E10">
        <v>1414934</v>
      </c>
      <c r="F10">
        <v>25093</v>
      </c>
      <c r="G10">
        <v>19301096</v>
      </c>
    </row>
    <row r="11" spans="1:14" x14ac:dyDescent="0.3">
      <c r="A11" t="s">
        <v>20</v>
      </c>
      <c r="B11" t="s">
        <v>18</v>
      </c>
      <c r="C11">
        <v>178467</v>
      </c>
      <c r="D11">
        <v>263</v>
      </c>
      <c r="E11">
        <v>174830</v>
      </c>
      <c r="F11">
        <v>3374</v>
      </c>
      <c r="G11">
        <v>1521992</v>
      </c>
    </row>
    <row r="12" spans="1:14" x14ac:dyDescent="0.3">
      <c r="A12" t="s">
        <v>21</v>
      </c>
      <c r="B12" t="s">
        <v>18</v>
      </c>
      <c r="C12">
        <v>826924</v>
      </c>
      <c r="D12">
        <v>226</v>
      </c>
      <c r="E12">
        <v>816608</v>
      </c>
      <c r="F12">
        <v>10090</v>
      </c>
      <c r="G12">
        <v>70400153</v>
      </c>
    </row>
    <row r="13" spans="1:14" x14ac:dyDescent="0.3">
      <c r="A13" t="s">
        <v>22</v>
      </c>
      <c r="B13" t="s">
        <v>15</v>
      </c>
      <c r="C13">
        <v>771420</v>
      </c>
      <c r="D13">
        <v>140</v>
      </c>
      <c r="E13">
        <v>761230</v>
      </c>
      <c r="F13">
        <v>10050</v>
      </c>
      <c r="G13">
        <v>28900667</v>
      </c>
    </row>
    <row r="14" spans="1:14" x14ac:dyDescent="0.3">
      <c r="A14" t="s">
        <v>23</v>
      </c>
      <c r="B14" t="s">
        <v>15</v>
      </c>
      <c r="C14">
        <v>225712</v>
      </c>
      <c r="D14">
        <v>1100</v>
      </c>
      <c r="E14">
        <v>220800</v>
      </c>
      <c r="F14">
        <v>3812</v>
      </c>
      <c r="G14">
        <v>7503010</v>
      </c>
    </row>
    <row r="15" spans="1:14" x14ac:dyDescent="0.3">
      <c r="A15" t="s">
        <v>24</v>
      </c>
      <c r="B15" t="s">
        <v>15</v>
      </c>
      <c r="C15">
        <v>334006</v>
      </c>
      <c r="D15">
        <v>1450</v>
      </c>
      <c r="E15">
        <v>328108</v>
      </c>
      <c r="F15">
        <v>4448</v>
      </c>
      <c r="G15">
        <v>14999397</v>
      </c>
    </row>
    <row r="16" spans="1:14" x14ac:dyDescent="0.3">
      <c r="A16" t="s">
        <v>25</v>
      </c>
      <c r="B16" t="s">
        <v>11</v>
      </c>
      <c r="C16">
        <v>348992</v>
      </c>
      <c r="D16">
        <v>141</v>
      </c>
      <c r="E16">
        <v>343713</v>
      </c>
      <c r="F16">
        <v>5138</v>
      </c>
      <c r="G16">
        <v>40100376</v>
      </c>
    </row>
    <row r="17" spans="1:7" x14ac:dyDescent="0.3">
      <c r="A17" t="s">
        <v>26</v>
      </c>
      <c r="B17" t="s">
        <v>8</v>
      </c>
      <c r="C17">
        <v>2991614</v>
      </c>
      <c r="D17">
        <v>8056</v>
      </c>
      <c r="E17">
        <v>2945415</v>
      </c>
      <c r="F17">
        <v>38143</v>
      </c>
      <c r="G17">
        <v>69599762</v>
      </c>
    </row>
    <row r="18" spans="1:7" x14ac:dyDescent="0.3">
      <c r="A18" t="s">
        <v>27</v>
      </c>
      <c r="B18" t="s">
        <v>8</v>
      </c>
      <c r="C18">
        <v>5055224</v>
      </c>
      <c r="D18">
        <v>69258</v>
      </c>
      <c r="E18">
        <v>4950281</v>
      </c>
      <c r="F18">
        <v>35685</v>
      </c>
      <c r="G18">
        <v>34698876</v>
      </c>
    </row>
    <row r="19" spans="1:7" x14ac:dyDescent="0.3">
      <c r="A19" t="s">
        <v>28</v>
      </c>
      <c r="B19" t="s">
        <v>15</v>
      </c>
      <c r="C19">
        <v>21148</v>
      </c>
      <c r="D19">
        <v>154</v>
      </c>
      <c r="E19">
        <v>20783</v>
      </c>
      <c r="F19">
        <v>211</v>
      </c>
      <c r="G19">
        <v>290492</v>
      </c>
    </row>
    <row r="20" spans="1:7" x14ac:dyDescent="0.3">
      <c r="A20" t="s">
        <v>29</v>
      </c>
      <c r="B20" t="s">
        <v>8</v>
      </c>
      <c r="C20">
        <v>10365</v>
      </c>
      <c r="D20">
        <v>0</v>
      </c>
      <c r="E20">
        <v>10314</v>
      </c>
      <c r="F20">
        <v>51</v>
      </c>
      <c r="G20">
        <v>66001</v>
      </c>
    </row>
    <row r="21" spans="1:7" x14ac:dyDescent="0.3">
      <c r="A21" t="s">
        <v>30</v>
      </c>
      <c r="B21" t="s">
        <v>18</v>
      </c>
      <c r="C21">
        <v>792956</v>
      </c>
      <c r="D21">
        <v>75</v>
      </c>
      <c r="E21">
        <v>782357</v>
      </c>
      <c r="F21">
        <v>10524</v>
      </c>
      <c r="G21">
        <v>85002417</v>
      </c>
    </row>
    <row r="22" spans="1:7" x14ac:dyDescent="0.3">
      <c r="A22" t="s">
        <v>31</v>
      </c>
      <c r="B22" t="s">
        <v>18</v>
      </c>
      <c r="C22">
        <v>6623344</v>
      </c>
      <c r="D22">
        <v>15866</v>
      </c>
      <c r="E22">
        <v>6466913</v>
      </c>
      <c r="F22">
        <v>140565</v>
      </c>
      <c r="G22">
        <v>124904071</v>
      </c>
    </row>
    <row r="23" spans="1:7" x14ac:dyDescent="0.3">
      <c r="A23" t="s">
        <v>32</v>
      </c>
      <c r="B23" t="s">
        <v>11</v>
      </c>
      <c r="C23">
        <v>124432</v>
      </c>
      <c r="D23">
        <v>799</v>
      </c>
      <c r="E23">
        <v>121687</v>
      </c>
      <c r="F23">
        <v>1946</v>
      </c>
      <c r="G23">
        <v>3436948</v>
      </c>
    </row>
    <row r="24" spans="1:7" x14ac:dyDescent="0.3">
      <c r="A24" t="s">
        <v>33</v>
      </c>
      <c r="B24" t="s">
        <v>11</v>
      </c>
      <c r="C24">
        <v>84013</v>
      </c>
      <c r="D24">
        <v>277</v>
      </c>
      <c r="E24">
        <v>82274</v>
      </c>
      <c r="F24">
        <v>1462</v>
      </c>
      <c r="G24">
        <v>3772103</v>
      </c>
    </row>
    <row r="25" spans="1:7" x14ac:dyDescent="0.3">
      <c r="A25" t="s">
        <v>34</v>
      </c>
      <c r="B25" t="s">
        <v>11</v>
      </c>
      <c r="C25">
        <v>128604</v>
      </c>
      <c r="D25">
        <v>5651</v>
      </c>
      <c r="E25">
        <v>122494</v>
      </c>
      <c r="F25">
        <v>459</v>
      </c>
      <c r="G25">
        <v>1308967</v>
      </c>
    </row>
    <row r="26" spans="1:7" x14ac:dyDescent="0.3">
      <c r="A26" t="s">
        <v>35</v>
      </c>
      <c r="B26" t="s">
        <v>11</v>
      </c>
      <c r="C26">
        <v>31978</v>
      </c>
      <c r="D26">
        <v>163</v>
      </c>
      <c r="E26">
        <v>31123</v>
      </c>
      <c r="F26">
        <v>692</v>
      </c>
      <c r="G26">
        <v>2073074</v>
      </c>
    </row>
    <row r="27" spans="1:7" x14ac:dyDescent="0.3">
      <c r="A27" t="s">
        <v>36</v>
      </c>
      <c r="B27" t="s">
        <v>11</v>
      </c>
      <c r="C27">
        <v>1045209</v>
      </c>
      <c r="D27">
        <v>2534</v>
      </c>
      <c r="E27">
        <v>1034300</v>
      </c>
      <c r="F27">
        <v>8375</v>
      </c>
      <c r="G27">
        <v>47099270</v>
      </c>
    </row>
    <row r="28" spans="1:7" x14ac:dyDescent="0.3">
      <c r="A28" t="s">
        <v>37</v>
      </c>
      <c r="B28" t="s">
        <v>8</v>
      </c>
      <c r="C28">
        <v>128401</v>
      </c>
      <c r="D28">
        <v>275</v>
      </c>
      <c r="E28">
        <v>126263</v>
      </c>
      <c r="F28">
        <v>1863</v>
      </c>
      <c r="G28">
        <v>1646050</v>
      </c>
    </row>
    <row r="29" spans="1:7" x14ac:dyDescent="0.3">
      <c r="A29" t="s">
        <v>38</v>
      </c>
      <c r="B29" t="s">
        <v>15</v>
      </c>
      <c r="C29">
        <v>602778</v>
      </c>
      <c r="D29">
        <v>318</v>
      </c>
      <c r="E29">
        <v>585889</v>
      </c>
      <c r="F29">
        <v>16571</v>
      </c>
      <c r="G29">
        <v>30501026</v>
      </c>
    </row>
    <row r="30" spans="1:7" x14ac:dyDescent="0.3">
      <c r="A30" t="s">
        <v>39</v>
      </c>
      <c r="B30" t="s">
        <v>18</v>
      </c>
      <c r="C30">
        <v>954503</v>
      </c>
      <c r="D30">
        <v>71</v>
      </c>
      <c r="E30">
        <v>945478</v>
      </c>
      <c r="F30">
        <v>8954</v>
      </c>
      <c r="G30">
        <v>79502477</v>
      </c>
    </row>
    <row r="31" spans="1:7" x14ac:dyDescent="0.3">
      <c r="A31" t="s">
        <v>40</v>
      </c>
      <c r="B31" t="s">
        <v>11</v>
      </c>
      <c r="C31">
        <v>32096</v>
      </c>
      <c r="D31">
        <v>121</v>
      </c>
      <c r="E31">
        <v>31575</v>
      </c>
      <c r="F31">
        <v>400</v>
      </c>
      <c r="G31">
        <v>658019</v>
      </c>
    </row>
    <row r="32" spans="1:7" x14ac:dyDescent="0.3">
      <c r="A32" t="s">
        <v>41</v>
      </c>
      <c r="B32" t="s">
        <v>8</v>
      </c>
      <c r="C32">
        <v>2714025</v>
      </c>
      <c r="D32">
        <v>9751</v>
      </c>
      <c r="E32">
        <v>2668001</v>
      </c>
      <c r="F32">
        <v>36273</v>
      </c>
      <c r="G32">
        <v>83697770</v>
      </c>
    </row>
    <row r="33" spans="1:7" x14ac:dyDescent="0.3">
      <c r="A33" t="s">
        <v>42</v>
      </c>
      <c r="B33" t="s">
        <v>8</v>
      </c>
      <c r="C33">
        <v>673469</v>
      </c>
      <c r="D33">
        <v>3741</v>
      </c>
      <c r="E33">
        <v>665755</v>
      </c>
      <c r="F33">
        <v>3973</v>
      </c>
      <c r="G33">
        <v>38157311</v>
      </c>
    </row>
    <row r="34" spans="1:7" x14ac:dyDescent="0.3">
      <c r="A34" t="s">
        <v>43</v>
      </c>
      <c r="B34" t="s">
        <v>11</v>
      </c>
      <c r="C34">
        <v>84665</v>
      </c>
      <c r="D34">
        <v>116</v>
      </c>
      <c r="E34">
        <v>83732</v>
      </c>
      <c r="F34">
        <v>817</v>
      </c>
      <c r="G34">
        <v>4184959</v>
      </c>
    </row>
    <row r="35" spans="1:7" x14ac:dyDescent="0.3">
      <c r="A35" t="s">
        <v>44</v>
      </c>
      <c r="B35" t="s">
        <v>15</v>
      </c>
      <c r="C35">
        <v>1710261</v>
      </c>
      <c r="D35">
        <v>90</v>
      </c>
      <c r="E35">
        <v>1687262</v>
      </c>
      <c r="F35">
        <v>22909</v>
      </c>
      <c r="G35">
        <v>231502578</v>
      </c>
    </row>
    <row r="36" spans="1:7" x14ac:dyDescent="0.3">
      <c r="A36" t="s">
        <v>45</v>
      </c>
      <c r="B36" t="s">
        <v>15</v>
      </c>
      <c r="C36">
        <v>344014</v>
      </c>
      <c r="D36">
        <v>158</v>
      </c>
      <c r="E36">
        <v>336453</v>
      </c>
      <c r="F36">
        <v>7403</v>
      </c>
      <c r="G36">
        <v>11700099</v>
      </c>
    </row>
    <row r="37" spans="1:7" x14ac:dyDescent="0.3">
      <c r="A37" t="s">
        <v>46</v>
      </c>
      <c r="B37" t="s">
        <v>11</v>
      </c>
      <c r="C37">
        <v>1603318</v>
      </c>
      <c r="D37">
        <v>8031</v>
      </c>
      <c r="E37">
        <v>1575980</v>
      </c>
      <c r="F37">
        <v>19307</v>
      </c>
      <c r="G37">
        <v>100896618</v>
      </c>
    </row>
    <row r="38" spans="1:7" x14ac:dyDescent="0.3">
      <c r="C38">
        <f>SUM(C2:C37)</f>
        <v>34437307</v>
      </c>
      <c r="D38">
        <f>SUM(D2:D37)</f>
        <v>135918</v>
      </c>
      <c r="E38">
        <f>SUM(E2:E37)</f>
        <v>33837859</v>
      </c>
      <c r="F38">
        <f>SUM(F2:F37)</f>
        <v>463530</v>
      </c>
      <c r="G38">
        <f>SUM(G2:G37)</f>
        <v>1429869880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BB6F5-DA6F-459F-A645-00843B7E046B}">
  <dimension ref="AE10"/>
  <sheetViews>
    <sheetView showGridLines="0" tabSelected="1" topLeftCell="B57" zoomScale="79" zoomScaleNormal="79" workbookViewId="0">
      <selection activeCell="C8" sqref="C8"/>
    </sheetView>
  </sheetViews>
  <sheetFormatPr defaultRowHeight="14.4" x14ac:dyDescent="0.3"/>
  <cols>
    <col min="1" max="38" width="8.88671875" style="8"/>
    <col min="39" max="39" width="8.88671875" style="8" customWidth="1"/>
    <col min="40" max="16384" width="8.88671875" style="8"/>
  </cols>
  <sheetData>
    <row r="10" spans="31:31" x14ac:dyDescent="0.3">
      <c r="AE10" s="8" t="s">
        <v>58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6530D-D12B-4282-9331-C28848B917CF}">
  <dimension ref="A3:D6"/>
  <sheetViews>
    <sheetView workbookViewId="0">
      <selection activeCell="I17" sqref="I17"/>
    </sheetView>
  </sheetViews>
  <sheetFormatPr defaultRowHeight="14.4" x14ac:dyDescent="0.3"/>
  <cols>
    <col min="1" max="1" width="16.88671875" bestFit="1" customWidth="1"/>
    <col min="2" max="2" width="12.6640625" bestFit="1" customWidth="1"/>
    <col min="3" max="3" width="16.77734375" bestFit="1" customWidth="1"/>
    <col min="4" max="4" width="13.33203125" bestFit="1" customWidth="1"/>
  </cols>
  <sheetData>
    <row r="3" spans="1:4" x14ac:dyDescent="0.3">
      <c r="A3" t="s">
        <v>54</v>
      </c>
      <c r="B3" t="s">
        <v>55</v>
      </c>
      <c r="C3" t="s">
        <v>56</v>
      </c>
      <c r="D3" t="s">
        <v>57</v>
      </c>
    </row>
    <row r="4" spans="1:4" x14ac:dyDescent="0.3">
      <c r="A4">
        <v>34437307</v>
      </c>
      <c r="B4">
        <v>135918</v>
      </c>
      <c r="C4">
        <v>33837859</v>
      </c>
      <c r="D4">
        <v>463530</v>
      </c>
    </row>
    <row r="6" spans="1:4" x14ac:dyDescent="0.3">
      <c r="A6">
        <f>GETPIVOTDATA("Sum of Total Cases",$A$3)</f>
        <v>34437307</v>
      </c>
      <c r="B6">
        <f>GETPIVOTDATA("Sum of Active",$A$3)</f>
        <v>135918</v>
      </c>
      <c r="C6">
        <f>GETPIVOTDATA("Sum of Discharged",$A$3)</f>
        <v>33837859</v>
      </c>
      <c r="D6">
        <f>GETPIVOTDATA("Sum of Deaths",$A$3)</f>
        <v>463530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1B0F-539A-4FDB-B210-D75E9298A4B7}">
  <dimension ref="A3:E39"/>
  <sheetViews>
    <sheetView topLeftCell="B1" workbookViewId="0">
      <selection activeCell="G29" sqref="G29"/>
    </sheetView>
  </sheetViews>
  <sheetFormatPr defaultRowHeight="14.4" x14ac:dyDescent="0.3"/>
  <cols>
    <col min="1" max="1" width="19.21875" bestFit="1" customWidth="1"/>
    <col min="2" max="2" width="12.6640625" bestFit="1" customWidth="1"/>
    <col min="4" max="4" width="19.21875" bestFit="1" customWidth="1"/>
    <col min="5" max="5" width="12.33203125" bestFit="1" customWidth="1"/>
  </cols>
  <sheetData>
    <row r="3" spans="1:5" x14ac:dyDescent="0.3">
      <c r="A3" s="2" t="s">
        <v>47</v>
      </c>
      <c r="B3" t="s">
        <v>55</v>
      </c>
      <c r="D3" s="9" t="s">
        <v>49</v>
      </c>
      <c r="E3" s="9" t="s">
        <v>59</v>
      </c>
    </row>
    <row r="4" spans="1:5" x14ac:dyDescent="0.3">
      <c r="A4" s="3" t="s">
        <v>7</v>
      </c>
      <c r="B4">
        <v>7</v>
      </c>
      <c r="D4" t="str">
        <f>A4</f>
        <v>Andaman and Nicobar</v>
      </c>
      <c r="E4">
        <f>GETPIVOTDATA("Active",$A$3,"State/UTs",A4)</f>
        <v>7</v>
      </c>
    </row>
    <row r="5" spans="1:5" x14ac:dyDescent="0.3">
      <c r="A5" s="3" t="s">
        <v>9</v>
      </c>
      <c r="B5">
        <v>3128</v>
      </c>
      <c r="D5" t="str">
        <f t="shared" ref="D5:D39" si="0">A5</f>
        <v>Andhra Pradesh</v>
      </c>
      <c r="E5">
        <f t="shared" ref="E5:E39" si="1">GETPIVOTDATA("Active",$A$3,"State/UTs",A5)</f>
        <v>3128</v>
      </c>
    </row>
    <row r="6" spans="1:5" x14ac:dyDescent="0.3">
      <c r="A6" s="3" t="s">
        <v>10</v>
      </c>
      <c r="B6">
        <v>42</v>
      </c>
      <c r="D6" t="str">
        <f t="shared" si="0"/>
        <v>Arunachal Pradesh</v>
      </c>
      <c r="E6">
        <f t="shared" si="1"/>
        <v>42</v>
      </c>
    </row>
    <row r="7" spans="1:5" x14ac:dyDescent="0.3">
      <c r="A7" s="3" t="s">
        <v>12</v>
      </c>
      <c r="B7">
        <v>3272</v>
      </c>
      <c r="D7" t="str">
        <f t="shared" si="0"/>
        <v>Assam</v>
      </c>
      <c r="E7">
        <f t="shared" si="1"/>
        <v>3272</v>
      </c>
    </row>
    <row r="8" spans="1:5" x14ac:dyDescent="0.3">
      <c r="A8" s="3" t="s">
        <v>13</v>
      </c>
      <c r="B8">
        <v>29</v>
      </c>
      <c r="D8" t="str">
        <f t="shared" si="0"/>
        <v>Bihar</v>
      </c>
      <c r="E8">
        <f t="shared" si="1"/>
        <v>29</v>
      </c>
    </row>
    <row r="9" spans="1:5" x14ac:dyDescent="0.3">
      <c r="A9" s="3" t="s">
        <v>14</v>
      </c>
      <c r="B9">
        <v>24</v>
      </c>
      <c r="D9" t="str">
        <f t="shared" si="0"/>
        <v>Chandigarh</v>
      </c>
      <c r="E9">
        <f t="shared" si="1"/>
        <v>24</v>
      </c>
    </row>
    <row r="10" spans="1:5" x14ac:dyDescent="0.3">
      <c r="A10" s="3" t="s">
        <v>16</v>
      </c>
      <c r="B10">
        <v>230</v>
      </c>
      <c r="D10" t="str">
        <f t="shared" si="0"/>
        <v>Chhattisgarh</v>
      </c>
      <c r="E10">
        <f t="shared" si="1"/>
        <v>230</v>
      </c>
    </row>
    <row r="11" spans="1:5" x14ac:dyDescent="0.3">
      <c r="A11" s="3" t="s">
        <v>17</v>
      </c>
      <c r="B11">
        <v>0</v>
      </c>
      <c r="D11" t="str">
        <f t="shared" si="0"/>
        <v>Daman and Diu</v>
      </c>
      <c r="E11">
        <f t="shared" si="1"/>
        <v>0</v>
      </c>
    </row>
    <row r="12" spans="1:5" x14ac:dyDescent="0.3">
      <c r="A12" s="3" t="s">
        <v>19</v>
      </c>
      <c r="B12">
        <v>361</v>
      </c>
      <c r="D12" t="str">
        <f t="shared" si="0"/>
        <v>Delhi</v>
      </c>
      <c r="E12">
        <f t="shared" si="1"/>
        <v>361</v>
      </c>
    </row>
    <row r="13" spans="1:5" x14ac:dyDescent="0.3">
      <c r="A13" s="3" t="s">
        <v>20</v>
      </c>
      <c r="B13">
        <v>263</v>
      </c>
      <c r="D13" t="str">
        <f t="shared" si="0"/>
        <v>Goa</v>
      </c>
      <c r="E13">
        <f t="shared" si="1"/>
        <v>263</v>
      </c>
    </row>
    <row r="14" spans="1:5" x14ac:dyDescent="0.3">
      <c r="A14" s="3" t="s">
        <v>21</v>
      </c>
      <c r="B14">
        <v>226</v>
      </c>
      <c r="D14" t="str">
        <f t="shared" si="0"/>
        <v>Gujarat</v>
      </c>
      <c r="E14">
        <f t="shared" si="1"/>
        <v>226</v>
      </c>
    </row>
    <row r="15" spans="1:5" x14ac:dyDescent="0.3">
      <c r="A15" s="3" t="s">
        <v>22</v>
      </c>
      <c r="B15">
        <v>140</v>
      </c>
      <c r="D15" t="str">
        <f t="shared" si="0"/>
        <v>Haryana</v>
      </c>
      <c r="E15">
        <f t="shared" si="1"/>
        <v>140</v>
      </c>
    </row>
    <row r="16" spans="1:5" x14ac:dyDescent="0.3">
      <c r="A16" s="3" t="s">
        <v>23</v>
      </c>
      <c r="B16">
        <v>1100</v>
      </c>
      <c r="D16" t="str">
        <f t="shared" si="0"/>
        <v>Himachal Pradesh</v>
      </c>
      <c r="E16">
        <f t="shared" si="1"/>
        <v>1100</v>
      </c>
    </row>
    <row r="17" spans="1:5" x14ac:dyDescent="0.3">
      <c r="A17" s="3" t="s">
        <v>24</v>
      </c>
      <c r="B17">
        <v>1450</v>
      </c>
      <c r="D17" t="str">
        <f t="shared" si="0"/>
        <v>Jammu and Kashmir</v>
      </c>
      <c r="E17">
        <f t="shared" si="1"/>
        <v>1450</v>
      </c>
    </row>
    <row r="18" spans="1:5" x14ac:dyDescent="0.3">
      <c r="A18" s="3" t="s">
        <v>25</v>
      </c>
      <c r="B18">
        <v>141</v>
      </c>
      <c r="D18" t="str">
        <f t="shared" si="0"/>
        <v>Jharkhand</v>
      </c>
      <c r="E18">
        <f t="shared" si="1"/>
        <v>141</v>
      </c>
    </row>
    <row r="19" spans="1:5" x14ac:dyDescent="0.3">
      <c r="A19" s="3" t="s">
        <v>26</v>
      </c>
      <c r="B19">
        <v>8056</v>
      </c>
      <c r="D19" t="str">
        <f t="shared" si="0"/>
        <v>Karnataka</v>
      </c>
      <c r="E19">
        <f t="shared" si="1"/>
        <v>8056</v>
      </c>
    </row>
    <row r="20" spans="1:5" x14ac:dyDescent="0.3">
      <c r="A20" s="3" t="s">
        <v>27</v>
      </c>
      <c r="B20">
        <v>69258</v>
      </c>
      <c r="D20" t="str">
        <f t="shared" si="0"/>
        <v>Kerala</v>
      </c>
      <c r="E20">
        <f t="shared" si="1"/>
        <v>69258</v>
      </c>
    </row>
    <row r="21" spans="1:5" x14ac:dyDescent="0.3">
      <c r="A21" s="3" t="s">
        <v>28</v>
      </c>
      <c r="B21">
        <v>154</v>
      </c>
      <c r="D21" t="str">
        <f t="shared" si="0"/>
        <v>Ladakh</v>
      </c>
      <c r="E21">
        <f t="shared" si="1"/>
        <v>154</v>
      </c>
    </row>
    <row r="22" spans="1:5" x14ac:dyDescent="0.3">
      <c r="A22" s="3" t="s">
        <v>29</v>
      </c>
      <c r="B22">
        <v>0</v>
      </c>
      <c r="D22" t="str">
        <f t="shared" si="0"/>
        <v>Lakshadweep</v>
      </c>
      <c r="E22">
        <f t="shared" si="1"/>
        <v>0</v>
      </c>
    </row>
    <row r="23" spans="1:5" x14ac:dyDescent="0.3">
      <c r="A23" s="3" t="s">
        <v>30</v>
      </c>
      <c r="B23">
        <v>75</v>
      </c>
      <c r="D23" t="str">
        <f t="shared" si="0"/>
        <v>Madhya Pradesh</v>
      </c>
      <c r="E23">
        <f t="shared" si="1"/>
        <v>75</v>
      </c>
    </row>
    <row r="24" spans="1:5" x14ac:dyDescent="0.3">
      <c r="A24" s="3" t="s">
        <v>31</v>
      </c>
      <c r="B24">
        <v>15866</v>
      </c>
      <c r="D24" t="str">
        <f t="shared" si="0"/>
        <v>Maharashtra</v>
      </c>
      <c r="E24">
        <f t="shared" si="1"/>
        <v>15866</v>
      </c>
    </row>
    <row r="25" spans="1:5" x14ac:dyDescent="0.3">
      <c r="A25" s="3" t="s">
        <v>32</v>
      </c>
      <c r="B25">
        <v>799</v>
      </c>
      <c r="D25" t="str">
        <f t="shared" si="0"/>
        <v>Manipur</v>
      </c>
      <c r="E25">
        <f t="shared" si="1"/>
        <v>799</v>
      </c>
    </row>
    <row r="26" spans="1:5" x14ac:dyDescent="0.3">
      <c r="A26" s="3" t="s">
        <v>33</v>
      </c>
      <c r="B26">
        <v>277</v>
      </c>
      <c r="D26" t="str">
        <f t="shared" si="0"/>
        <v>Meghalaya</v>
      </c>
      <c r="E26">
        <f t="shared" si="1"/>
        <v>277</v>
      </c>
    </row>
    <row r="27" spans="1:5" x14ac:dyDescent="0.3">
      <c r="A27" s="3" t="s">
        <v>34</v>
      </c>
      <c r="B27">
        <v>5651</v>
      </c>
      <c r="D27" t="str">
        <f t="shared" si="0"/>
        <v>Mizoram</v>
      </c>
      <c r="E27">
        <f t="shared" si="1"/>
        <v>5651</v>
      </c>
    </row>
    <row r="28" spans="1:5" x14ac:dyDescent="0.3">
      <c r="A28" s="3" t="s">
        <v>35</v>
      </c>
      <c r="B28">
        <v>163</v>
      </c>
      <c r="D28" t="str">
        <f t="shared" si="0"/>
        <v>Nagaland</v>
      </c>
      <c r="E28">
        <f t="shared" si="1"/>
        <v>163</v>
      </c>
    </row>
    <row r="29" spans="1:5" x14ac:dyDescent="0.3">
      <c r="A29" s="3" t="s">
        <v>36</v>
      </c>
      <c r="B29">
        <v>2534</v>
      </c>
      <c r="D29" t="str">
        <f t="shared" si="0"/>
        <v>Odisha</v>
      </c>
      <c r="E29">
        <f t="shared" si="1"/>
        <v>2534</v>
      </c>
    </row>
    <row r="30" spans="1:5" x14ac:dyDescent="0.3">
      <c r="A30" s="3" t="s">
        <v>37</v>
      </c>
      <c r="B30">
        <v>275</v>
      </c>
      <c r="D30" t="str">
        <f t="shared" si="0"/>
        <v>Puducherry</v>
      </c>
      <c r="E30">
        <f t="shared" si="1"/>
        <v>275</v>
      </c>
    </row>
    <row r="31" spans="1:5" x14ac:dyDescent="0.3">
      <c r="A31" s="3" t="s">
        <v>38</v>
      </c>
      <c r="B31">
        <v>318</v>
      </c>
      <c r="D31" t="str">
        <f t="shared" si="0"/>
        <v>Punjab</v>
      </c>
      <c r="E31">
        <f t="shared" si="1"/>
        <v>318</v>
      </c>
    </row>
    <row r="32" spans="1:5" x14ac:dyDescent="0.3">
      <c r="A32" s="3" t="s">
        <v>39</v>
      </c>
      <c r="B32">
        <v>71</v>
      </c>
      <c r="D32" t="str">
        <f t="shared" si="0"/>
        <v>Rajasthan</v>
      </c>
      <c r="E32">
        <f t="shared" si="1"/>
        <v>71</v>
      </c>
    </row>
    <row r="33" spans="1:5" x14ac:dyDescent="0.3">
      <c r="A33" s="3" t="s">
        <v>40</v>
      </c>
      <c r="B33">
        <v>121</v>
      </c>
      <c r="D33" t="str">
        <f t="shared" si="0"/>
        <v>Sikkim</v>
      </c>
      <c r="E33">
        <f t="shared" si="1"/>
        <v>121</v>
      </c>
    </row>
    <row r="34" spans="1:5" x14ac:dyDescent="0.3">
      <c r="A34" s="3" t="s">
        <v>41</v>
      </c>
      <c r="B34">
        <v>9751</v>
      </c>
      <c r="D34" t="str">
        <f t="shared" si="0"/>
        <v>Tamil Nadu</v>
      </c>
      <c r="E34">
        <f t="shared" si="1"/>
        <v>9751</v>
      </c>
    </row>
    <row r="35" spans="1:5" x14ac:dyDescent="0.3">
      <c r="A35" s="3" t="s">
        <v>42</v>
      </c>
      <c r="B35">
        <v>3741</v>
      </c>
      <c r="D35" t="str">
        <f t="shared" si="0"/>
        <v>Telengana</v>
      </c>
      <c r="E35">
        <f t="shared" si="1"/>
        <v>3741</v>
      </c>
    </row>
    <row r="36" spans="1:5" x14ac:dyDescent="0.3">
      <c r="A36" s="3" t="s">
        <v>43</v>
      </c>
      <c r="B36">
        <v>116</v>
      </c>
      <c r="D36" t="str">
        <f t="shared" si="0"/>
        <v>Tripura</v>
      </c>
      <c r="E36">
        <f t="shared" si="1"/>
        <v>116</v>
      </c>
    </row>
    <row r="37" spans="1:5" x14ac:dyDescent="0.3">
      <c r="A37" s="3" t="s">
        <v>44</v>
      </c>
      <c r="B37">
        <v>90</v>
      </c>
      <c r="D37" t="str">
        <f t="shared" si="0"/>
        <v>Uttar Pradesh</v>
      </c>
      <c r="E37">
        <f t="shared" si="1"/>
        <v>90</v>
      </c>
    </row>
    <row r="38" spans="1:5" x14ac:dyDescent="0.3">
      <c r="A38" s="3" t="s">
        <v>45</v>
      </c>
      <c r="B38">
        <v>158</v>
      </c>
      <c r="D38" t="str">
        <f t="shared" si="0"/>
        <v>Uttarakhand</v>
      </c>
      <c r="E38">
        <f t="shared" si="1"/>
        <v>158</v>
      </c>
    </row>
    <row r="39" spans="1:5" x14ac:dyDescent="0.3">
      <c r="A39" s="3" t="s">
        <v>46</v>
      </c>
      <c r="B39">
        <v>8031</v>
      </c>
      <c r="D39" t="str">
        <f t="shared" si="0"/>
        <v>West Bengal</v>
      </c>
      <c r="E39">
        <f t="shared" si="1"/>
        <v>8031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656E-8FA4-4157-A710-21533666EB7B}">
  <dimension ref="A3:B8"/>
  <sheetViews>
    <sheetView topLeftCell="A4" workbookViewId="0">
      <selection activeCell="I28" sqref="I28"/>
    </sheetView>
  </sheetViews>
  <sheetFormatPr defaultRowHeight="14.4" x14ac:dyDescent="0.3"/>
  <cols>
    <col min="1" max="1" width="12.5546875" bestFit="1" customWidth="1"/>
    <col min="2" max="2" width="13.33203125" bestFit="1" customWidth="1"/>
  </cols>
  <sheetData>
    <row r="3" spans="1:2" x14ac:dyDescent="0.3">
      <c r="A3" s="2" t="s">
        <v>47</v>
      </c>
      <c r="B3" t="s">
        <v>57</v>
      </c>
    </row>
    <row r="4" spans="1:2" x14ac:dyDescent="0.3">
      <c r="A4" s="3" t="s">
        <v>11</v>
      </c>
      <c r="B4">
        <v>68173</v>
      </c>
    </row>
    <row r="5" spans="1:2" x14ac:dyDescent="0.3">
      <c r="A5" s="3" t="s">
        <v>15</v>
      </c>
      <c r="B5">
        <v>91317</v>
      </c>
    </row>
    <row r="6" spans="1:2" x14ac:dyDescent="0.3">
      <c r="A6" s="3" t="s">
        <v>8</v>
      </c>
      <c r="B6">
        <v>130529</v>
      </c>
    </row>
    <row r="7" spans="1:2" x14ac:dyDescent="0.3">
      <c r="A7" s="3" t="s">
        <v>18</v>
      </c>
      <c r="B7">
        <v>173511</v>
      </c>
    </row>
    <row r="8" spans="1:2" x14ac:dyDescent="0.3">
      <c r="A8" s="3" t="s">
        <v>60</v>
      </c>
      <c r="B8">
        <v>463530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77551-3119-4DA8-B837-FF024D925DEA}">
  <dimension ref="A3:B39"/>
  <sheetViews>
    <sheetView workbookViewId="0">
      <selection activeCell="H25" sqref="H25"/>
    </sheetView>
  </sheetViews>
  <sheetFormatPr defaultRowHeight="14.4" x14ac:dyDescent="0.3"/>
  <cols>
    <col min="1" max="1" width="19.21875" bestFit="1" customWidth="1"/>
    <col min="2" max="2" width="16.77734375" bestFit="1" customWidth="1"/>
  </cols>
  <sheetData>
    <row r="3" spans="1:2" x14ac:dyDescent="0.3">
      <c r="A3" s="2" t="s">
        <v>47</v>
      </c>
      <c r="B3" t="s">
        <v>56</v>
      </c>
    </row>
    <row r="4" spans="1:2" x14ac:dyDescent="0.3">
      <c r="A4" s="3" t="s">
        <v>7</v>
      </c>
      <c r="B4">
        <v>7534</v>
      </c>
    </row>
    <row r="5" spans="1:2" x14ac:dyDescent="0.3">
      <c r="A5" s="3" t="s">
        <v>9</v>
      </c>
      <c r="B5">
        <v>2052230</v>
      </c>
    </row>
    <row r="6" spans="1:2" x14ac:dyDescent="0.3">
      <c r="A6" s="3" t="s">
        <v>10</v>
      </c>
      <c r="B6">
        <v>54894</v>
      </c>
    </row>
    <row r="7" spans="1:2" x14ac:dyDescent="0.3">
      <c r="A7" s="3" t="s">
        <v>12</v>
      </c>
      <c r="B7">
        <v>604465</v>
      </c>
    </row>
    <row r="8" spans="1:2" x14ac:dyDescent="0.3">
      <c r="A8" s="3" t="s">
        <v>13</v>
      </c>
      <c r="B8">
        <v>716462</v>
      </c>
    </row>
    <row r="9" spans="1:2" x14ac:dyDescent="0.3">
      <c r="A9" s="3" t="s">
        <v>14</v>
      </c>
      <c r="B9">
        <v>64536</v>
      </c>
    </row>
    <row r="10" spans="1:2" x14ac:dyDescent="0.3">
      <c r="A10" s="3" t="s">
        <v>16</v>
      </c>
      <c r="B10">
        <v>992508</v>
      </c>
    </row>
    <row r="11" spans="1:2" x14ac:dyDescent="0.3">
      <c r="A11" s="3" t="s">
        <v>17</v>
      </c>
      <c r="B11">
        <v>10678</v>
      </c>
    </row>
    <row r="12" spans="1:2" x14ac:dyDescent="0.3">
      <c r="A12" s="3" t="s">
        <v>19</v>
      </c>
      <c r="B12">
        <v>1414934</v>
      </c>
    </row>
    <row r="13" spans="1:2" x14ac:dyDescent="0.3">
      <c r="A13" s="3" t="s">
        <v>20</v>
      </c>
      <c r="B13">
        <v>174830</v>
      </c>
    </row>
    <row r="14" spans="1:2" x14ac:dyDescent="0.3">
      <c r="A14" s="3" t="s">
        <v>21</v>
      </c>
      <c r="B14">
        <v>816608</v>
      </c>
    </row>
    <row r="15" spans="1:2" x14ac:dyDescent="0.3">
      <c r="A15" s="3" t="s">
        <v>22</v>
      </c>
      <c r="B15">
        <v>761230</v>
      </c>
    </row>
    <row r="16" spans="1:2" x14ac:dyDescent="0.3">
      <c r="A16" s="3" t="s">
        <v>23</v>
      </c>
      <c r="B16">
        <v>220800</v>
      </c>
    </row>
    <row r="17" spans="1:2" x14ac:dyDescent="0.3">
      <c r="A17" s="3" t="s">
        <v>24</v>
      </c>
      <c r="B17">
        <v>328108</v>
      </c>
    </row>
    <row r="18" spans="1:2" x14ac:dyDescent="0.3">
      <c r="A18" s="3" t="s">
        <v>25</v>
      </c>
      <c r="B18">
        <v>343713</v>
      </c>
    </row>
    <row r="19" spans="1:2" x14ac:dyDescent="0.3">
      <c r="A19" s="3" t="s">
        <v>26</v>
      </c>
      <c r="B19">
        <v>2945415</v>
      </c>
    </row>
    <row r="20" spans="1:2" x14ac:dyDescent="0.3">
      <c r="A20" s="3" t="s">
        <v>27</v>
      </c>
      <c r="B20">
        <v>4950281</v>
      </c>
    </row>
    <row r="21" spans="1:2" x14ac:dyDescent="0.3">
      <c r="A21" s="3" t="s">
        <v>28</v>
      </c>
      <c r="B21">
        <v>20783</v>
      </c>
    </row>
    <row r="22" spans="1:2" x14ac:dyDescent="0.3">
      <c r="A22" s="3" t="s">
        <v>29</v>
      </c>
      <c r="B22">
        <v>10314</v>
      </c>
    </row>
    <row r="23" spans="1:2" x14ac:dyDescent="0.3">
      <c r="A23" s="3" t="s">
        <v>30</v>
      </c>
      <c r="B23">
        <v>782357</v>
      </c>
    </row>
    <row r="24" spans="1:2" x14ac:dyDescent="0.3">
      <c r="A24" s="3" t="s">
        <v>31</v>
      </c>
      <c r="B24">
        <v>6466913</v>
      </c>
    </row>
    <row r="25" spans="1:2" x14ac:dyDescent="0.3">
      <c r="A25" s="3" t="s">
        <v>32</v>
      </c>
      <c r="B25">
        <v>121687</v>
      </c>
    </row>
    <row r="26" spans="1:2" x14ac:dyDescent="0.3">
      <c r="A26" s="3" t="s">
        <v>33</v>
      </c>
      <c r="B26">
        <v>82274</v>
      </c>
    </row>
    <row r="27" spans="1:2" x14ac:dyDescent="0.3">
      <c r="A27" s="3" t="s">
        <v>34</v>
      </c>
      <c r="B27">
        <v>122494</v>
      </c>
    </row>
    <row r="28" spans="1:2" x14ac:dyDescent="0.3">
      <c r="A28" s="3" t="s">
        <v>35</v>
      </c>
      <c r="B28">
        <v>31123</v>
      </c>
    </row>
    <row r="29" spans="1:2" x14ac:dyDescent="0.3">
      <c r="A29" s="3" t="s">
        <v>36</v>
      </c>
      <c r="B29">
        <v>1034300</v>
      </c>
    </row>
    <row r="30" spans="1:2" x14ac:dyDescent="0.3">
      <c r="A30" s="3" t="s">
        <v>37</v>
      </c>
      <c r="B30">
        <v>126263</v>
      </c>
    </row>
    <row r="31" spans="1:2" x14ac:dyDescent="0.3">
      <c r="A31" s="3" t="s">
        <v>38</v>
      </c>
      <c r="B31">
        <v>585889</v>
      </c>
    </row>
    <row r="32" spans="1:2" x14ac:dyDescent="0.3">
      <c r="A32" s="3" t="s">
        <v>39</v>
      </c>
      <c r="B32">
        <v>945478</v>
      </c>
    </row>
    <row r="33" spans="1:2" x14ac:dyDescent="0.3">
      <c r="A33" s="3" t="s">
        <v>40</v>
      </c>
      <c r="B33">
        <v>31575</v>
      </c>
    </row>
    <row r="34" spans="1:2" x14ac:dyDescent="0.3">
      <c r="A34" s="3" t="s">
        <v>41</v>
      </c>
      <c r="B34">
        <v>2668001</v>
      </c>
    </row>
    <row r="35" spans="1:2" x14ac:dyDescent="0.3">
      <c r="A35" s="3" t="s">
        <v>42</v>
      </c>
      <c r="B35">
        <v>665755</v>
      </c>
    </row>
    <row r="36" spans="1:2" x14ac:dyDescent="0.3">
      <c r="A36" s="3" t="s">
        <v>43</v>
      </c>
      <c r="B36">
        <v>83732</v>
      </c>
    </row>
    <row r="37" spans="1:2" x14ac:dyDescent="0.3">
      <c r="A37" s="3" t="s">
        <v>44</v>
      </c>
      <c r="B37">
        <v>1687262</v>
      </c>
    </row>
    <row r="38" spans="1:2" x14ac:dyDescent="0.3">
      <c r="A38" s="3" t="s">
        <v>45</v>
      </c>
      <c r="B38">
        <v>336453</v>
      </c>
    </row>
    <row r="39" spans="1:2" x14ac:dyDescent="0.3">
      <c r="A39" s="3" t="s">
        <v>46</v>
      </c>
      <c r="B39">
        <v>1575980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50C6-A606-49F9-AD0D-42FC290F4381}">
  <dimension ref="A1:M41"/>
  <sheetViews>
    <sheetView topLeftCell="F5" workbookViewId="0">
      <selection activeCell="O28" sqref="O28"/>
    </sheetView>
  </sheetViews>
  <sheetFormatPr defaultRowHeight="14.4" x14ac:dyDescent="0.3"/>
  <cols>
    <col min="1" max="1" width="19.21875" bestFit="1" customWidth="1"/>
    <col min="2" max="2" width="12.6640625" bestFit="1" customWidth="1"/>
    <col min="3" max="3" width="16.77734375" bestFit="1" customWidth="1"/>
    <col min="4" max="4" width="13.33203125" bestFit="1" customWidth="1"/>
    <col min="6" max="6" width="19.21875" bestFit="1" customWidth="1"/>
    <col min="7" max="7" width="12.33203125" bestFit="1" customWidth="1"/>
    <col min="8" max="8" width="11.6640625" bestFit="1" customWidth="1"/>
    <col min="9" max="9" width="7.44140625" bestFit="1" customWidth="1"/>
    <col min="12" max="12" width="19.21875" bestFit="1" customWidth="1"/>
    <col min="13" max="15" width="14.21875" bestFit="1" customWidth="1"/>
  </cols>
  <sheetData>
    <row r="1" spans="1:13" x14ac:dyDescent="0.3">
      <c r="A1" s="2" t="s">
        <v>47</v>
      </c>
      <c r="B1" t="s">
        <v>55</v>
      </c>
      <c r="C1" t="s">
        <v>56</v>
      </c>
      <c r="D1" t="s">
        <v>57</v>
      </c>
      <c r="F1" s="10" t="s">
        <v>49</v>
      </c>
      <c r="G1" s="10" t="s">
        <v>59</v>
      </c>
      <c r="H1" s="10" t="s">
        <v>61</v>
      </c>
      <c r="I1" s="10" t="s">
        <v>62</v>
      </c>
    </row>
    <row r="2" spans="1:13" x14ac:dyDescent="0.3">
      <c r="A2" s="3" t="s">
        <v>7</v>
      </c>
      <c r="B2">
        <v>7</v>
      </c>
      <c r="C2">
        <v>7534</v>
      </c>
      <c r="D2">
        <v>129</v>
      </c>
      <c r="F2" t="str">
        <f>A2</f>
        <v>Andaman and Nicobar</v>
      </c>
      <c r="G2">
        <f>GETPIVOTDATA("Sum of Active",DEATH!$A$1,"State/UTs",DEATH!A2)</f>
        <v>7</v>
      </c>
      <c r="H2">
        <f>GETPIVOTDATA("Sum of Discharged",DEATH!$A$1,"State/UTs",DEATH!A2)</f>
        <v>7534</v>
      </c>
      <c r="I2">
        <f>GETPIVOTDATA("Sum of Deaths",DEATH!$A$1,"State/UTs",DEATH!A2)</f>
        <v>129</v>
      </c>
    </row>
    <row r="3" spans="1:13" x14ac:dyDescent="0.3">
      <c r="A3" s="3" t="s">
        <v>9</v>
      </c>
      <c r="B3">
        <v>3128</v>
      </c>
      <c r="C3">
        <v>2052230</v>
      </c>
      <c r="D3">
        <v>14412</v>
      </c>
      <c r="F3" t="str">
        <f t="shared" ref="F3:F38" si="0">A3</f>
        <v>Andhra Pradesh</v>
      </c>
      <c r="G3">
        <f>GETPIVOTDATA("Sum of Active",DEATH!$A$1,"State/UTs",DEATH!A3)</f>
        <v>3128</v>
      </c>
      <c r="H3">
        <f>GETPIVOTDATA("Sum of Discharged",DEATH!$A$1,"State/UTs",DEATH!A3)</f>
        <v>2052230</v>
      </c>
      <c r="I3">
        <f>GETPIVOTDATA("Sum of Deaths",DEATH!$A$1,"State/UTs",DEATH!A3)</f>
        <v>14412</v>
      </c>
    </row>
    <row r="4" spans="1:13" x14ac:dyDescent="0.3">
      <c r="A4" s="3" t="s">
        <v>10</v>
      </c>
      <c r="B4">
        <v>42</v>
      </c>
      <c r="C4">
        <v>54894</v>
      </c>
      <c r="D4">
        <v>280</v>
      </c>
      <c r="F4" t="str">
        <f t="shared" si="0"/>
        <v>Arunachal Pradesh</v>
      </c>
      <c r="G4">
        <f>GETPIVOTDATA("Sum of Active",DEATH!$A$1,"State/UTs",DEATH!A4)</f>
        <v>42</v>
      </c>
      <c r="H4">
        <f>GETPIVOTDATA("Sum of Discharged",DEATH!$A$1,"State/UTs",DEATH!A4)</f>
        <v>54894</v>
      </c>
      <c r="I4">
        <f>GETPIVOTDATA("Sum of Deaths",DEATH!$A$1,"State/UTs",DEATH!A4)</f>
        <v>280</v>
      </c>
    </row>
    <row r="5" spans="1:13" x14ac:dyDescent="0.3">
      <c r="A5" s="3" t="s">
        <v>12</v>
      </c>
      <c r="B5">
        <v>3272</v>
      </c>
      <c r="C5">
        <v>604465</v>
      </c>
      <c r="D5">
        <v>6047</v>
      </c>
      <c r="F5" t="str">
        <f t="shared" si="0"/>
        <v>Assam</v>
      </c>
      <c r="G5">
        <f>GETPIVOTDATA("Sum of Active",DEATH!$A$1,"State/UTs",DEATH!A5)</f>
        <v>3272</v>
      </c>
      <c r="H5">
        <f>GETPIVOTDATA("Sum of Discharged",DEATH!$A$1,"State/UTs",DEATH!A5)</f>
        <v>604465</v>
      </c>
      <c r="I5">
        <f>GETPIVOTDATA("Sum of Deaths",DEATH!$A$1,"State/UTs",DEATH!A5)</f>
        <v>6047</v>
      </c>
      <c r="L5" s="2" t="s">
        <v>47</v>
      </c>
      <c r="M5" t="s">
        <v>63</v>
      </c>
    </row>
    <row r="6" spans="1:13" x14ac:dyDescent="0.3">
      <c r="A6" s="3" t="s">
        <v>13</v>
      </c>
      <c r="B6">
        <v>29</v>
      </c>
      <c r="C6">
        <v>716462</v>
      </c>
      <c r="D6">
        <v>9662</v>
      </c>
      <c r="F6" t="str">
        <f t="shared" si="0"/>
        <v>Bihar</v>
      </c>
      <c r="G6">
        <f>GETPIVOTDATA("Sum of Active",DEATH!$A$1,"State/UTs",DEATH!A6)</f>
        <v>29</v>
      </c>
      <c r="H6">
        <f>GETPIVOTDATA("Sum of Discharged",DEATH!$A$1,"State/UTs",DEATH!A6)</f>
        <v>716462</v>
      </c>
      <c r="I6">
        <f>GETPIVOTDATA("Sum of Deaths",DEATH!$A$1,"State/UTs",DEATH!A6)</f>
        <v>9662</v>
      </c>
      <c r="L6" s="3" t="s">
        <v>7</v>
      </c>
      <c r="M6">
        <v>129</v>
      </c>
    </row>
    <row r="7" spans="1:13" x14ac:dyDescent="0.3">
      <c r="A7" s="3" t="s">
        <v>14</v>
      </c>
      <c r="B7">
        <v>24</v>
      </c>
      <c r="C7">
        <v>64536</v>
      </c>
      <c r="D7">
        <v>820</v>
      </c>
      <c r="F7" t="str">
        <f t="shared" si="0"/>
        <v>Chandigarh</v>
      </c>
      <c r="G7">
        <f>GETPIVOTDATA("Sum of Active",DEATH!$A$1,"State/UTs",DEATH!A7)</f>
        <v>24</v>
      </c>
      <c r="H7">
        <f>GETPIVOTDATA("Sum of Discharged",DEATH!$A$1,"State/UTs",DEATH!A7)</f>
        <v>64536</v>
      </c>
      <c r="I7">
        <f>GETPIVOTDATA("Sum of Deaths",DEATH!$A$1,"State/UTs",DEATH!A7)</f>
        <v>820</v>
      </c>
      <c r="L7" s="3" t="s">
        <v>9</v>
      </c>
      <c r="M7">
        <v>14412</v>
      </c>
    </row>
    <row r="8" spans="1:13" x14ac:dyDescent="0.3">
      <c r="A8" s="3" t="s">
        <v>16</v>
      </c>
      <c r="B8">
        <v>230</v>
      </c>
      <c r="C8">
        <v>992508</v>
      </c>
      <c r="D8">
        <v>13588</v>
      </c>
      <c r="F8" t="str">
        <f t="shared" si="0"/>
        <v>Chhattisgarh</v>
      </c>
      <c r="G8">
        <f>GETPIVOTDATA("Sum of Active",DEATH!$A$1,"State/UTs",DEATH!A8)</f>
        <v>230</v>
      </c>
      <c r="H8">
        <f>GETPIVOTDATA("Sum of Discharged",DEATH!$A$1,"State/UTs",DEATH!A8)</f>
        <v>992508</v>
      </c>
      <c r="I8">
        <f>GETPIVOTDATA("Sum of Deaths",DEATH!$A$1,"State/UTs",DEATH!A8)</f>
        <v>13588</v>
      </c>
      <c r="L8" s="3" t="s">
        <v>10</v>
      </c>
      <c r="M8">
        <v>280</v>
      </c>
    </row>
    <row r="9" spans="1:13" x14ac:dyDescent="0.3">
      <c r="A9" s="3" t="s">
        <v>17</v>
      </c>
      <c r="B9">
        <v>0</v>
      </c>
      <c r="C9">
        <v>10678</v>
      </c>
      <c r="D9">
        <v>4</v>
      </c>
      <c r="F9" t="str">
        <f t="shared" si="0"/>
        <v>Daman and Diu</v>
      </c>
      <c r="G9">
        <f>GETPIVOTDATA("Sum of Active",DEATH!$A$1,"State/UTs",DEATH!A9)</f>
        <v>0</v>
      </c>
      <c r="H9">
        <f>GETPIVOTDATA("Sum of Discharged",DEATH!$A$1,"State/UTs",DEATH!A9)</f>
        <v>10678</v>
      </c>
      <c r="I9">
        <f>GETPIVOTDATA("Sum of Deaths",DEATH!$A$1,"State/UTs",DEATH!A9)</f>
        <v>4</v>
      </c>
      <c r="L9" s="3" t="s">
        <v>12</v>
      </c>
      <c r="M9">
        <v>6047</v>
      </c>
    </row>
    <row r="10" spans="1:13" x14ac:dyDescent="0.3">
      <c r="A10" s="3" t="s">
        <v>19</v>
      </c>
      <c r="B10">
        <v>361</v>
      </c>
      <c r="C10">
        <v>1414934</v>
      </c>
      <c r="D10">
        <v>25093</v>
      </c>
      <c r="F10" t="str">
        <f t="shared" si="0"/>
        <v>Delhi</v>
      </c>
      <c r="G10">
        <f>GETPIVOTDATA("Sum of Active",DEATH!$A$1,"State/UTs",DEATH!A10)</f>
        <v>361</v>
      </c>
      <c r="H10">
        <f>GETPIVOTDATA("Sum of Discharged",DEATH!$A$1,"State/UTs",DEATH!A10)</f>
        <v>1414934</v>
      </c>
      <c r="I10">
        <f>GETPIVOTDATA("Sum of Deaths",DEATH!$A$1,"State/UTs",DEATH!A10)</f>
        <v>25093</v>
      </c>
      <c r="L10" s="3" t="s">
        <v>13</v>
      </c>
      <c r="M10">
        <v>9662</v>
      </c>
    </row>
    <row r="11" spans="1:13" x14ac:dyDescent="0.3">
      <c r="A11" s="3" t="s">
        <v>20</v>
      </c>
      <c r="B11">
        <v>263</v>
      </c>
      <c r="C11">
        <v>174830</v>
      </c>
      <c r="D11">
        <v>3374</v>
      </c>
      <c r="F11" t="str">
        <f t="shared" si="0"/>
        <v>Goa</v>
      </c>
      <c r="G11">
        <f>GETPIVOTDATA("Sum of Active",DEATH!$A$1,"State/UTs",DEATH!A11)</f>
        <v>263</v>
      </c>
      <c r="H11">
        <f>GETPIVOTDATA("Sum of Discharged",DEATH!$A$1,"State/UTs",DEATH!A11)</f>
        <v>174830</v>
      </c>
      <c r="I11">
        <f>GETPIVOTDATA("Sum of Deaths",DEATH!$A$1,"State/UTs",DEATH!A11)</f>
        <v>3374</v>
      </c>
      <c r="L11" s="3" t="s">
        <v>14</v>
      </c>
      <c r="M11">
        <v>820</v>
      </c>
    </row>
    <row r="12" spans="1:13" x14ac:dyDescent="0.3">
      <c r="A12" s="3" t="s">
        <v>21</v>
      </c>
      <c r="B12">
        <v>226</v>
      </c>
      <c r="C12">
        <v>816608</v>
      </c>
      <c r="D12">
        <v>10090</v>
      </c>
      <c r="F12" t="str">
        <f t="shared" si="0"/>
        <v>Gujarat</v>
      </c>
      <c r="G12">
        <f>GETPIVOTDATA("Sum of Active",DEATH!$A$1,"State/UTs",DEATH!A12)</f>
        <v>226</v>
      </c>
      <c r="H12">
        <f>GETPIVOTDATA("Sum of Discharged",DEATH!$A$1,"State/UTs",DEATH!A12)</f>
        <v>816608</v>
      </c>
      <c r="I12">
        <f>GETPIVOTDATA("Sum of Deaths",DEATH!$A$1,"State/UTs",DEATH!A12)</f>
        <v>10090</v>
      </c>
      <c r="L12" s="3" t="s">
        <v>16</v>
      </c>
      <c r="M12">
        <v>13588</v>
      </c>
    </row>
    <row r="13" spans="1:13" x14ac:dyDescent="0.3">
      <c r="A13" s="3" t="s">
        <v>22</v>
      </c>
      <c r="B13">
        <v>140</v>
      </c>
      <c r="C13">
        <v>761230</v>
      </c>
      <c r="D13">
        <v>10050</v>
      </c>
      <c r="F13" t="str">
        <f t="shared" si="0"/>
        <v>Haryana</v>
      </c>
      <c r="G13">
        <f>GETPIVOTDATA("Sum of Active",DEATH!$A$1,"State/UTs",DEATH!A13)</f>
        <v>140</v>
      </c>
      <c r="H13">
        <f>GETPIVOTDATA("Sum of Discharged",DEATH!$A$1,"State/UTs",DEATH!A13)</f>
        <v>761230</v>
      </c>
      <c r="I13">
        <f>GETPIVOTDATA("Sum of Deaths",DEATH!$A$1,"State/UTs",DEATH!A13)</f>
        <v>10050</v>
      </c>
      <c r="L13" s="3" t="s">
        <v>17</v>
      </c>
      <c r="M13">
        <v>4</v>
      </c>
    </row>
    <row r="14" spans="1:13" x14ac:dyDescent="0.3">
      <c r="A14" s="3" t="s">
        <v>23</v>
      </c>
      <c r="B14">
        <v>1100</v>
      </c>
      <c r="C14">
        <v>220800</v>
      </c>
      <c r="D14">
        <v>3812</v>
      </c>
      <c r="F14" t="str">
        <f t="shared" si="0"/>
        <v>Himachal Pradesh</v>
      </c>
      <c r="G14">
        <f>GETPIVOTDATA("Sum of Active",DEATH!$A$1,"State/UTs",DEATH!A14)</f>
        <v>1100</v>
      </c>
      <c r="H14">
        <f>GETPIVOTDATA("Sum of Discharged",DEATH!$A$1,"State/UTs",DEATH!A14)</f>
        <v>220800</v>
      </c>
      <c r="I14">
        <f>GETPIVOTDATA("Sum of Deaths",DEATH!$A$1,"State/UTs",DEATH!A14)</f>
        <v>3812</v>
      </c>
      <c r="L14" s="3" t="s">
        <v>19</v>
      </c>
      <c r="M14">
        <v>25093</v>
      </c>
    </row>
    <row r="15" spans="1:13" x14ac:dyDescent="0.3">
      <c r="A15" s="3" t="s">
        <v>24</v>
      </c>
      <c r="B15">
        <v>1450</v>
      </c>
      <c r="C15">
        <v>328108</v>
      </c>
      <c r="D15">
        <v>4448</v>
      </c>
      <c r="F15" t="str">
        <f t="shared" si="0"/>
        <v>Jammu and Kashmir</v>
      </c>
      <c r="G15">
        <f>GETPIVOTDATA("Sum of Active",DEATH!$A$1,"State/UTs",DEATH!A15)</f>
        <v>1450</v>
      </c>
      <c r="H15">
        <f>GETPIVOTDATA("Sum of Discharged",DEATH!$A$1,"State/UTs",DEATH!A15)</f>
        <v>328108</v>
      </c>
      <c r="I15">
        <f>GETPIVOTDATA("Sum of Deaths",DEATH!$A$1,"State/UTs",DEATH!A15)</f>
        <v>4448</v>
      </c>
      <c r="L15" s="3" t="s">
        <v>20</v>
      </c>
      <c r="M15">
        <v>3374</v>
      </c>
    </row>
    <row r="16" spans="1:13" x14ac:dyDescent="0.3">
      <c r="A16" s="3" t="s">
        <v>25</v>
      </c>
      <c r="B16">
        <v>141</v>
      </c>
      <c r="C16">
        <v>343713</v>
      </c>
      <c r="D16">
        <v>5138</v>
      </c>
      <c r="F16" t="str">
        <f t="shared" si="0"/>
        <v>Jharkhand</v>
      </c>
      <c r="G16">
        <f>GETPIVOTDATA("Sum of Active",DEATH!$A$1,"State/UTs",DEATH!A16)</f>
        <v>141</v>
      </c>
      <c r="H16">
        <f>GETPIVOTDATA("Sum of Discharged",DEATH!$A$1,"State/UTs",DEATH!A16)</f>
        <v>343713</v>
      </c>
      <c r="I16">
        <f>GETPIVOTDATA("Sum of Deaths",DEATH!$A$1,"State/UTs",DEATH!A16)</f>
        <v>5138</v>
      </c>
      <c r="L16" s="3" t="s">
        <v>21</v>
      </c>
      <c r="M16">
        <v>10090</v>
      </c>
    </row>
    <row r="17" spans="1:13" x14ac:dyDescent="0.3">
      <c r="A17" s="3" t="s">
        <v>26</v>
      </c>
      <c r="B17">
        <v>8056</v>
      </c>
      <c r="C17">
        <v>2945415</v>
      </c>
      <c r="D17">
        <v>38143</v>
      </c>
      <c r="F17" t="str">
        <f t="shared" si="0"/>
        <v>Karnataka</v>
      </c>
      <c r="G17">
        <f>GETPIVOTDATA("Sum of Active",DEATH!$A$1,"State/UTs",DEATH!A17)</f>
        <v>8056</v>
      </c>
      <c r="H17">
        <f>GETPIVOTDATA("Sum of Discharged",DEATH!$A$1,"State/UTs",DEATH!A17)</f>
        <v>2945415</v>
      </c>
      <c r="I17">
        <f>GETPIVOTDATA("Sum of Deaths",DEATH!$A$1,"State/UTs",DEATH!A17)</f>
        <v>38143</v>
      </c>
      <c r="L17" s="3" t="s">
        <v>22</v>
      </c>
      <c r="M17">
        <v>10050</v>
      </c>
    </row>
    <row r="18" spans="1:13" x14ac:dyDescent="0.3">
      <c r="A18" s="3" t="s">
        <v>27</v>
      </c>
      <c r="B18">
        <v>69258</v>
      </c>
      <c r="C18">
        <v>4950281</v>
      </c>
      <c r="D18">
        <v>35685</v>
      </c>
      <c r="F18" t="str">
        <f t="shared" si="0"/>
        <v>Kerala</v>
      </c>
      <c r="G18">
        <f>GETPIVOTDATA("Sum of Active",DEATH!$A$1,"State/UTs",DEATH!A18)</f>
        <v>69258</v>
      </c>
      <c r="H18">
        <f>GETPIVOTDATA("Sum of Discharged",DEATH!$A$1,"State/UTs",DEATH!A18)</f>
        <v>4950281</v>
      </c>
      <c r="I18">
        <f>GETPIVOTDATA("Sum of Deaths",DEATH!$A$1,"State/UTs",DEATH!A18)</f>
        <v>35685</v>
      </c>
      <c r="L18" s="3" t="s">
        <v>23</v>
      </c>
      <c r="M18">
        <v>3812</v>
      </c>
    </row>
    <row r="19" spans="1:13" x14ac:dyDescent="0.3">
      <c r="A19" s="3" t="s">
        <v>28</v>
      </c>
      <c r="B19">
        <v>154</v>
      </c>
      <c r="C19">
        <v>20783</v>
      </c>
      <c r="D19">
        <v>211</v>
      </c>
      <c r="F19" t="str">
        <f t="shared" si="0"/>
        <v>Ladakh</v>
      </c>
      <c r="G19">
        <f>GETPIVOTDATA("Sum of Active",DEATH!$A$1,"State/UTs",DEATH!A19)</f>
        <v>154</v>
      </c>
      <c r="H19">
        <f>GETPIVOTDATA("Sum of Discharged",DEATH!$A$1,"State/UTs",DEATH!A19)</f>
        <v>20783</v>
      </c>
      <c r="I19">
        <f>GETPIVOTDATA("Sum of Deaths",DEATH!$A$1,"State/UTs",DEATH!A19)</f>
        <v>211</v>
      </c>
      <c r="L19" s="3" t="s">
        <v>24</v>
      </c>
      <c r="M19">
        <v>4448</v>
      </c>
    </row>
    <row r="20" spans="1:13" x14ac:dyDescent="0.3">
      <c r="A20" s="3" t="s">
        <v>29</v>
      </c>
      <c r="B20">
        <v>0</v>
      </c>
      <c r="C20">
        <v>10314</v>
      </c>
      <c r="D20">
        <v>51</v>
      </c>
      <c r="F20" t="str">
        <f t="shared" si="0"/>
        <v>Lakshadweep</v>
      </c>
      <c r="G20">
        <f>GETPIVOTDATA("Sum of Active",DEATH!$A$1,"State/UTs",DEATH!A20)</f>
        <v>0</v>
      </c>
      <c r="H20">
        <f>GETPIVOTDATA("Sum of Discharged",DEATH!$A$1,"State/UTs",DEATH!A20)</f>
        <v>10314</v>
      </c>
      <c r="I20">
        <f>GETPIVOTDATA("Sum of Deaths",DEATH!$A$1,"State/UTs",DEATH!A20)</f>
        <v>51</v>
      </c>
      <c r="L20" s="3" t="s">
        <v>25</v>
      </c>
      <c r="M20">
        <v>5138</v>
      </c>
    </row>
    <row r="21" spans="1:13" x14ac:dyDescent="0.3">
      <c r="A21" s="3" t="s">
        <v>30</v>
      </c>
      <c r="B21">
        <v>75</v>
      </c>
      <c r="C21">
        <v>782357</v>
      </c>
      <c r="D21">
        <v>10524</v>
      </c>
      <c r="F21" t="str">
        <f t="shared" si="0"/>
        <v>Madhya Pradesh</v>
      </c>
      <c r="G21">
        <f>GETPIVOTDATA("Sum of Active",DEATH!$A$1,"State/UTs",DEATH!A21)</f>
        <v>75</v>
      </c>
      <c r="H21">
        <f>GETPIVOTDATA("Sum of Discharged",DEATH!$A$1,"State/UTs",DEATH!A21)</f>
        <v>782357</v>
      </c>
      <c r="I21">
        <f>GETPIVOTDATA("Sum of Deaths",DEATH!$A$1,"State/UTs",DEATH!A21)</f>
        <v>10524</v>
      </c>
      <c r="L21" s="3" t="s">
        <v>26</v>
      </c>
      <c r="M21">
        <v>38143</v>
      </c>
    </row>
    <row r="22" spans="1:13" x14ac:dyDescent="0.3">
      <c r="A22" s="3" t="s">
        <v>31</v>
      </c>
      <c r="B22">
        <v>15866</v>
      </c>
      <c r="C22">
        <v>6466913</v>
      </c>
      <c r="D22">
        <v>140565</v>
      </c>
      <c r="F22" t="str">
        <f t="shared" si="0"/>
        <v>Maharashtra</v>
      </c>
      <c r="G22">
        <f>GETPIVOTDATA("Sum of Active",DEATH!$A$1,"State/UTs",DEATH!A22)</f>
        <v>15866</v>
      </c>
      <c r="H22">
        <f>GETPIVOTDATA("Sum of Discharged",DEATH!$A$1,"State/UTs",DEATH!A22)</f>
        <v>6466913</v>
      </c>
      <c r="I22">
        <f>GETPIVOTDATA("Sum of Deaths",DEATH!$A$1,"State/UTs",DEATH!A22)</f>
        <v>140565</v>
      </c>
      <c r="L22" s="3" t="s">
        <v>27</v>
      </c>
      <c r="M22">
        <v>35685</v>
      </c>
    </row>
    <row r="23" spans="1:13" x14ac:dyDescent="0.3">
      <c r="A23" s="3" t="s">
        <v>32</v>
      </c>
      <c r="B23">
        <v>799</v>
      </c>
      <c r="C23">
        <v>121687</v>
      </c>
      <c r="D23">
        <v>1946</v>
      </c>
      <c r="F23" t="str">
        <f t="shared" si="0"/>
        <v>Manipur</v>
      </c>
      <c r="G23">
        <f>GETPIVOTDATA("Sum of Active",DEATH!$A$1,"State/UTs",DEATH!A23)</f>
        <v>799</v>
      </c>
      <c r="H23">
        <f>GETPIVOTDATA("Sum of Discharged",DEATH!$A$1,"State/UTs",DEATH!A23)</f>
        <v>121687</v>
      </c>
      <c r="I23">
        <f>GETPIVOTDATA("Sum of Deaths",DEATH!$A$1,"State/UTs",DEATH!A23)</f>
        <v>1946</v>
      </c>
      <c r="L23" s="3" t="s">
        <v>28</v>
      </c>
      <c r="M23">
        <v>211</v>
      </c>
    </row>
    <row r="24" spans="1:13" x14ac:dyDescent="0.3">
      <c r="A24" s="3" t="s">
        <v>33</v>
      </c>
      <c r="B24">
        <v>277</v>
      </c>
      <c r="C24">
        <v>82274</v>
      </c>
      <c r="D24">
        <v>1462</v>
      </c>
      <c r="F24" t="str">
        <f t="shared" si="0"/>
        <v>Meghalaya</v>
      </c>
      <c r="G24">
        <f>GETPIVOTDATA("Sum of Active",DEATH!$A$1,"State/UTs",DEATH!A24)</f>
        <v>277</v>
      </c>
      <c r="H24">
        <f>GETPIVOTDATA("Sum of Discharged",DEATH!$A$1,"State/UTs",DEATH!A24)</f>
        <v>82274</v>
      </c>
      <c r="I24">
        <f>GETPIVOTDATA("Sum of Deaths",DEATH!$A$1,"State/UTs",DEATH!A24)</f>
        <v>1462</v>
      </c>
      <c r="L24" s="3" t="s">
        <v>29</v>
      </c>
      <c r="M24">
        <v>51</v>
      </c>
    </row>
    <row r="25" spans="1:13" x14ac:dyDescent="0.3">
      <c r="A25" s="3" t="s">
        <v>34</v>
      </c>
      <c r="B25">
        <v>5651</v>
      </c>
      <c r="C25">
        <v>122494</v>
      </c>
      <c r="D25">
        <v>459</v>
      </c>
      <c r="F25" t="str">
        <f t="shared" si="0"/>
        <v>Mizoram</v>
      </c>
      <c r="G25">
        <f>GETPIVOTDATA("Sum of Active",DEATH!$A$1,"State/UTs",DEATH!A25)</f>
        <v>5651</v>
      </c>
      <c r="H25">
        <f>GETPIVOTDATA("Sum of Discharged",DEATH!$A$1,"State/UTs",DEATH!A25)</f>
        <v>122494</v>
      </c>
      <c r="I25">
        <f>GETPIVOTDATA("Sum of Deaths",DEATH!$A$1,"State/UTs",DEATH!A25)</f>
        <v>459</v>
      </c>
      <c r="L25" s="3" t="s">
        <v>30</v>
      </c>
      <c r="M25">
        <v>10524</v>
      </c>
    </row>
    <row r="26" spans="1:13" x14ac:dyDescent="0.3">
      <c r="A26" s="3" t="s">
        <v>35</v>
      </c>
      <c r="B26">
        <v>163</v>
      </c>
      <c r="C26">
        <v>31123</v>
      </c>
      <c r="D26">
        <v>692</v>
      </c>
      <c r="F26" t="str">
        <f t="shared" si="0"/>
        <v>Nagaland</v>
      </c>
      <c r="G26">
        <f>GETPIVOTDATA("Sum of Active",DEATH!$A$1,"State/UTs",DEATH!A26)</f>
        <v>163</v>
      </c>
      <c r="H26">
        <f>GETPIVOTDATA("Sum of Discharged",DEATH!$A$1,"State/UTs",DEATH!A26)</f>
        <v>31123</v>
      </c>
      <c r="I26">
        <f>GETPIVOTDATA("Sum of Deaths",DEATH!$A$1,"State/UTs",DEATH!A26)</f>
        <v>692</v>
      </c>
      <c r="L26" s="3" t="s">
        <v>31</v>
      </c>
      <c r="M26">
        <v>140565</v>
      </c>
    </row>
    <row r="27" spans="1:13" x14ac:dyDescent="0.3">
      <c r="A27" s="3" t="s">
        <v>36</v>
      </c>
      <c r="B27">
        <v>2534</v>
      </c>
      <c r="C27">
        <v>1034300</v>
      </c>
      <c r="D27">
        <v>8375</v>
      </c>
      <c r="F27" t="str">
        <f t="shared" si="0"/>
        <v>Odisha</v>
      </c>
      <c r="G27">
        <f>GETPIVOTDATA("Sum of Active",DEATH!$A$1,"State/UTs",DEATH!A27)</f>
        <v>2534</v>
      </c>
      <c r="H27">
        <f>GETPIVOTDATA("Sum of Discharged",DEATH!$A$1,"State/UTs",DEATH!A27)</f>
        <v>1034300</v>
      </c>
      <c r="I27">
        <f>GETPIVOTDATA("Sum of Deaths",DEATH!$A$1,"State/UTs",DEATH!A27)</f>
        <v>8375</v>
      </c>
      <c r="L27" s="3" t="s">
        <v>32</v>
      </c>
      <c r="M27">
        <v>1946</v>
      </c>
    </row>
    <row r="28" spans="1:13" x14ac:dyDescent="0.3">
      <c r="A28" s="3" t="s">
        <v>37</v>
      </c>
      <c r="B28">
        <v>275</v>
      </c>
      <c r="C28">
        <v>126263</v>
      </c>
      <c r="D28">
        <v>1863</v>
      </c>
      <c r="F28" t="str">
        <f t="shared" si="0"/>
        <v>Puducherry</v>
      </c>
      <c r="G28">
        <f>GETPIVOTDATA("Sum of Active",DEATH!$A$1,"State/UTs",DEATH!A28)</f>
        <v>275</v>
      </c>
      <c r="H28">
        <f>GETPIVOTDATA("Sum of Discharged",DEATH!$A$1,"State/UTs",DEATH!A28)</f>
        <v>126263</v>
      </c>
      <c r="I28">
        <f>GETPIVOTDATA("Sum of Deaths",DEATH!$A$1,"State/UTs",DEATH!A28)</f>
        <v>1863</v>
      </c>
      <c r="L28" s="3" t="s">
        <v>33</v>
      </c>
      <c r="M28">
        <v>1462</v>
      </c>
    </row>
    <row r="29" spans="1:13" x14ac:dyDescent="0.3">
      <c r="A29" s="3" t="s">
        <v>38</v>
      </c>
      <c r="B29">
        <v>318</v>
      </c>
      <c r="C29">
        <v>585889</v>
      </c>
      <c r="D29">
        <v>16571</v>
      </c>
      <c r="F29" t="str">
        <f t="shared" si="0"/>
        <v>Punjab</v>
      </c>
      <c r="G29">
        <f>GETPIVOTDATA("Sum of Active",DEATH!$A$1,"State/UTs",DEATH!A29)</f>
        <v>318</v>
      </c>
      <c r="H29">
        <f>GETPIVOTDATA("Sum of Discharged",DEATH!$A$1,"State/UTs",DEATH!A29)</f>
        <v>585889</v>
      </c>
      <c r="I29">
        <f>GETPIVOTDATA("Sum of Deaths",DEATH!$A$1,"State/UTs",DEATH!A29)</f>
        <v>16571</v>
      </c>
      <c r="L29" s="3" t="s">
        <v>34</v>
      </c>
      <c r="M29">
        <v>459</v>
      </c>
    </row>
    <row r="30" spans="1:13" x14ac:dyDescent="0.3">
      <c r="A30" s="3" t="s">
        <v>39</v>
      </c>
      <c r="B30">
        <v>71</v>
      </c>
      <c r="C30">
        <v>945478</v>
      </c>
      <c r="D30">
        <v>8954</v>
      </c>
      <c r="F30" t="str">
        <f t="shared" si="0"/>
        <v>Rajasthan</v>
      </c>
      <c r="G30">
        <f>GETPIVOTDATA("Sum of Active",DEATH!$A$1,"State/UTs",DEATH!A30)</f>
        <v>71</v>
      </c>
      <c r="H30">
        <f>GETPIVOTDATA("Sum of Discharged",DEATH!$A$1,"State/UTs",DEATH!A30)</f>
        <v>945478</v>
      </c>
      <c r="I30">
        <f>GETPIVOTDATA("Sum of Deaths",DEATH!$A$1,"State/UTs",DEATH!A30)</f>
        <v>8954</v>
      </c>
      <c r="L30" s="3" t="s">
        <v>35</v>
      </c>
      <c r="M30">
        <v>692</v>
      </c>
    </row>
    <row r="31" spans="1:13" x14ac:dyDescent="0.3">
      <c r="A31" s="3" t="s">
        <v>40</v>
      </c>
      <c r="B31">
        <v>121</v>
      </c>
      <c r="C31">
        <v>31575</v>
      </c>
      <c r="D31">
        <v>400</v>
      </c>
      <c r="F31" t="str">
        <f t="shared" si="0"/>
        <v>Sikkim</v>
      </c>
      <c r="G31">
        <f>GETPIVOTDATA("Sum of Active",DEATH!$A$1,"State/UTs",DEATH!A31)</f>
        <v>121</v>
      </c>
      <c r="H31">
        <f>GETPIVOTDATA("Sum of Discharged",DEATH!$A$1,"State/UTs",DEATH!A31)</f>
        <v>31575</v>
      </c>
      <c r="I31">
        <f>GETPIVOTDATA("Sum of Deaths",DEATH!$A$1,"State/UTs",DEATH!A31)</f>
        <v>400</v>
      </c>
      <c r="L31" s="3" t="s">
        <v>36</v>
      </c>
      <c r="M31">
        <v>8375</v>
      </c>
    </row>
    <row r="32" spans="1:13" x14ac:dyDescent="0.3">
      <c r="A32" s="3" t="s">
        <v>41</v>
      </c>
      <c r="B32">
        <v>9751</v>
      </c>
      <c r="C32">
        <v>2668001</v>
      </c>
      <c r="D32">
        <v>36273</v>
      </c>
      <c r="F32" t="str">
        <f t="shared" si="0"/>
        <v>Tamil Nadu</v>
      </c>
      <c r="G32">
        <f>GETPIVOTDATA("Sum of Active",DEATH!$A$1,"State/UTs",DEATH!A32)</f>
        <v>9751</v>
      </c>
      <c r="H32">
        <f>GETPIVOTDATA("Sum of Discharged",DEATH!$A$1,"State/UTs",DEATH!A32)</f>
        <v>2668001</v>
      </c>
      <c r="I32">
        <f>GETPIVOTDATA("Sum of Deaths",DEATH!$A$1,"State/UTs",DEATH!A32)</f>
        <v>36273</v>
      </c>
      <c r="L32" s="3" t="s">
        <v>37</v>
      </c>
      <c r="M32">
        <v>1863</v>
      </c>
    </row>
    <row r="33" spans="1:13" x14ac:dyDescent="0.3">
      <c r="A33" s="3" t="s">
        <v>42</v>
      </c>
      <c r="B33">
        <v>3741</v>
      </c>
      <c r="C33">
        <v>665755</v>
      </c>
      <c r="D33">
        <v>3973</v>
      </c>
      <c r="F33" t="str">
        <f t="shared" si="0"/>
        <v>Telengana</v>
      </c>
      <c r="G33">
        <f>GETPIVOTDATA("Sum of Active",DEATH!$A$1,"State/UTs",DEATH!A33)</f>
        <v>3741</v>
      </c>
      <c r="H33">
        <f>GETPIVOTDATA("Sum of Discharged",DEATH!$A$1,"State/UTs",DEATH!A33)</f>
        <v>665755</v>
      </c>
      <c r="I33">
        <f>GETPIVOTDATA("Sum of Deaths",DEATH!$A$1,"State/UTs",DEATH!A33)</f>
        <v>3973</v>
      </c>
      <c r="L33" s="3" t="s">
        <v>38</v>
      </c>
      <c r="M33">
        <v>16571</v>
      </c>
    </row>
    <row r="34" spans="1:13" x14ac:dyDescent="0.3">
      <c r="A34" s="3" t="s">
        <v>43</v>
      </c>
      <c r="B34">
        <v>116</v>
      </c>
      <c r="C34">
        <v>83732</v>
      </c>
      <c r="D34">
        <v>817</v>
      </c>
      <c r="F34" t="str">
        <f t="shared" si="0"/>
        <v>Tripura</v>
      </c>
      <c r="G34">
        <f>GETPIVOTDATA("Sum of Active",DEATH!$A$1,"State/UTs",DEATH!A34)</f>
        <v>116</v>
      </c>
      <c r="H34">
        <f>GETPIVOTDATA("Sum of Discharged",DEATH!$A$1,"State/UTs",DEATH!A34)</f>
        <v>83732</v>
      </c>
      <c r="I34">
        <f>GETPIVOTDATA("Sum of Deaths",DEATH!$A$1,"State/UTs",DEATH!A34)</f>
        <v>817</v>
      </c>
      <c r="L34" s="3" t="s">
        <v>39</v>
      </c>
      <c r="M34">
        <v>8954</v>
      </c>
    </row>
    <row r="35" spans="1:13" x14ac:dyDescent="0.3">
      <c r="A35" s="3" t="s">
        <v>44</v>
      </c>
      <c r="B35">
        <v>90</v>
      </c>
      <c r="C35">
        <v>1687262</v>
      </c>
      <c r="D35">
        <v>22909</v>
      </c>
      <c r="F35" t="str">
        <f t="shared" si="0"/>
        <v>Uttar Pradesh</v>
      </c>
      <c r="G35">
        <f>GETPIVOTDATA("Sum of Active",DEATH!$A$1,"State/UTs",DEATH!A35)</f>
        <v>90</v>
      </c>
      <c r="H35">
        <f>GETPIVOTDATA("Sum of Discharged",DEATH!$A$1,"State/UTs",DEATH!A35)</f>
        <v>1687262</v>
      </c>
      <c r="I35">
        <f>GETPIVOTDATA("Sum of Deaths",DEATH!$A$1,"State/UTs",DEATH!A35)</f>
        <v>22909</v>
      </c>
      <c r="L35" s="3" t="s">
        <v>40</v>
      </c>
      <c r="M35">
        <v>400</v>
      </c>
    </row>
    <row r="36" spans="1:13" x14ac:dyDescent="0.3">
      <c r="A36" s="3" t="s">
        <v>45</v>
      </c>
      <c r="B36">
        <v>158</v>
      </c>
      <c r="C36">
        <v>336453</v>
      </c>
      <c r="D36">
        <v>7403</v>
      </c>
      <c r="F36" t="str">
        <f t="shared" si="0"/>
        <v>Uttarakhand</v>
      </c>
      <c r="G36">
        <f>GETPIVOTDATA("Sum of Active",DEATH!$A$1,"State/UTs",DEATH!A36)</f>
        <v>158</v>
      </c>
      <c r="H36">
        <f>GETPIVOTDATA("Sum of Discharged",DEATH!$A$1,"State/UTs",DEATH!A36)</f>
        <v>336453</v>
      </c>
      <c r="I36">
        <f>GETPIVOTDATA("Sum of Deaths",DEATH!$A$1,"State/UTs",DEATH!A36)</f>
        <v>7403</v>
      </c>
      <c r="L36" s="3" t="s">
        <v>41</v>
      </c>
      <c r="M36">
        <v>36273</v>
      </c>
    </row>
    <row r="37" spans="1:13" x14ac:dyDescent="0.3">
      <c r="A37" s="3" t="s">
        <v>46</v>
      </c>
      <c r="B37">
        <v>8031</v>
      </c>
      <c r="C37">
        <v>1575980</v>
      </c>
      <c r="D37">
        <v>19307</v>
      </c>
      <c r="F37" t="str">
        <f t="shared" si="0"/>
        <v>West Bengal</v>
      </c>
      <c r="G37">
        <f>GETPIVOTDATA("Sum of Active",DEATH!$A$1,"State/UTs",DEATH!A37)</f>
        <v>8031</v>
      </c>
      <c r="H37">
        <f>GETPIVOTDATA("Sum of Discharged",DEATH!$A$1,"State/UTs",DEATH!A37)</f>
        <v>1575980</v>
      </c>
      <c r="I37">
        <f>GETPIVOTDATA("Sum of Deaths",DEATH!$A$1,"State/UTs",DEATH!A37)</f>
        <v>19307</v>
      </c>
      <c r="L37" s="3" t="s">
        <v>42</v>
      </c>
      <c r="M37">
        <v>3973</v>
      </c>
    </row>
    <row r="38" spans="1:13" x14ac:dyDescent="0.3">
      <c r="A38" s="3" t="s">
        <v>60</v>
      </c>
      <c r="B38">
        <v>135918</v>
      </c>
      <c r="C38">
        <v>33837859</v>
      </c>
      <c r="D38">
        <v>463530</v>
      </c>
      <c r="F38" t="str">
        <f t="shared" si="0"/>
        <v>Grand Total</v>
      </c>
      <c r="G38" s="11">
        <f>GETPIVOTDATA("Sum of Active",DEATH!$A$1)</f>
        <v>135918</v>
      </c>
      <c r="H38" s="11">
        <f>GETPIVOTDATA("Sum of Discharged",DEATH!$A$1)</f>
        <v>33837859</v>
      </c>
      <c r="I38" s="11">
        <f>GETPIVOTDATA("Sum of Deaths",DEATH!$A$1)</f>
        <v>463530</v>
      </c>
      <c r="L38" s="3" t="s">
        <v>43</v>
      </c>
      <c r="M38">
        <v>817</v>
      </c>
    </row>
    <row r="39" spans="1:13" x14ac:dyDescent="0.3">
      <c r="L39" s="3" t="s">
        <v>44</v>
      </c>
      <c r="M39">
        <v>22909</v>
      </c>
    </row>
    <row r="40" spans="1:13" x14ac:dyDescent="0.3">
      <c r="L40" s="3" t="s">
        <v>45</v>
      </c>
      <c r="M40">
        <v>7403</v>
      </c>
    </row>
    <row r="41" spans="1:13" x14ac:dyDescent="0.3">
      <c r="L41" s="3" t="s">
        <v>46</v>
      </c>
      <c r="M41">
        <v>19307</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AB1C-ADF0-4EB7-B6C0-2763987F2AB0}">
  <dimension ref="A3:B39"/>
  <sheetViews>
    <sheetView workbookViewId="0">
      <selection activeCell="O3" sqref="O3"/>
    </sheetView>
  </sheetViews>
  <sheetFormatPr defaultRowHeight="14.4" x14ac:dyDescent="0.3"/>
  <cols>
    <col min="1" max="1" width="19.21875" bestFit="1" customWidth="1"/>
    <col min="2" max="2" width="16.88671875" bestFit="1" customWidth="1"/>
    <col min="3" max="3" width="14.5546875" bestFit="1" customWidth="1"/>
    <col min="4" max="4" width="16.88671875" bestFit="1" customWidth="1"/>
    <col min="5" max="6" width="7" bestFit="1" customWidth="1"/>
    <col min="7" max="7" width="10.6640625" bestFit="1" customWidth="1"/>
    <col min="8" max="8" width="11.6640625" bestFit="1" customWidth="1"/>
    <col min="9" max="9" width="14" bestFit="1" customWidth="1"/>
    <col min="10" max="10" width="8" bestFit="1" customWidth="1"/>
    <col min="11" max="11" width="7" bestFit="1" customWidth="1"/>
    <col min="12" max="12" width="7.21875" bestFit="1" customWidth="1"/>
    <col min="13" max="13" width="8" bestFit="1" customWidth="1"/>
    <col min="14" max="14" width="16.109375" bestFit="1" customWidth="1"/>
    <col min="15" max="15" width="18.21875" bestFit="1" customWidth="1"/>
    <col min="16" max="16" width="9.77734375" bestFit="1" customWidth="1"/>
    <col min="17" max="17" width="9.5546875" bestFit="1" customWidth="1"/>
    <col min="18" max="18" width="8" bestFit="1" customWidth="1"/>
    <col min="19" max="19" width="7.109375" bestFit="1" customWidth="1"/>
    <col min="20" max="20" width="12.44140625" bestFit="1" customWidth="1"/>
    <col min="21" max="21" width="15.33203125" bestFit="1" customWidth="1"/>
    <col min="22" max="22" width="11.77734375" bestFit="1" customWidth="1"/>
    <col min="23" max="23" width="8.21875" bestFit="1" customWidth="1"/>
    <col min="24" max="24" width="10.33203125" bestFit="1" customWidth="1"/>
    <col min="25" max="25" width="8.44140625" bestFit="1" customWidth="1"/>
    <col min="26" max="26" width="9" bestFit="1" customWidth="1"/>
    <col min="27" max="27" width="8" bestFit="1" customWidth="1"/>
    <col min="28" max="28" width="10.77734375" bestFit="1" customWidth="1"/>
    <col min="29" max="29" width="7" bestFit="1" customWidth="1"/>
    <col min="30" max="30" width="9.33203125" bestFit="1" customWidth="1"/>
    <col min="31" max="31" width="6.5546875" bestFit="1" customWidth="1"/>
    <col min="32" max="32" width="10.5546875" bestFit="1" customWidth="1"/>
    <col min="33" max="33" width="9.6640625" bestFit="1" customWidth="1"/>
    <col min="34" max="34" width="7" bestFit="1" customWidth="1"/>
    <col min="35" max="35" width="12.5546875" bestFit="1" customWidth="1"/>
    <col min="36" max="36" width="11.6640625" bestFit="1" customWidth="1"/>
    <col min="37" max="37" width="11.33203125" bestFit="1" customWidth="1"/>
  </cols>
  <sheetData>
    <row r="3" spans="1:2" x14ac:dyDescent="0.3">
      <c r="A3" s="2" t="s">
        <v>47</v>
      </c>
      <c r="B3" t="s">
        <v>54</v>
      </c>
    </row>
    <row r="4" spans="1:2" x14ac:dyDescent="0.3">
      <c r="A4" s="3" t="s">
        <v>7</v>
      </c>
      <c r="B4">
        <v>7670</v>
      </c>
    </row>
    <row r="5" spans="1:2" x14ac:dyDescent="0.3">
      <c r="A5" s="3" t="s">
        <v>9</v>
      </c>
      <c r="B5">
        <v>2069770</v>
      </c>
    </row>
    <row r="6" spans="1:2" x14ac:dyDescent="0.3">
      <c r="A6" s="3" t="s">
        <v>10</v>
      </c>
      <c r="B6">
        <v>55216</v>
      </c>
    </row>
    <row r="7" spans="1:2" x14ac:dyDescent="0.3">
      <c r="A7" s="3" t="s">
        <v>12</v>
      </c>
      <c r="B7">
        <v>613784</v>
      </c>
    </row>
    <row r="8" spans="1:2" x14ac:dyDescent="0.3">
      <c r="A8" s="3" t="s">
        <v>13</v>
      </c>
      <c r="B8">
        <v>726153</v>
      </c>
    </row>
    <row r="9" spans="1:2" x14ac:dyDescent="0.3">
      <c r="A9" s="3" t="s">
        <v>14</v>
      </c>
      <c r="B9">
        <v>65380</v>
      </c>
    </row>
    <row r="10" spans="1:2" x14ac:dyDescent="0.3">
      <c r="A10" s="3" t="s">
        <v>16</v>
      </c>
      <c r="B10">
        <v>1006326</v>
      </c>
    </row>
    <row r="11" spans="1:2" x14ac:dyDescent="0.3">
      <c r="A11" s="3" t="s">
        <v>17</v>
      </c>
      <c r="B11">
        <v>10682</v>
      </c>
    </row>
    <row r="12" spans="1:2" x14ac:dyDescent="0.3">
      <c r="A12" s="3" t="s">
        <v>19</v>
      </c>
      <c r="B12">
        <v>1440388</v>
      </c>
    </row>
    <row r="13" spans="1:2" x14ac:dyDescent="0.3">
      <c r="A13" s="3" t="s">
        <v>20</v>
      </c>
      <c r="B13">
        <v>178467</v>
      </c>
    </row>
    <row r="14" spans="1:2" x14ac:dyDescent="0.3">
      <c r="A14" s="3" t="s">
        <v>21</v>
      </c>
      <c r="B14">
        <v>826924</v>
      </c>
    </row>
    <row r="15" spans="1:2" x14ac:dyDescent="0.3">
      <c r="A15" s="3" t="s">
        <v>22</v>
      </c>
      <c r="B15">
        <v>771420</v>
      </c>
    </row>
    <row r="16" spans="1:2" x14ac:dyDescent="0.3">
      <c r="A16" s="3" t="s">
        <v>23</v>
      </c>
      <c r="B16">
        <v>225712</v>
      </c>
    </row>
    <row r="17" spans="1:2" x14ac:dyDescent="0.3">
      <c r="A17" s="3" t="s">
        <v>24</v>
      </c>
      <c r="B17">
        <v>334006</v>
      </c>
    </row>
    <row r="18" spans="1:2" x14ac:dyDescent="0.3">
      <c r="A18" s="3" t="s">
        <v>25</v>
      </c>
      <c r="B18">
        <v>348992</v>
      </c>
    </row>
    <row r="19" spans="1:2" x14ac:dyDescent="0.3">
      <c r="A19" s="3" t="s">
        <v>26</v>
      </c>
      <c r="B19">
        <v>2991614</v>
      </c>
    </row>
    <row r="20" spans="1:2" x14ac:dyDescent="0.3">
      <c r="A20" s="3" t="s">
        <v>27</v>
      </c>
      <c r="B20">
        <v>5055224</v>
      </c>
    </row>
    <row r="21" spans="1:2" x14ac:dyDescent="0.3">
      <c r="A21" s="3" t="s">
        <v>28</v>
      </c>
      <c r="B21">
        <v>21148</v>
      </c>
    </row>
    <row r="22" spans="1:2" x14ac:dyDescent="0.3">
      <c r="A22" s="3" t="s">
        <v>29</v>
      </c>
      <c r="B22">
        <v>10365</v>
      </c>
    </row>
    <row r="23" spans="1:2" x14ac:dyDescent="0.3">
      <c r="A23" s="3" t="s">
        <v>30</v>
      </c>
      <c r="B23">
        <v>792956</v>
      </c>
    </row>
    <row r="24" spans="1:2" x14ac:dyDescent="0.3">
      <c r="A24" s="3" t="s">
        <v>31</v>
      </c>
      <c r="B24">
        <v>6623344</v>
      </c>
    </row>
    <row r="25" spans="1:2" x14ac:dyDescent="0.3">
      <c r="A25" s="3" t="s">
        <v>32</v>
      </c>
      <c r="B25">
        <v>124432</v>
      </c>
    </row>
    <row r="26" spans="1:2" x14ac:dyDescent="0.3">
      <c r="A26" s="3" t="s">
        <v>33</v>
      </c>
      <c r="B26">
        <v>84013</v>
      </c>
    </row>
    <row r="27" spans="1:2" x14ac:dyDescent="0.3">
      <c r="A27" s="3" t="s">
        <v>34</v>
      </c>
      <c r="B27">
        <v>128604</v>
      </c>
    </row>
    <row r="28" spans="1:2" x14ac:dyDescent="0.3">
      <c r="A28" s="3" t="s">
        <v>35</v>
      </c>
      <c r="B28">
        <v>31978</v>
      </c>
    </row>
    <row r="29" spans="1:2" x14ac:dyDescent="0.3">
      <c r="A29" s="3" t="s">
        <v>36</v>
      </c>
      <c r="B29">
        <v>1045209</v>
      </c>
    </row>
    <row r="30" spans="1:2" x14ac:dyDescent="0.3">
      <c r="A30" s="3" t="s">
        <v>37</v>
      </c>
      <c r="B30">
        <v>128401</v>
      </c>
    </row>
    <row r="31" spans="1:2" x14ac:dyDescent="0.3">
      <c r="A31" s="3" t="s">
        <v>38</v>
      </c>
      <c r="B31">
        <v>602778</v>
      </c>
    </row>
    <row r="32" spans="1:2" x14ac:dyDescent="0.3">
      <c r="A32" s="3" t="s">
        <v>39</v>
      </c>
      <c r="B32">
        <v>954503</v>
      </c>
    </row>
    <row r="33" spans="1:2" x14ac:dyDescent="0.3">
      <c r="A33" s="3" t="s">
        <v>40</v>
      </c>
      <c r="B33">
        <v>32096</v>
      </c>
    </row>
    <row r="34" spans="1:2" x14ac:dyDescent="0.3">
      <c r="A34" s="3" t="s">
        <v>41</v>
      </c>
      <c r="B34">
        <v>2714025</v>
      </c>
    </row>
    <row r="35" spans="1:2" x14ac:dyDescent="0.3">
      <c r="A35" s="3" t="s">
        <v>42</v>
      </c>
      <c r="B35">
        <v>673469</v>
      </c>
    </row>
    <row r="36" spans="1:2" x14ac:dyDescent="0.3">
      <c r="A36" s="3" t="s">
        <v>43</v>
      </c>
      <c r="B36">
        <v>84665</v>
      </c>
    </row>
    <row r="37" spans="1:2" x14ac:dyDescent="0.3">
      <c r="A37" s="3" t="s">
        <v>44</v>
      </c>
      <c r="B37">
        <v>1710261</v>
      </c>
    </row>
    <row r="38" spans="1:2" x14ac:dyDescent="0.3">
      <c r="A38" s="3" t="s">
        <v>45</v>
      </c>
      <c r="B38">
        <v>344014</v>
      </c>
    </row>
    <row r="39" spans="1:2" x14ac:dyDescent="0.3">
      <c r="A39" s="3" t="s">
        <v>46</v>
      </c>
      <c r="B39">
        <v>1603318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0FA8-255B-4AAF-803F-ADF3F59BB573}">
  <dimension ref="A3:B8"/>
  <sheetViews>
    <sheetView workbookViewId="0">
      <selection activeCell="M24" sqref="M24"/>
    </sheetView>
  </sheetViews>
  <sheetFormatPr defaultRowHeight="14.4" x14ac:dyDescent="0.3"/>
  <cols>
    <col min="1" max="1" width="12.5546875" bestFit="1" customWidth="1"/>
    <col min="2" max="2" width="17.33203125" bestFit="1" customWidth="1"/>
  </cols>
  <sheetData>
    <row r="3" spans="1:2" x14ac:dyDescent="0.3">
      <c r="A3" s="2" t="s">
        <v>47</v>
      </c>
      <c r="B3" t="s">
        <v>64</v>
      </c>
    </row>
    <row r="4" spans="1:2" x14ac:dyDescent="0.3">
      <c r="A4" s="3" t="s">
        <v>11</v>
      </c>
      <c r="B4">
        <v>13</v>
      </c>
    </row>
    <row r="5" spans="1:2" x14ac:dyDescent="0.3">
      <c r="A5" s="3" t="s">
        <v>15</v>
      </c>
      <c r="B5">
        <v>9</v>
      </c>
    </row>
    <row r="6" spans="1:2" x14ac:dyDescent="0.3">
      <c r="A6" s="3" t="s">
        <v>8</v>
      </c>
      <c r="B6">
        <v>8</v>
      </c>
    </row>
    <row r="7" spans="1:2" x14ac:dyDescent="0.3">
      <c r="A7" s="3" t="s">
        <v>18</v>
      </c>
      <c r="B7">
        <v>6</v>
      </c>
    </row>
    <row r="8" spans="1:2" x14ac:dyDescent="0.3">
      <c r="A8" s="3" t="s">
        <v>60</v>
      </c>
      <c r="B8">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PP%</vt:lpstr>
      <vt:lpstr>DASHBOARD</vt:lpstr>
      <vt:lpstr>COUNTS</vt:lpstr>
      <vt:lpstr>ACTIVE CASES</vt:lpstr>
      <vt:lpstr>PIECHART</vt:lpstr>
      <vt:lpstr>DISCHARGED</vt:lpstr>
      <vt:lpstr>DEATH</vt:lpstr>
      <vt:lpstr>TOTAL CASES</vt:lpstr>
      <vt:lpstr>ZONES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Sadhiya</dc:creator>
  <cp:lastModifiedBy>N Sadhiya</cp:lastModifiedBy>
  <dcterms:created xsi:type="dcterms:W3CDTF">2023-08-07T07:19:52Z</dcterms:created>
  <dcterms:modified xsi:type="dcterms:W3CDTF">2023-08-09T12:15:37Z</dcterms:modified>
</cp:coreProperties>
</file>