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a242d51db7cf63/桌面/"/>
    </mc:Choice>
  </mc:AlternateContent>
  <xr:revisionPtr revIDLastSave="0" documentId="14_{16517135-DD32-463B-9253-5D0BC519CAA1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1" l="1"/>
  <c r="L15" i="1"/>
  <c r="L3" i="1"/>
  <c r="L4" i="1"/>
  <c r="L5" i="1"/>
  <c r="L6" i="1"/>
  <c r="L7" i="1"/>
  <c r="L8" i="1"/>
  <c r="L18" i="1" s="1"/>
  <c r="L9" i="1"/>
  <c r="L10" i="1"/>
  <c r="L11" i="1"/>
  <c r="L12" i="1"/>
  <c r="L13" i="1"/>
  <c r="L2" i="1"/>
  <c r="K12" i="1" a="1"/>
  <c r="K12" i="1" s="1"/>
  <c r="K13" i="1" a="1"/>
  <c r="K13" i="1"/>
  <c r="K14" i="1" a="1"/>
  <c r="K14" i="1" s="1"/>
  <c r="K15" i="1" a="1"/>
  <c r="K15" i="1" s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2" i="1" a="1"/>
  <c r="K2" i="1" s="1"/>
  <c r="J17" i="1"/>
  <c r="H17" i="1"/>
  <c r="D17" i="1"/>
  <c r="C17" i="1"/>
  <c r="J2" i="1"/>
  <c r="J7" i="1"/>
  <c r="J8" i="1"/>
  <c r="J9" i="1"/>
  <c r="J10" i="1"/>
  <c r="J15" i="1"/>
  <c r="H3" i="1"/>
  <c r="J3" i="1" s="1"/>
  <c r="H4" i="1"/>
  <c r="J4" i="1" s="1"/>
  <c r="H5" i="1"/>
  <c r="J5" i="1" s="1"/>
  <c r="H6" i="1"/>
  <c r="J6" i="1" s="1"/>
  <c r="H7" i="1"/>
  <c r="H8" i="1"/>
  <c r="H9" i="1"/>
  <c r="H10" i="1"/>
  <c r="H11" i="1"/>
  <c r="J11" i="1" s="1"/>
  <c r="H12" i="1"/>
  <c r="J12" i="1" s="1"/>
  <c r="H13" i="1"/>
  <c r="J13" i="1" s="1"/>
  <c r="H14" i="1"/>
  <c r="J14" i="1" s="1"/>
  <c r="H15" i="1"/>
  <c r="H2" i="1"/>
  <c r="L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<sst xmlns="http://schemas.openxmlformats.org/spreadsheetml/2006/main" count="34" uniqueCount="34">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</sst>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 overall score </a:t>
            </a:r>
            <a:r>
              <a:rPr lang="de-DE" altLang="zh-TW" sz="1400" b="0" i="0" u="none" strike="noStrike" baseline="0">
                <a:effectLst/>
              </a:rPr>
              <a:t>bar chart</a:t>
            </a:r>
            <a:r>
              <a:rPr lang="en-US" altLang="zh-TW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8-4E63-AA09-3BF419A794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11537215"/>
        <c:axId val="1711536383"/>
      </c:barChart>
      <c:catAx>
        <c:axId val="171153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11536383"/>
        <c:crosses val="autoZero"/>
        <c:auto val="1"/>
        <c:lblAlgn val="ctr"/>
        <c:lblOffset val="100"/>
        <c:noMultiLvlLbl val="0"/>
      </c:catAx>
      <c:valAx>
        <c:axId val="17115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1153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altLang="zh-TW" sz="1400" b="0" i="0" u="none" strike="noStrike" baseline="0">
                <a:effectLst/>
              </a:rPr>
              <a:t>the pass and fail pie chart</a:t>
            </a:r>
            <a:endParaRPr lang="zh-TW" altLang="en-US"/>
          </a:p>
        </c:rich>
      </c:tx>
      <c:layout>
        <c:manualLayout>
          <c:xMode val="edge"/>
          <c:yMode val="edge"/>
          <c:x val="0.20195769891313589"/>
          <c:y val="3.6988511522239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0-441C-83A5-EEE108A8F1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5B0-441C-83A5-EEE108A8F1F4}"/>
              </c:ext>
            </c:extLst>
          </c:dPt>
          <c:dLbls>
            <c:dLbl>
              <c:idx val="0"/>
              <c:layout>
                <c:manualLayout>
                  <c:x val="6.4030131826741998E-2"/>
                  <c:y val="-4.2216358839050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B0-441C-83A5-EEE108A8F1F4}"/>
                </c:ext>
              </c:extLst>
            </c:dLbl>
            <c:dLbl>
              <c:idx val="1"/>
              <c:layout>
                <c:manualLayout>
                  <c:x val="-6.7796610169491525E-2"/>
                  <c:y val="7.387862796833773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5B0-441C-83A5-EEE108A8F1F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0-441C-83A5-EEE108A8F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25</xdr:row>
      <xdr:rowOff>0</xdr:rowOff>
    </xdr:from>
    <xdr:to>
      <xdr:col>10</xdr:col>
      <xdr:colOff>12700</xdr:colOff>
      <xdr:row>34</xdr:row>
      <xdr:rowOff>158750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68E3038-DFBE-4402-9346-2A971D945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18</xdr:row>
      <xdr:rowOff>203200</xdr:rowOff>
    </xdr:from>
    <xdr:to>
      <xdr:col>14</xdr:col>
      <xdr:colOff>558800</xdr:colOff>
      <xdr:row>30</xdr:row>
      <xdr:rowOff>19050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CEA23DA-9BAE-445C-A876-263EC1E87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D23" zoomScale="89" workbookViewId="0">
      <selection activeCell="K4" sqref="K4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 t="shared" ref="J2:J15" si="0">H2*50%+I2*50%</f>
        <v>91.7</v>
      </c>
      <c r="K2" t="str" cm="1">
        <f t="array" ref="K2">_xlfn.IFS(J2&gt;=90,"A",J2&gt;=80,"B",J2&gt;=70,"C",J2&gt;=60,"D",J2&lt;60,"F")</f>
        <v>A</v>
      </c>
      <c r="L2" t="str">
        <f t="shared" ref="L2:L15" si="1"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2">AVERAGE(C3:G3)</f>
        <v>86</v>
      </c>
      <c r="I3" s="1">
        <v>94</v>
      </c>
      <c r="J3">
        <f t="shared" si="0"/>
        <v>90</v>
      </c>
      <c r="K3" t="str" cm="1">
        <f t="array" ref="K3">_xlfn.IFS(J3&gt;=90,"A",J3&gt;=80,"B",J3&gt;=70,"C",J3&gt;=60,"D",J3&lt;60,"F")</f>
        <v>A</v>
      </c>
      <c r="L3" t="str">
        <f t="shared" si="1"/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2"/>
        <v>82.4</v>
      </c>
      <c r="I4" s="1">
        <v>80</v>
      </c>
      <c r="J4">
        <f t="shared" si="0"/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2"/>
        <v>81.599999999999994</v>
      </c>
      <c r="I5" s="1">
        <v>80</v>
      </c>
      <c r="J5">
        <f t="shared" si="0"/>
        <v>80.8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2"/>
        <v>81.400000000000006</v>
      </c>
      <c r="I6" s="1">
        <v>88</v>
      </c>
      <c r="J6">
        <f t="shared" si="0"/>
        <v>84.7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2"/>
        <v>80.599999999999994</v>
      </c>
      <c r="I7" s="1">
        <v>81</v>
      </c>
      <c r="J7">
        <f t="shared" si="0"/>
        <v>80.8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2"/>
        <v>78.8</v>
      </c>
      <c r="I8" s="1">
        <v>77</v>
      </c>
      <c r="J8">
        <f t="shared" si="0"/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2"/>
        <v>75.400000000000006</v>
      </c>
      <c r="I9" s="1">
        <v>73</v>
      </c>
      <c r="J9">
        <f t="shared" si="0"/>
        <v>74.2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2"/>
        <v>73.400000000000006</v>
      </c>
      <c r="I10" s="1">
        <v>77</v>
      </c>
      <c r="J10">
        <f t="shared" si="0"/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2"/>
        <v>73.2</v>
      </c>
      <c r="I11" s="1">
        <v>82</v>
      </c>
      <c r="J11">
        <f t="shared" si="0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2"/>
        <v>73.2</v>
      </c>
      <c r="I12" s="1">
        <v>88</v>
      </c>
      <c r="J12">
        <f t="shared" si="0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2"/>
        <v>66</v>
      </c>
      <c r="I13" s="1">
        <v>52</v>
      </c>
      <c r="J13">
        <f t="shared" si="0"/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2"/>
        <v>64.8</v>
      </c>
      <c r="I14" s="1">
        <v>69</v>
      </c>
      <c r="J14">
        <f t="shared" si="0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2"/>
        <v>57.2</v>
      </c>
      <c r="I15" s="1">
        <v>54</v>
      </c>
      <c r="J15">
        <f t="shared" si="0"/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  <c r="K17" s="5" t="s">
        <v>32</v>
      </c>
      <c r="L17">
        <f>COUNTIF(L2:L15,"pass")</f>
        <v>12</v>
      </c>
    </row>
    <row r="18" spans="3:12">
      <c r="K18" s="5" t="s">
        <v>33</v>
      </c>
      <c r="L18">
        <f>COUNTIF(L2:L15,"fail")</f>
        <v>2</v>
      </c>
    </row>
    <row r="24" spans="3:12">
      <c r="J24" s="4" t="s">
        <v>30</v>
      </c>
    </row>
  </sheetData>
  <phoneticPr fontId="2" type="noConversion"/>
  <conditionalFormatting sqref="L17:L18 L2:L15">
    <cfRule type="cellIs" dxfId="3" priority="5" operator="equal">
      <formula>"pass"</formula>
    </cfRule>
  </conditionalFormatting>
  <conditionalFormatting sqref="L17:L18 L13:L15">
    <cfRule type="cellIs" dxfId="2" priority="3" operator="equal">
      <formula>"fail"</formula>
    </cfRule>
  </conditionalFormatting>
  <conditionalFormatting sqref="L2:L15">
    <cfRule type="cellIs" dxfId="1" priority="2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宜珊 吳</cp:lastModifiedBy>
  <dcterms:created xsi:type="dcterms:W3CDTF">2023-10-19T05:27:10Z</dcterms:created>
  <dcterms:modified xsi:type="dcterms:W3CDTF">2024-10-17T14:43:36Z</dcterms:modified>
</cp:coreProperties>
</file>