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webextensions/webextension2.xml" ContentType="application/vnd.ms-office.webextension+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Sony VAIO Data\Learning sites\Coursera\Google Data Analytics\Capstone_Project\Sales_data\"/>
    </mc:Choice>
  </mc:AlternateContent>
  <bookViews>
    <workbookView xWindow="0" yWindow="0" windowWidth="24000" windowHeight="9105" tabRatio="737" activeTab="6"/>
  </bookViews>
  <sheets>
    <sheet name="Clean_data" sheetId="1" r:id="rId1"/>
    <sheet name="Sales_trend" sheetId="2" r:id="rId2"/>
    <sheet name="Sales_by_region" sheetId="3" r:id="rId3"/>
    <sheet name="sales_by_employee" sheetId="4" r:id="rId4"/>
    <sheet name="item_share" sheetId="5" r:id="rId5"/>
    <sheet name="customer_revenue" sheetId="6" r:id="rId6"/>
    <sheet name="Dashboard" sheetId="7" r:id="rId7"/>
  </sheets>
  <definedNames>
    <definedName name="OLE_LINK1" localSheetId="6">Dashboard!$AK$37</definedName>
    <definedName name="Slicer_Country">#N/A</definedName>
    <definedName name="Slicer_Date">#N/A</definedName>
    <definedName name="Slicer_Item">#N/A</definedName>
    <definedName name="Slicer_Sales_Person">#N/A</definedName>
    <definedName name="Slicer_Year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3" i="3" l="1"/>
  <c r="E33" i="3"/>
  <c r="O33" i="3"/>
  <c r="D33" i="3"/>
  <c r="K33" i="3"/>
  <c r="C33" i="3"/>
  <c r="S33" i="3"/>
  <c r="F33" i="3"/>
  <c r="H33" i="3"/>
  <c r="M33" i="3"/>
  <c r="N33" i="3"/>
  <c r="R33" i="3"/>
  <c r="U33" i="3"/>
  <c r="P33" i="3"/>
  <c r="J33" i="3"/>
  <c r="I33" i="3"/>
  <c r="G33" i="3"/>
  <c r="T33" i="3"/>
  <c r="B33" i="3"/>
  <c r="Q33" i="3"/>
</calcChain>
</file>

<file path=xl/sharedStrings.xml><?xml version="1.0" encoding="utf-8"?>
<sst xmlns="http://schemas.openxmlformats.org/spreadsheetml/2006/main" count="11595" uniqueCount="248">
  <si>
    <t>Date</t>
  </si>
  <si>
    <t>Customer_ID</t>
  </si>
  <si>
    <t>Customer_Name</t>
  </si>
  <si>
    <t>Sales_Person</t>
  </si>
  <si>
    <t>Country</t>
  </si>
  <si>
    <t>Item</t>
  </si>
  <si>
    <t>Price</t>
  </si>
  <si>
    <t>Quantity</t>
  </si>
  <si>
    <t>Revenue</t>
  </si>
  <si>
    <t>Quarter_ID</t>
  </si>
  <si>
    <t>Month_ID</t>
  </si>
  <si>
    <t>Year_ID</t>
  </si>
  <si>
    <t>Land of Toys Inc.</t>
  </si>
  <si>
    <t>Kwai Yu</t>
  </si>
  <si>
    <t>USA</t>
  </si>
  <si>
    <t>Motorcycles</t>
  </si>
  <si>
    <t>Reims Collectables</t>
  </si>
  <si>
    <t>Paul Henriot</t>
  </si>
  <si>
    <t>France</t>
  </si>
  <si>
    <t>Lyon Souveniers</t>
  </si>
  <si>
    <t>Daniel Da Cunha</t>
  </si>
  <si>
    <t>Toys4GrownUps.com</t>
  </si>
  <si>
    <t>Julie Young</t>
  </si>
  <si>
    <t>Corporate Gift Ideas Co.</t>
  </si>
  <si>
    <t>Julie Brown</t>
  </si>
  <si>
    <t>Technics Stores Inc.</t>
  </si>
  <si>
    <t>Juri Hirano</t>
  </si>
  <si>
    <t>Daedalus Designs Imports</t>
  </si>
  <si>
    <t>Martine Rance</t>
  </si>
  <si>
    <t>Herkku Gifts</t>
  </si>
  <si>
    <t>Veysel Oeztan</t>
  </si>
  <si>
    <t>Norway</t>
  </si>
  <si>
    <t>Mini Wheels Co.</t>
  </si>
  <si>
    <t>Julie Murphy</t>
  </si>
  <si>
    <t>Auto Canal Petit</t>
  </si>
  <si>
    <t>Dominique Perrier</t>
  </si>
  <si>
    <t>Australian Collectors, Co.</t>
  </si>
  <si>
    <t>Peter Ferguson</t>
  </si>
  <si>
    <t>Australia</t>
  </si>
  <si>
    <t>Vitachrome Inc.</t>
  </si>
  <si>
    <t>Michael Frick</t>
  </si>
  <si>
    <t>Tekni Collectables Inc.</t>
  </si>
  <si>
    <t>William Brown</t>
  </si>
  <si>
    <t>Gift Depot Inc.</t>
  </si>
  <si>
    <t>Julie King</t>
  </si>
  <si>
    <t>La Rochelle Gifts</t>
  </si>
  <si>
    <t>Janine Labrune</t>
  </si>
  <si>
    <t>Marta's Replicas Co.</t>
  </si>
  <si>
    <t>Marta Hernandez</t>
  </si>
  <si>
    <t>Toys of Finland, Co.</t>
  </si>
  <si>
    <t>Matti Karttunen</t>
  </si>
  <si>
    <t>Finland</t>
  </si>
  <si>
    <t>Baane Mini Imports</t>
  </si>
  <si>
    <t>Jonas Bergulfsen</t>
  </si>
  <si>
    <t>Diecast Classics Inc.</t>
  </si>
  <si>
    <t>Kyung Yu</t>
  </si>
  <si>
    <t>Salzburg Collectables</t>
  </si>
  <si>
    <t>Georg Pipps</t>
  </si>
  <si>
    <t>Austria</t>
  </si>
  <si>
    <t>Souveniers And Things Co.</t>
  </si>
  <si>
    <t>Adrian Huxley</t>
  </si>
  <si>
    <t>FunGiftIdeas.com</t>
  </si>
  <si>
    <t>Violeta Benitez</t>
  </si>
  <si>
    <t>UK Collectables, Ltd.</t>
  </si>
  <si>
    <t>Elizabeth Devon</t>
  </si>
  <si>
    <t>UK</t>
  </si>
  <si>
    <t>Euro Shopping Channel</t>
  </si>
  <si>
    <t>Diego Freyre</t>
  </si>
  <si>
    <t>Spain</t>
  </si>
  <si>
    <t>Classic Cars</t>
  </si>
  <si>
    <t>Volvo Model Replicas, Co</t>
  </si>
  <si>
    <t>Christina Berglund</t>
  </si>
  <si>
    <t>Sweden</t>
  </si>
  <si>
    <t>Corrida Auto Replicas, Ltd</t>
  </si>
  <si>
    <t>MartÂ¡n Sommer</t>
  </si>
  <si>
    <t>Dragon Souveniers, Ltd.</t>
  </si>
  <si>
    <t>Eric Natividad</t>
  </si>
  <si>
    <t>Singapore</t>
  </si>
  <si>
    <t>Classic Legends Inc.</t>
  </si>
  <si>
    <t>Maria Hernandez</t>
  </si>
  <si>
    <t>Australian Gift Network, Co</t>
  </si>
  <si>
    <t>Tony Calaghan</t>
  </si>
  <si>
    <t>Classic Gift Ideas, Inc</t>
  </si>
  <si>
    <t>Francisca Cervantes</t>
  </si>
  <si>
    <t>Saveley &amp; Henriot, Co.</t>
  </si>
  <si>
    <t>Mary Saveley</t>
  </si>
  <si>
    <t>Canadian Gift Exchange Network</t>
  </si>
  <si>
    <t>Yoshi Tannamuri</t>
  </si>
  <si>
    <t>Canada</t>
  </si>
  <si>
    <t>West Coast Collectables Co.</t>
  </si>
  <si>
    <t>Steve Thompson</t>
  </si>
  <si>
    <t>Cambridge Collectables Co.</t>
  </si>
  <si>
    <t>Kyung Tseng</t>
  </si>
  <si>
    <t>Super Scale Inc.</t>
  </si>
  <si>
    <t>Leslie Murphy</t>
  </si>
  <si>
    <t>Tokyo Collectables, Ltd</t>
  </si>
  <si>
    <t>Akiko Shimamura</t>
  </si>
  <si>
    <t>Japan</t>
  </si>
  <si>
    <t>Amica Models &amp; Co.</t>
  </si>
  <si>
    <t>Paolo Accorti</t>
  </si>
  <si>
    <t>Italy</t>
  </si>
  <si>
    <t>Scandinavian Gift Ideas</t>
  </si>
  <si>
    <t>Maria Larsson</t>
  </si>
  <si>
    <t>Auto Assoc. &amp; Cie.</t>
  </si>
  <si>
    <t>Daniel Tonini</t>
  </si>
  <si>
    <t>Mini Gifts Distributors Ltd.</t>
  </si>
  <si>
    <t>Valarie Nelson</t>
  </si>
  <si>
    <t>Online Diecast Creations Co.</t>
  </si>
  <si>
    <t>Valarie Young</t>
  </si>
  <si>
    <t>Collectables For Less Inc.</t>
  </si>
  <si>
    <t>Allen Nelson</t>
  </si>
  <si>
    <t>Anna's Decorations, Ltd</t>
  </si>
  <si>
    <t>Anna O'Hara</t>
  </si>
  <si>
    <t>Quebec Home Shopping Network</t>
  </si>
  <si>
    <t>Jean Fresnisre</t>
  </si>
  <si>
    <t>Osaka Souveniers Co.</t>
  </si>
  <si>
    <t>Mory Kentary</t>
  </si>
  <si>
    <t>Motor Mint Distributors Inc.</t>
  </si>
  <si>
    <t>Rosa Hernandez</t>
  </si>
  <si>
    <t>Atelier graphique</t>
  </si>
  <si>
    <t>Carine Schmitt</t>
  </si>
  <si>
    <t>Mini Classics</t>
  </si>
  <si>
    <t>Steve Frick</t>
  </si>
  <si>
    <t>Danish Wholesale Imports</t>
  </si>
  <si>
    <t>Jytte Petersen</t>
  </si>
  <si>
    <t>Denmark</t>
  </si>
  <si>
    <t>Stylish Desk Decors, Co.</t>
  </si>
  <si>
    <t>Ann Brown</t>
  </si>
  <si>
    <t>Mini Creations Ltd.</t>
  </si>
  <si>
    <t>Wing C Tam</t>
  </si>
  <si>
    <t>Alpha Cognac</t>
  </si>
  <si>
    <t>Annette Roulet</t>
  </si>
  <si>
    <t>Double Decker Gift Stores, Ltd</t>
  </si>
  <si>
    <t>Thomas Hardy</t>
  </si>
  <si>
    <t>Enaco Distributors</t>
  </si>
  <si>
    <t>Eduardo Saavedra</t>
  </si>
  <si>
    <t>Men 'R' US Retailers, Ltd.</t>
  </si>
  <si>
    <t>Michael Chandler</t>
  </si>
  <si>
    <t>Collectable Mini Designs Co.</t>
  </si>
  <si>
    <t>Valarie Thompson</t>
  </si>
  <si>
    <t>Petit Auto</t>
  </si>
  <si>
    <t>Catherine Dewey</t>
  </si>
  <si>
    <t>Belgium</t>
  </si>
  <si>
    <t>Royal Canadian Collectables, Ltd.</t>
  </si>
  <si>
    <t>Elizabeth Lincoln</t>
  </si>
  <si>
    <t>Gifts4AllAges.com</t>
  </si>
  <si>
    <t>Juri Yoshido</t>
  </si>
  <si>
    <t>giftsbymail.co.uk</t>
  </si>
  <si>
    <t>Helen Bennett</t>
  </si>
  <si>
    <t>Oulu Toy Supplies, Inc.</t>
  </si>
  <si>
    <t>Pirkko Koskitalo</t>
  </si>
  <si>
    <t>The Sharp Gifts Warehouse</t>
  </si>
  <si>
    <t>Sue Frick</t>
  </si>
  <si>
    <t>La Corne D'abondance, Co.</t>
  </si>
  <si>
    <t>Marie Bertrand</t>
  </si>
  <si>
    <t>Mini Auto Werke</t>
  </si>
  <si>
    <t>Roland Mendel</t>
  </si>
  <si>
    <t>Diecast Collectables</t>
  </si>
  <si>
    <t>Valarie Franco</t>
  </si>
  <si>
    <t>Handji Gifts&amp; Co</t>
  </si>
  <si>
    <t>Wendy Victorino</t>
  </si>
  <si>
    <t>Cruz &amp; Sons Co.</t>
  </si>
  <si>
    <t>Arnold Cruz</t>
  </si>
  <si>
    <t>Philippines</t>
  </si>
  <si>
    <t>Marseille Mini Autos</t>
  </si>
  <si>
    <t>Laurence Lebihan</t>
  </si>
  <si>
    <t>Toms Spezialitten, Ltd</t>
  </si>
  <si>
    <t>Henriette Pfalzheim</t>
  </si>
  <si>
    <t>Germany</t>
  </si>
  <si>
    <t>Vida Sport, Ltd</t>
  </si>
  <si>
    <t>Michael Holz</t>
  </si>
  <si>
    <t>Switzerland</t>
  </si>
  <si>
    <t>L'ordine Souveniers</t>
  </si>
  <si>
    <t>Maurizio Moroni</t>
  </si>
  <si>
    <t>Online Mini Collectables</t>
  </si>
  <si>
    <t>Miguel Barajas</t>
  </si>
  <si>
    <t>Blauer See Auto, Co.</t>
  </si>
  <si>
    <t>Roland Keitel</t>
  </si>
  <si>
    <t>Suominen Souveniers</t>
  </si>
  <si>
    <t>Kalle Suominen</t>
  </si>
  <si>
    <t>Muscle Machine Inc</t>
  </si>
  <si>
    <t>Jeff Young</t>
  </si>
  <si>
    <t>Clover Collections, Co.</t>
  </si>
  <si>
    <t>Dean Cassidy</t>
  </si>
  <si>
    <t>Ireland</t>
  </si>
  <si>
    <t>CAF Imports</t>
  </si>
  <si>
    <t>Jesus Fernandez</t>
  </si>
  <si>
    <t>AV Stores, Co.</t>
  </si>
  <si>
    <t>Victoria Ashworth</t>
  </si>
  <si>
    <t>Heintze Collectables</t>
  </si>
  <si>
    <t>Palle Ibsen</t>
  </si>
  <si>
    <t>Trucks and Buses</t>
  </si>
  <si>
    <t>Microscale Inc.</t>
  </si>
  <si>
    <t>Kee Kuo</t>
  </si>
  <si>
    <t>Boards &amp; Toys Co.</t>
  </si>
  <si>
    <t>Leslie Young</t>
  </si>
  <si>
    <t>Iberia Gift Imports, Corp.</t>
  </si>
  <si>
    <t>Jose Pedro Roel</t>
  </si>
  <si>
    <t>Signal Collectibles Ltd.</t>
  </si>
  <si>
    <t>Sue Taylor</t>
  </si>
  <si>
    <t>Mini Caravy</t>
  </si>
  <si>
    <t>Frederique Citeaux</t>
  </si>
  <si>
    <t>Signal Gift Stores</t>
  </si>
  <si>
    <t>Sue King</t>
  </si>
  <si>
    <t>Norway Gifts By Mail, Co.</t>
  </si>
  <si>
    <t>Jan Klaeboe</t>
  </si>
  <si>
    <t>Vintage Cars</t>
  </si>
  <si>
    <t>Rovelli Gifts</t>
  </si>
  <si>
    <t>Giovanni Rovelli</t>
  </si>
  <si>
    <t>Australian Collectables, Ltd</t>
  </si>
  <si>
    <t>Sean Connery</t>
  </si>
  <si>
    <t>Planes</t>
  </si>
  <si>
    <t>Gift Ideas Corp.</t>
  </si>
  <si>
    <t>Dan Lewis</t>
  </si>
  <si>
    <t>Bavarian Collectables Imports, Co.</t>
  </si>
  <si>
    <t>Michael Donnermeyer</t>
  </si>
  <si>
    <t>Royale Belge</t>
  </si>
  <si>
    <t>Pascale Cartrain</t>
  </si>
  <si>
    <t>Ships</t>
  </si>
  <si>
    <t>Auto-Moto Classics Inc.</t>
  </si>
  <si>
    <t>Leslie Taylor</t>
  </si>
  <si>
    <t>Trains</t>
  </si>
  <si>
    <t>Row Labels</t>
  </si>
  <si>
    <t>Grand Total</t>
  </si>
  <si>
    <t>2003</t>
  </si>
  <si>
    <t>Jan</t>
  </si>
  <si>
    <t>Feb</t>
  </si>
  <si>
    <t>Mar</t>
  </si>
  <si>
    <t>Apr</t>
  </si>
  <si>
    <t>May</t>
  </si>
  <si>
    <t>Jun</t>
  </si>
  <si>
    <t>Jul</t>
  </si>
  <si>
    <t>Aug</t>
  </si>
  <si>
    <t>Sep</t>
  </si>
  <si>
    <t>Oct</t>
  </si>
  <si>
    <t>Nov</t>
  </si>
  <si>
    <t>Dec</t>
  </si>
  <si>
    <t>2004</t>
  </si>
  <si>
    <t>2005</t>
  </si>
  <si>
    <t>Sum of Revenue</t>
  </si>
  <si>
    <t>Column Labels</t>
  </si>
  <si>
    <t>State</t>
  </si>
  <si>
    <t>Expense</t>
  </si>
  <si>
    <t>Seattle</t>
  </si>
  <si>
    <t>Berlin</t>
  </si>
  <si>
    <t>London</t>
  </si>
  <si>
    <t>Paris</t>
  </si>
  <si>
    <t>Tokyo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</si>
</sst>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11" xfId="0" applyNumberFormat="1" applyFont="1" applyFill="1" applyBorder="1"/>
    <xf numFmtId="14" fontId="0" fillId="0" borderId="0" xfId="0" applyNumberFormat="1" applyAlignment="1">
      <alignment horizontal="left" indent="1"/>
    </xf>
    <xf numFmtId="0" fontId="16" fillId="33"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E810D"/>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[output.xlsx]Sales_trend!PivotTable1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Sales_trend!$B$1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Sales_trend!$A$2:$A$34</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Sales_trend!$B$2:$B$34</c:f>
              <c:numCache>
                <c:formatCode>General</c:formatCode>
                <c:ptCount val="29"/>
                <c:pt idx="0">
                  <c:v>129753.60000000001</c:v>
                </c:pt>
                <c:pt idx="1">
                  <c:v>140836.19000000003</c:v>
                </c:pt>
                <c:pt idx="2">
                  <c:v>174504.9</c:v>
                </c:pt>
                <c:pt idx="3">
                  <c:v>201609.55000000002</c:v>
                </c:pt>
                <c:pt idx="4">
                  <c:v>192673.11</c:v>
                </c:pt>
                <c:pt idx="5">
                  <c:v>168082.55999999997</c:v>
                </c:pt>
                <c:pt idx="6">
                  <c:v>187731.87999999998</c:v>
                </c:pt>
                <c:pt idx="7">
                  <c:v>197809.3</c:v>
                </c:pt>
                <c:pt idx="8">
                  <c:v>263973.36</c:v>
                </c:pt>
                <c:pt idx="9">
                  <c:v>568290.97</c:v>
                </c:pt>
                <c:pt idx="10">
                  <c:v>1029837.6600000001</c:v>
                </c:pt>
                <c:pt idx="11">
                  <c:v>261876.46000000005</c:v>
                </c:pt>
                <c:pt idx="12">
                  <c:v>316577.4200000001</c:v>
                </c:pt>
                <c:pt idx="13">
                  <c:v>311419.52999999991</c:v>
                </c:pt>
                <c:pt idx="14">
                  <c:v>205733.72999999992</c:v>
                </c:pt>
                <c:pt idx="15">
                  <c:v>206148.12000000008</c:v>
                </c:pt>
                <c:pt idx="16">
                  <c:v>273438.39000000007</c:v>
                </c:pt>
                <c:pt idx="17">
                  <c:v>286674.21999999997</c:v>
                </c:pt>
                <c:pt idx="18">
                  <c:v>327144.08999999979</c:v>
                </c:pt>
                <c:pt idx="19">
                  <c:v>461501.27000000008</c:v>
                </c:pt>
                <c:pt idx="20">
                  <c:v>320750.91000000003</c:v>
                </c:pt>
                <c:pt idx="21">
                  <c:v>552924.25</c:v>
                </c:pt>
                <c:pt idx="22">
                  <c:v>1089048.0100000005</c:v>
                </c:pt>
                <c:pt idx="23">
                  <c:v>372802.65999999992</c:v>
                </c:pt>
                <c:pt idx="24">
                  <c:v>339543.42</c:v>
                </c:pt>
                <c:pt idx="25">
                  <c:v>358186.18000000005</c:v>
                </c:pt>
                <c:pt idx="26">
                  <c:v>374262.75999999989</c:v>
                </c:pt>
                <c:pt idx="27">
                  <c:v>261633.29000000007</c:v>
                </c:pt>
                <c:pt idx="28">
                  <c:v>457861.05999999965</c:v>
                </c:pt>
              </c:numCache>
            </c:numRef>
          </c:val>
          <c:smooth val="0"/>
          <c:extLst>
            <c:ext xmlns:c16="http://schemas.microsoft.com/office/drawing/2014/chart" uri="{C3380CC4-5D6E-409C-BE32-E72D297353CC}">
              <c16:uniqueId val="{00000001-2324-4FB1-B3FE-028F13BED442}"/>
            </c:ext>
          </c:extLst>
        </c:ser>
        <c:dLbls>
          <c:showLegendKey val="0"/>
          <c:showVal val="0"/>
          <c:showCatName val="0"/>
          <c:showSerName val="0"/>
          <c:showPercent val="0"/>
          <c:showBubbleSize val="0"/>
        </c:dLbls>
        <c:marker val="1"/>
        <c:smooth val="0"/>
        <c:axId val="1322677551"/>
        <c:axId val="1322678383"/>
      </c:lineChart>
      <c:catAx>
        <c:axId val="132267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8383"/>
        <c:crosses val="autoZero"/>
        <c:auto val="1"/>
        <c:lblAlgn val="ctr"/>
        <c:lblOffset val="100"/>
        <c:noMultiLvlLbl val="0"/>
      </c:catAx>
      <c:valAx>
        <c:axId val="132267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7551"/>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[output.xlsx]Sales_by_region!PivotTable2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Sales_by_region!$B$1</c:f>
              <c:strCache>
                <c:ptCount val="1"/>
                <c:pt idx="0">
                  <c:v>Total</c:v>
                </c:pt>
              </c:strCache>
            </c:strRef>
          </c:tx>
          <c:spPr>
            <a:solidFill>
              <a:schemeClr val="accent1"/>
            </a:solidFill>
            <a:ln>
              <a:noFill/>
            </a:ln>
            <a:effectLst/>
          </c:spPr>
          <c:invertIfNegative val="0"/>
          <c:cat>
            <c:strRef>
              <c:f>Sales_by_region!$A$2:$A$21</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Sales_by_region!$B$2:$B$21</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00-F918-418F-978C-C68A7DDC0BFE}"/>
            </c:ext>
          </c:extLst>
        </c:ser>
        <c:dLbls>
          <c:showLegendKey val="0"/>
          <c:showVal val="0"/>
          <c:showCatName val="0"/>
          <c:showSerName val="0"/>
          <c:showPercent val="0"/>
          <c:showBubbleSize val="0"/>
        </c:dLbls>
        <c:gapWidth val="219"/>
        <c:overlap val="-27"/>
        <c:axId val="1327203807"/>
        <c:axId val="1327202975"/>
      </c:barChart>
      <c:catAx>
        <c:axId val="132720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202975"/>
        <c:crosses val="autoZero"/>
        <c:auto val="1"/>
        <c:lblAlgn val="ctr"/>
        <c:lblOffset val="100"/>
        <c:noMultiLvlLbl val="0"/>
      </c:catAx>
      <c:valAx>
        <c:axId val="132720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203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[output.xlsx]sales_by_employee!PivotTable5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s>
    <c:plotArea>
      <c:layout/>
      <c:barChart>
        <c:barDir val="col"/>
        <c:grouping val="clustered"/>
        <c:varyColors val="0"/>
        <c:ser>
          <c:idx val="0"/>
          <c:order val="0"/>
          <c:tx>
            <c:strRef>
              <c:f>sales_by_employee!$B$1:$B$2</c:f>
              <c:strCache>
                <c:ptCount val="1"/>
                <c:pt idx="0">
                  <c:v>Adrian Huxley</c:v>
                </c:pt>
              </c:strCache>
            </c:strRef>
          </c:tx>
          <c:spPr>
            <a:solidFill>
              <a:schemeClr val="accent1"/>
            </a:solidFill>
            <a:ln>
              <a:noFill/>
            </a:ln>
            <a:effectLst/>
          </c:spPr>
          <c:invertIfNegative val="0"/>
          <c:cat>
            <c:strRef>
              <c:f>sales_by_employee!$A$3:$A$6</c:f>
              <c:strCache>
                <c:ptCount val="3"/>
                <c:pt idx="0">
                  <c:v>2003</c:v>
                </c:pt>
                <c:pt idx="1">
                  <c:v>2004</c:v>
                </c:pt>
                <c:pt idx="2">
                  <c:v>2005</c:v>
                </c:pt>
              </c:strCache>
            </c:strRef>
          </c:cat>
          <c:val>
            <c:numRef>
              <c:f>sales_by_employee!$B$3:$B$6</c:f>
              <c:numCache>
                <c:formatCode>General</c:formatCode>
                <c:ptCount val="3"/>
                <c:pt idx="0">
                  <c:v>28397.260000000002</c:v>
                </c:pt>
                <c:pt idx="1">
                  <c:v>79202.290000000008</c:v>
                </c:pt>
                <c:pt idx="2">
                  <c:v>43971.43</c:v>
                </c:pt>
              </c:numCache>
            </c:numRef>
          </c:val>
          <c:extLst>
            <c:ext xmlns:c16="http://schemas.microsoft.com/office/drawing/2014/chart" uri="{C3380CC4-5D6E-409C-BE32-E72D297353CC}">
              <c16:uniqueId val="{00000000-1206-4437-9DA4-64EC75B04C59}"/>
            </c:ext>
          </c:extLst>
        </c:ser>
        <c:ser>
          <c:idx val="1"/>
          <c:order val="1"/>
          <c:tx>
            <c:strRef>
              <c:f>sales_by_employee!$C$1:$C$2</c:f>
              <c:strCache>
                <c:ptCount val="1"/>
                <c:pt idx="0">
                  <c:v>Akiko Shimamura</c:v>
                </c:pt>
              </c:strCache>
            </c:strRef>
          </c:tx>
          <c:spPr>
            <a:solidFill>
              <a:schemeClr val="accent2"/>
            </a:solidFill>
            <a:ln>
              <a:noFill/>
            </a:ln>
            <a:effectLst/>
          </c:spPr>
          <c:invertIfNegative val="0"/>
          <c:cat>
            <c:strRef>
              <c:f>sales_by_employee!$A$3:$A$6</c:f>
              <c:strCache>
                <c:ptCount val="3"/>
                <c:pt idx="0">
                  <c:v>2003</c:v>
                </c:pt>
                <c:pt idx="1">
                  <c:v>2004</c:v>
                </c:pt>
                <c:pt idx="2">
                  <c:v>2005</c:v>
                </c:pt>
              </c:strCache>
            </c:strRef>
          </c:cat>
          <c:val>
            <c:numRef>
              <c:f>sales_by_employee!$C$3:$C$6</c:f>
              <c:numCache>
                <c:formatCode>General</c:formatCode>
                <c:ptCount val="3"/>
                <c:pt idx="1">
                  <c:v>81817.399999999994</c:v>
                </c:pt>
                <c:pt idx="2">
                  <c:v>38745.339999999997</c:v>
                </c:pt>
              </c:numCache>
            </c:numRef>
          </c:val>
          <c:extLst>
            <c:ext xmlns:c16="http://schemas.microsoft.com/office/drawing/2014/chart" uri="{C3380CC4-5D6E-409C-BE32-E72D297353CC}">
              <c16:uniqueId val="{0000005D-794C-4BAD-BBAA-95D23455FD46}"/>
            </c:ext>
          </c:extLst>
        </c:ser>
        <c:ser>
          <c:idx val="2"/>
          <c:order val="2"/>
          <c:tx>
            <c:strRef>
              <c:f>sales_by_employee!$D$1:$D$2</c:f>
              <c:strCache>
                <c:ptCount val="1"/>
                <c:pt idx="0">
                  <c:v>Allen Nelson</c:v>
                </c:pt>
              </c:strCache>
            </c:strRef>
          </c:tx>
          <c:spPr>
            <a:solidFill>
              <a:schemeClr val="accent3"/>
            </a:solidFill>
            <a:ln>
              <a:noFill/>
            </a:ln>
            <a:effectLst/>
          </c:spPr>
          <c:invertIfNegative val="0"/>
          <c:cat>
            <c:strRef>
              <c:f>sales_by_employee!$A$3:$A$6</c:f>
              <c:strCache>
                <c:ptCount val="3"/>
                <c:pt idx="0">
                  <c:v>2003</c:v>
                </c:pt>
                <c:pt idx="1">
                  <c:v>2004</c:v>
                </c:pt>
                <c:pt idx="2">
                  <c:v>2005</c:v>
                </c:pt>
              </c:strCache>
            </c:strRef>
          </c:cat>
          <c:val>
            <c:numRef>
              <c:f>sales_by_employee!$D$3:$D$6</c:f>
              <c:numCache>
                <c:formatCode>General</c:formatCode>
                <c:ptCount val="3"/>
                <c:pt idx="0">
                  <c:v>34992.399999999994</c:v>
                </c:pt>
                <c:pt idx="1">
                  <c:v>15110.800000000001</c:v>
                </c:pt>
                <c:pt idx="2">
                  <c:v>31474.78</c:v>
                </c:pt>
              </c:numCache>
            </c:numRef>
          </c:val>
          <c:extLst>
            <c:ext xmlns:c16="http://schemas.microsoft.com/office/drawing/2014/chart" uri="{C3380CC4-5D6E-409C-BE32-E72D297353CC}">
              <c16:uniqueId val="{000000B9-794C-4BAD-BBAA-95D23455FD46}"/>
            </c:ext>
          </c:extLst>
        </c:ser>
        <c:ser>
          <c:idx val="3"/>
          <c:order val="3"/>
          <c:tx>
            <c:strRef>
              <c:f>sales_by_employee!$E$1:$E$2</c:f>
              <c:strCache>
                <c:ptCount val="1"/>
                <c:pt idx="0">
                  <c:v>Ann Brown</c:v>
                </c:pt>
              </c:strCache>
            </c:strRef>
          </c:tx>
          <c:spPr>
            <a:solidFill>
              <a:schemeClr val="accent4"/>
            </a:solidFill>
            <a:ln>
              <a:noFill/>
            </a:ln>
            <a:effectLst/>
          </c:spPr>
          <c:invertIfNegative val="0"/>
          <c:cat>
            <c:strRef>
              <c:f>sales_by_employee!$A$3:$A$6</c:f>
              <c:strCache>
                <c:ptCount val="3"/>
                <c:pt idx="0">
                  <c:v>2003</c:v>
                </c:pt>
                <c:pt idx="1">
                  <c:v>2004</c:v>
                </c:pt>
                <c:pt idx="2">
                  <c:v>2005</c:v>
                </c:pt>
              </c:strCache>
            </c:strRef>
          </c:cat>
          <c:val>
            <c:numRef>
              <c:f>sales_by_employee!$E$3:$E$6</c:f>
              <c:numCache>
                <c:formatCode>General</c:formatCode>
                <c:ptCount val="3"/>
                <c:pt idx="0">
                  <c:v>75064.600000000006</c:v>
                </c:pt>
                <c:pt idx="1">
                  <c:v>13739.900000000001</c:v>
                </c:pt>
              </c:numCache>
            </c:numRef>
          </c:val>
          <c:extLst>
            <c:ext xmlns:c16="http://schemas.microsoft.com/office/drawing/2014/chart" uri="{C3380CC4-5D6E-409C-BE32-E72D297353CC}">
              <c16:uniqueId val="{000000BA-794C-4BAD-BBAA-95D23455FD46}"/>
            </c:ext>
          </c:extLst>
        </c:ser>
        <c:ser>
          <c:idx val="4"/>
          <c:order val="4"/>
          <c:tx>
            <c:strRef>
              <c:f>sales_by_employee!$F$1:$F$2</c:f>
              <c:strCache>
                <c:ptCount val="1"/>
                <c:pt idx="0">
                  <c:v>Anna O'Hara</c:v>
                </c:pt>
              </c:strCache>
            </c:strRef>
          </c:tx>
          <c:spPr>
            <a:solidFill>
              <a:schemeClr val="accent5"/>
            </a:solidFill>
            <a:ln>
              <a:noFill/>
            </a:ln>
            <a:effectLst/>
          </c:spPr>
          <c:invertIfNegative val="0"/>
          <c:cat>
            <c:strRef>
              <c:f>sales_by_employee!$A$3:$A$6</c:f>
              <c:strCache>
                <c:ptCount val="3"/>
                <c:pt idx="0">
                  <c:v>2003</c:v>
                </c:pt>
                <c:pt idx="1">
                  <c:v>2004</c:v>
                </c:pt>
                <c:pt idx="2">
                  <c:v>2005</c:v>
                </c:pt>
              </c:strCache>
            </c:strRef>
          </c:cat>
          <c:val>
            <c:numRef>
              <c:f>sales_by_employee!$F$3:$F$6</c:f>
              <c:numCache>
                <c:formatCode>General</c:formatCode>
                <c:ptCount val="3"/>
                <c:pt idx="0">
                  <c:v>88983.709999999992</c:v>
                </c:pt>
                <c:pt idx="2">
                  <c:v>65012.42</c:v>
                </c:pt>
              </c:numCache>
            </c:numRef>
          </c:val>
          <c:extLst>
            <c:ext xmlns:c16="http://schemas.microsoft.com/office/drawing/2014/chart" uri="{C3380CC4-5D6E-409C-BE32-E72D297353CC}">
              <c16:uniqueId val="{000000BB-794C-4BAD-BBAA-95D23455FD46}"/>
            </c:ext>
          </c:extLst>
        </c:ser>
        <c:ser>
          <c:idx val="5"/>
          <c:order val="5"/>
          <c:tx>
            <c:strRef>
              <c:f>sales_by_employee!$G$1:$G$2</c:f>
              <c:strCache>
                <c:ptCount val="1"/>
                <c:pt idx="0">
                  <c:v>Annette Roulet</c:v>
                </c:pt>
              </c:strCache>
            </c:strRef>
          </c:tx>
          <c:spPr>
            <a:solidFill>
              <a:schemeClr val="accent6"/>
            </a:solidFill>
            <a:ln>
              <a:noFill/>
            </a:ln>
            <a:effectLst/>
          </c:spPr>
          <c:invertIfNegative val="0"/>
          <c:cat>
            <c:strRef>
              <c:f>sales_by_employee!$A$3:$A$6</c:f>
              <c:strCache>
                <c:ptCount val="3"/>
                <c:pt idx="0">
                  <c:v>2003</c:v>
                </c:pt>
                <c:pt idx="1">
                  <c:v>2004</c:v>
                </c:pt>
                <c:pt idx="2">
                  <c:v>2005</c:v>
                </c:pt>
              </c:strCache>
            </c:strRef>
          </c:cat>
          <c:val>
            <c:numRef>
              <c:f>sales_by_employee!$G$3:$G$6</c:f>
              <c:numCache>
                <c:formatCode>General</c:formatCode>
                <c:ptCount val="3"/>
                <c:pt idx="0">
                  <c:v>55349.319999999992</c:v>
                </c:pt>
                <c:pt idx="2">
                  <c:v>15139.119999999999</c:v>
                </c:pt>
              </c:numCache>
            </c:numRef>
          </c:val>
          <c:extLst>
            <c:ext xmlns:c16="http://schemas.microsoft.com/office/drawing/2014/chart" uri="{C3380CC4-5D6E-409C-BE32-E72D297353CC}">
              <c16:uniqueId val="{000000BC-794C-4BAD-BBAA-95D23455FD46}"/>
            </c:ext>
          </c:extLst>
        </c:ser>
        <c:ser>
          <c:idx val="6"/>
          <c:order val="6"/>
          <c:tx>
            <c:strRef>
              <c:f>sales_by_employee!$H$1:$H$2</c:f>
              <c:strCache>
                <c:ptCount val="1"/>
                <c:pt idx="0">
                  <c:v>Arnold Cruz</c:v>
                </c:pt>
              </c:strCache>
            </c:strRef>
          </c:tx>
          <c:spPr>
            <a:solidFill>
              <a:schemeClr val="accent1">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sales_by_employee!$H$3:$H$6</c:f>
              <c:numCache>
                <c:formatCode>General</c:formatCode>
                <c:ptCount val="3"/>
                <c:pt idx="0">
                  <c:v>78086.98000000001</c:v>
                </c:pt>
                <c:pt idx="1">
                  <c:v>15928.75</c:v>
                </c:pt>
              </c:numCache>
            </c:numRef>
          </c:val>
          <c:extLst>
            <c:ext xmlns:c16="http://schemas.microsoft.com/office/drawing/2014/chart" uri="{C3380CC4-5D6E-409C-BE32-E72D297353CC}">
              <c16:uniqueId val="{000000BD-794C-4BAD-BBAA-95D23455FD46}"/>
            </c:ext>
          </c:extLst>
        </c:ser>
        <c:ser>
          <c:idx val="7"/>
          <c:order val="7"/>
          <c:tx>
            <c:strRef>
              <c:f>sales_by_employee!$I$1:$I$2</c:f>
              <c:strCache>
                <c:ptCount val="1"/>
                <c:pt idx="0">
                  <c:v>Carine Schmitt</c:v>
                </c:pt>
              </c:strCache>
            </c:strRef>
          </c:tx>
          <c:spPr>
            <a:solidFill>
              <a:schemeClr val="accent2">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sales_by_employee!$I$3:$I$6</c:f>
              <c:numCache>
                <c:formatCode>General</c:formatCode>
                <c:ptCount val="3"/>
                <c:pt idx="0">
                  <c:v>16560.3</c:v>
                </c:pt>
                <c:pt idx="1">
                  <c:v>7619.66</c:v>
                </c:pt>
              </c:numCache>
            </c:numRef>
          </c:val>
          <c:extLst>
            <c:ext xmlns:c16="http://schemas.microsoft.com/office/drawing/2014/chart" uri="{C3380CC4-5D6E-409C-BE32-E72D297353CC}">
              <c16:uniqueId val="{000000BE-794C-4BAD-BBAA-95D23455FD46}"/>
            </c:ext>
          </c:extLst>
        </c:ser>
        <c:ser>
          <c:idx val="8"/>
          <c:order val="8"/>
          <c:tx>
            <c:strRef>
              <c:f>sales_by_employee!$J$1:$J$2</c:f>
              <c:strCache>
                <c:ptCount val="1"/>
                <c:pt idx="0">
                  <c:v>Catherine Dewey</c:v>
                </c:pt>
              </c:strCache>
            </c:strRef>
          </c:tx>
          <c:spPr>
            <a:solidFill>
              <a:schemeClr val="accent3">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sales_by_employee!$J$3:$J$6</c:f>
              <c:numCache>
                <c:formatCode>General</c:formatCode>
                <c:ptCount val="3"/>
                <c:pt idx="1">
                  <c:v>66560.570000000007</c:v>
                </c:pt>
                <c:pt idx="2">
                  <c:v>8411.9500000000007</c:v>
                </c:pt>
              </c:numCache>
            </c:numRef>
          </c:val>
          <c:extLst>
            <c:ext xmlns:c16="http://schemas.microsoft.com/office/drawing/2014/chart" uri="{C3380CC4-5D6E-409C-BE32-E72D297353CC}">
              <c16:uniqueId val="{000000BF-794C-4BAD-BBAA-95D23455FD46}"/>
            </c:ext>
          </c:extLst>
        </c:ser>
        <c:ser>
          <c:idx val="9"/>
          <c:order val="9"/>
          <c:tx>
            <c:strRef>
              <c:f>sales_by_employee!$K$1:$K$2</c:f>
              <c:strCache>
                <c:ptCount val="1"/>
                <c:pt idx="0">
                  <c:v>Christina Berglund</c:v>
                </c:pt>
              </c:strCache>
            </c:strRef>
          </c:tx>
          <c:spPr>
            <a:solidFill>
              <a:schemeClr val="accent4">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sales_by_employee!$K$3:$K$6</c:f>
              <c:numCache>
                <c:formatCode>General</c:formatCode>
                <c:ptCount val="3"/>
                <c:pt idx="0">
                  <c:v>9749</c:v>
                </c:pt>
                <c:pt idx="1">
                  <c:v>66005.88</c:v>
                </c:pt>
              </c:numCache>
            </c:numRef>
          </c:val>
          <c:extLst>
            <c:ext xmlns:c16="http://schemas.microsoft.com/office/drawing/2014/chart" uri="{C3380CC4-5D6E-409C-BE32-E72D297353CC}">
              <c16:uniqueId val="{000000C0-794C-4BAD-BBAA-95D23455FD46}"/>
            </c:ext>
          </c:extLst>
        </c:ser>
        <c:ser>
          <c:idx val="10"/>
          <c:order val="10"/>
          <c:tx>
            <c:strRef>
              <c:f>sales_by_employee!$L$1:$L$2</c:f>
              <c:strCache>
                <c:ptCount val="1"/>
                <c:pt idx="0">
                  <c:v>Dan Lewis</c:v>
                </c:pt>
              </c:strCache>
            </c:strRef>
          </c:tx>
          <c:spPr>
            <a:solidFill>
              <a:schemeClr val="accent5">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sales_by_employee!$L$3:$L$6</c:f>
              <c:numCache>
                <c:formatCode>General</c:formatCode>
                <c:ptCount val="3"/>
                <c:pt idx="0">
                  <c:v>27951.07</c:v>
                </c:pt>
                <c:pt idx="1">
                  <c:v>29343.35</c:v>
                </c:pt>
              </c:numCache>
            </c:numRef>
          </c:val>
          <c:extLst>
            <c:ext xmlns:c16="http://schemas.microsoft.com/office/drawing/2014/chart" uri="{C3380CC4-5D6E-409C-BE32-E72D297353CC}">
              <c16:uniqueId val="{000000C1-794C-4BAD-BBAA-95D23455FD46}"/>
            </c:ext>
          </c:extLst>
        </c:ser>
        <c:ser>
          <c:idx val="11"/>
          <c:order val="11"/>
          <c:tx>
            <c:strRef>
              <c:f>sales_by_employee!$M$1:$M$2</c:f>
              <c:strCache>
                <c:ptCount val="1"/>
                <c:pt idx="0">
                  <c:v>Daniel Da Cunha</c:v>
                </c:pt>
              </c:strCache>
            </c:strRef>
          </c:tx>
          <c:spPr>
            <a:solidFill>
              <a:schemeClr val="accent6">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sales_by_employee!$M$3:$M$6</c:f>
              <c:numCache>
                <c:formatCode>General</c:formatCode>
                <c:ptCount val="3"/>
                <c:pt idx="0">
                  <c:v>25624.880000000005</c:v>
                </c:pt>
                <c:pt idx="1">
                  <c:v>32623.93</c:v>
                </c:pt>
                <c:pt idx="2">
                  <c:v>20321.53</c:v>
                </c:pt>
              </c:numCache>
            </c:numRef>
          </c:val>
          <c:extLst>
            <c:ext xmlns:c16="http://schemas.microsoft.com/office/drawing/2014/chart" uri="{C3380CC4-5D6E-409C-BE32-E72D297353CC}">
              <c16:uniqueId val="{000000C2-794C-4BAD-BBAA-95D23455FD46}"/>
            </c:ext>
          </c:extLst>
        </c:ser>
        <c:ser>
          <c:idx val="12"/>
          <c:order val="12"/>
          <c:tx>
            <c:strRef>
              <c:f>sales_by_employee!$N$1:$N$2</c:f>
              <c:strCache>
                <c:ptCount val="1"/>
                <c:pt idx="0">
                  <c:v>Daniel Tonini</c:v>
                </c:pt>
              </c:strCache>
            </c:strRef>
          </c:tx>
          <c:spPr>
            <a:solidFill>
              <a:schemeClr val="accent1">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sales_by_employee!$N$3:$N$6</c:f>
              <c:numCache>
                <c:formatCode>General</c:formatCode>
                <c:ptCount val="3"/>
                <c:pt idx="1">
                  <c:v>64834.320000000007</c:v>
                </c:pt>
              </c:numCache>
            </c:numRef>
          </c:val>
          <c:extLst>
            <c:ext xmlns:c16="http://schemas.microsoft.com/office/drawing/2014/chart" uri="{C3380CC4-5D6E-409C-BE32-E72D297353CC}">
              <c16:uniqueId val="{000000C3-794C-4BAD-BBAA-95D23455FD46}"/>
            </c:ext>
          </c:extLst>
        </c:ser>
        <c:ser>
          <c:idx val="13"/>
          <c:order val="13"/>
          <c:tx>
            <c:strRef>
              <c:f>sales_by_employee!$O$1:$O$2</c:f>
              <c:strCache>
                <c:ptCount val="1"/>
                <c:pt idx="0">
                  <c:v>Dean Cassidy</c:v>
                </c:pt>
              </c:strCache>
            </c:strRef>
          </c:tx>
          <c:spPr>
            <a:solidFill>
              <a:schemeClr val="accent2">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sales_by_employee!$O$3:$O$6</c:f>
              <c:numCache>
                <c:formatCode>General</c:formatCode>
                <c:ptCount val="3"/>
                <c:pt idx="1">
                  <c:v>57756.43</c:v>
                </c:pt>
              </c:numCache>
            </c:numRef>
          </c:val>
          <c:extLst>
            <c:ext xmlns:c16="http://schemas.microsoft.com/office/drawing/2014/chart" uri="{C3380CC4-5D6E-409C-BE32-E72D297353CC}">
              <c16:uniqueId val="{000000C4-794C-4BAD-BBAA-95D23455FD46}"/>
            </c:ext>
          </c:extLst>
        </c:ser>
        <c:ser>
          <c:idx val="14"/>
          <c:order val="14"/>
          <c:tx>
            <c:strRef>
              <c:f>sales_by_employee!$P$1:$P$2</c:f>
              <c:strCache>
                <c:ptCount val="1"/>
                <c:pt idx="0">
                  <c:v>Diego Freyre</c:v>
                </c:pt>
              </c:strCache>
            </c:strRef>
          </c:tx>
          <c:spPr>
            <a:solidFill>
              <a:schemeClr val="accent3">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sales_by_employee!$P$3:$P$6</c:f>
              <c:numCache>
                <c:formatCode>General</c:formatCode>
                <c:ptCount val="3"/>
                <c:pt idx="0">
                  <c:v>210227.58000000005</c:v>
                </c:pt>
                <c:pt idx="1">
                  <c:v>375268.36</c:v>
                </c:pt>
                <c:pt idx="2">
                  <c:v>326798.17000000004</c:v>
                </c:pt>
              </c:numCache>
            </c:numRef>
          </c:val>
          <c:extLst>
            <c:ext xmlns:c16="http://schemas.microsoft.com/office/drawing/2014/chart" uri="{C3380CC4-5D6E-409C-BE32-E72D297353CC}">
              <c16:uniqueId val="{000000C5-794C-4BAD-BBAA-95D23455FD46}"/>
            </c:ext>
          </c:extLst>
        </c:ser>
        <c:ser>
          <c:idx val="15"/>
          <c:order val="15"/>
          <c:tx>
            <c:strRef>
              <c:f>sales_by_employee!$Q$1:$Q$2</c:f>
              <c:strCache>
                <c:ptCount val="1"/>
                <c:pt idx="0">
                  <c:v>Dominique Perrier</c:v>
                </c:pt>
              </c:strCache>
            </c:strRef>
          </c:tx>
          <c:spPr>
            <a:solidFill>
              <a:schemeClr val="accent4">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sales_by_employee!$Q$3:$Q$6</c:f>
              <c:numCache>
                <c:formatCode>General</c:formatCode>
                <c:ptCount val="3"/>
                <c:pt idx="1">
                  <c:v>79103.859999999986</c:v>
                </c:pt>
                <c:pt idx="2">
                  <c:v>14066.8</c:v>
                </c:pt>
              </c:numCache>
            </c:numRef>
          </c:val>
          <c:extLst>
            <c:ext xmlns:c16="http://schemas.microsoft.com/office/drawing/2014/chart" uri="{C3380CC4-5D6E-409C-BE32-E72D297353CC}">
              <c16:uniqueId val="{000000C6-794C-4BAD-BBAA-95D23455FD46}"/>
            </c:ext>
          </c:extLst>
        </c:ser>
        <c:ser>
          <c:idx val="16"/>
          <c:order val="16"/>
          <c:tx>
            <c:strRef>
              <c:f>sales_by_employee!$R$1:$R$2</c:f>
              <c:strCache>
                <c:ptCount val="1"/>
                <c:pt idx="0">
                  <c:v>Eduardo Saavedra</c:v>
                </c:pt>
              </c:strCache>
            </c:strRef>
          </c:tx>
          <c:spPr>
            <a:solidFill>
              <a:schemeClr val="accent5">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sales_by_employee!$R$3:$R$6</c:f>
              <c:numCache>
                <c:formatCode>General</c:formatCode>
                <c:ptCount val="3"/>
                <c:pt idx="0">
                  <c:v>48228.509999999995</c:v>
                </c:pt>
                <c:pt idx="1">
                  <c:v>30183.35</c:v>
                </c:pt>
              </c:numCache>
            </c:numRef>
          </c:val>
          <c:extLst>
            <c:ext xmlns:c16="http://schemas.microsoft.com/office/drawing/2014/chart" uri="{C3380CC4-5D6E-409C-BE32-E72D297353CC}">
              <c16:uniqueId val="{000000C7-794C-4BAD-BBAA-95D23455FD46}"/>
            </c:ext>
          </c:extLst>
        </c:ser>
        <c:ser>
          <c:idx val="17"/>
          <c:order val="17"/>
          <c:tx>
            <c:strRef>
              <c:f>sales_by_employee!$S$1:$S$2</c:f>
              <c:strCache>
                <c:ptCount val="1"/>
                <c:pt idx="0">
                  <c:v>Elizabeth Devon</c:v>
                </c:pt>
              </c:strCache>
            </c:strRef>
          </c:tx>
          <c:spPr>
            <a:solidFill>
              <a:schemeClr val="accent6">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sales_by_employee!$S$3:$S$6</c:f>
              <c:numCache>
                <c:formatCode>General</c:formatCode>
                <c:ptCount val="3"/>
                <c:pt idx="0">
                  <c:v>26797.210000000003</c:v>
                </c:pt>
                <c:pt idx="1">
                  <c:v>50408.25</c:v>
                </c:pt>
                <c:pt idx="2">
                  <c:v>40802.810000000005</c:v>
                </c:pt>
              </c:numCache>
            </c:numRef>
          </c:val>
          <c:extLst>
            <c:ext xmlns:c16="http://schemas.microsoft.com/office/drawing/2014/chart" uri="{C3380CC4-5D6E-409C-BE32-E72D297353CC}">
              <c16:uniqueId val="{000000C8-794C-4BAD-BBAA-95D23455FD46}"/>
            </c:ext>
          </c:extLst>
        </c:ser>
        <c:ser>
          <c:idx val="18"/>
          <c:order val="18"/>
          <c:tx>
            <c:strRef>
              <c:f>sales_by_employee!$T$1:$T$2</c:f>
              <c:strCache>
                <c:ptCount val="1"/>
                <c:pt idx="0">
                  <c:v>Elizabeth Lincoln</c:v>
                </c:pt>
              </c:strCache>
            </c:strRef>
          </c:tx>
          <c:spPr>
            <a:solidFill>
              <a:schemeClr val="accent1">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sales_by_employee!$T$3:$T$6</c:f>
              <c:numCache>
                <c:formatCode>General</c:formatCode>
                <c:ptCount val="3"/>
                <c:pt idx="1">
                  <c:v>74634.849999999991</c:v>
                </c:pt>
              </c:numCache>
            </c:numRef>
          </c:val>
          <c:extLst>
            <c:ext xmlns:c16="http://schemas.microsoft.com/office/drawing/2014/chart" uri="{C3380CC4-5D6E-409C-BE32-E72D297353CC}">
              <c16:uniqueId val="{000000C9-794C-4BAD-BBAA-95D23455FD46}"/>
            </c:ext>
          </c:extLst>
        </c:ser>
        <c:ser>
          <c:idx val="19"/>
          <c:order val="19"/>
          <c:tx>
            <c:strRef>
              <c:f>sales_by_employee!$U$1:$U$2</c:f>
              <c:strCache>
                <c:ptCount val="1"/>
                <c:pt idx="0">
                  <c:v>Eric Natividad</c:v>
                </c:pt>
              </c:strCache>
            </c:strRef>
          </c:tx>
          <c:spPr>
            <a:solidFill>
              <a:schemeClr val="accent2">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sales_by_employee!$U$3:$U$6</c:f>
              <c:numCache>
                <c:formatCode>General</c:formatCode>
                <c:ptCount val="3"/>
                <c:pt idx="0">
                  <c:v>165686.20000000007</c:v>
                </c:pt>
                <c:pt idx="1">
                  <c:v>3127.88</c:v>
                </c:pt>
                <c:pt idx="2">
                  <c:v>4175.6000000000004</c:v>
                </c:pt>
              </c:numCache>
            </c:numRef>
          </c:val>
          <c:extLst>
            <c:ext xmlns:c16="http://schemas.microsoft.com/office/drawing/2014/chart" uri="{C3380CC4-5D6E-409C-BE32-E72D297353CC}">
              <c16:uniqueId val="{000000CA-794C-4BAD-BBAA-95D23455FD46}"/>
            </c:ext>
          </c:extLst>
        </c:ser>
        <c:ser>
          <c:idx val="20"/>
          <c:order val="20"/>
          <c:tx>
            <c:strRef>
              <c:f>sales_by_employee!$V$1:$V$2</c:f>
              <c:strCache>
                <c:ptCount val="1"/>
                <c:pt idx="0">
                  <c:v>Francisca Cervantes</c:v>
                </c:pt>
              </c:strCache>
            </c:strRef>
          </c:tx>
          <c:spPr>
            <a:solidFill>
              <a:schemeClr val="accent3">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sales_by_employee!$V$3:$V$6</c:f>
              <c:numCache>
                <c:formatCode>General</c:formatCode>
                <c:ptCount val="3"/>
                <c:pt idx="0">
                  <c:v>40061.659999999996</c:v>
                </c:pt>
                <c:pt idx="1">
                  <c:v>27445.310000000005</c:v>
                </c:pt>
              </c:numCache>
            </c:numRef>
          </c:val>
          <c:extLst>
            <c:ext xmlns:c16="http://schemas.microsoft.com/office/drawing/2014/chart" uri="{C3380CC4-5D6E-409C-BE32-E72D297353CC}">
              <c16:uniqueId val="{000000CB-794C-4BAD-BBAA-95D23455FD46}"/>
            </c:ext>
          </c:extLst>
        </c:ser>
        <c:ser>
          <c:idx val="21"/>
          <c:order val="21"/>
          <c:tx>
            <c:strRef>
              <c:f>sales_by_employee!$W$1:$W$2</c:f>
              <c:strCache>
                <c:ptCount val="1"/>
                <c:pt idx="0">
                  <c:v>Frederique Citeaux</c:v>
                </c:pt>
              </c:strCache>
            </c:strRef>
          </c:tx>
          <c:spPr>
            <a:solidFill>
              <a:schemeClr val="accent4">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sales_by_employee!$W$3:$W$6</c:f>
              <c:numCache>
                <c:formatCode>General</c:formatCode>
                <c:ptCount val="3"/>
                <c:pt idx="1">
                  <c:v>44758.13</c:v>
                </c:pt>
                <c:pt idx="2">
                  <c:v>35680.35</c:v>
                </c:pt>
              </c:numCache>
            </c:numRef>
          </c:val>
          <c:extLst>
            <c:ext xmlns:c16="http://schemas.microsoft.com/office/drawing/2014/chart" uri="{C3380CC4-5D6E-409C-BE32-E72D297353CC}">
              <c16:uniqueId val="{000000CC-794C-4BAD-BBAA-95D23455FD46}"/>
            </c:ext>
          </c:extLst>
        </c:ser>
        <c:ser>
          <c:idx val="22"/>
          <c:order val="22"/>
          <c:tx>
            <c:strRef>
              <c:f>sales_by_employee!$X$1:$X$2</c:f>
              <c:strCache>
                <c:ptCount val="1"/>
                <c:pt idx="0">
                  <c:v>Georg Pipps</c:v>
                </c:pt>
              </c:strCache>
            </c:strRef>
          </c:tx>
          <c:spPr>
            <a:solidFill>
              <a:schemeClr val="accent5">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sales_by_employee!$X$3:$X$6</c:f>
              <c:numCache>
                <c:formatCode>General</c:formatCode>
                <c:ptCount val="3"/>
                <c:pt idx="0">
                  <c:v>38629.14</c:v>
                </c:pt>
                <c:pt idx="1">
                  <c:v>51694.390000000007</c:v>
                </c:pt>
                <c:pt idx="2">
                  <c:v>59475.100000000006</c:v>
                </c:pt>
              </c:numCache>
            </c:numRef>
          </c:val>
          <c:extLst>
            <c:ext xmlns:c16="http://schemas.microsoft.com/office/drawing/2014/chart" uri="{C3380CC4-5D6E-409C-BE32-E72D297353CC}">
              <c16:uniqueId val="{000000CD-794C-4BAD-BBAA-95D23455FD46}"/>
            </c:ext>
          </c:extLst>
        </c:ser>
        <c:ser>
          <c:idx val="23"/>
          <c:order val="23"/>
          <c:tx>
            <c:strRef>
              <c:f>sales_by_employee!$Y$1:$Y$2</c:f>
              <c:strCache>
                <c:ptCount val="1"/>
                <c:pt idx="0">
                  <c:v>Giovanni Rovelli</c:v>
                </c:pt>
              </c:strCache>
            </c:strRef>
          </c:tx>
          <c:spPr>
            <a:solidFill>
              <a:schemeClr val="accent6">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sales_by_employee!$Y$3:$Y$6</c:f>
              <c:numCache>
                <c:formatCode>General</c:formatCode>
                <c:ptCount val="3"/>
                <c:pt idx="0">
                  <c:v>96259.030000000013</c:v>
                </c:pt>
                <c:pt idx="1">
                  <c:v>41696.689999999995</c:v>
                </c:pt>
              </c:numCache>
            </c:numRef>
          </c:val>
          <c:extLst>
            <c:ext xmlns:c16="http://schemas.microsoft.com/office/drawing/2014/chart" uri="{C3380CC4-5D6E-409C-BE32-E72D297353CC}">
              <c16:uniqueId val="{000000CE-794C-4BAD-BBAA-95D23455FD46}"/>
            </c:ext>
          </c:extLst>
        </c:ser>
        <c:ser>
          <c:idx val="24"/>
          <c:order val="24"/>
          <c:tx>
            <c:strRef>
              <c:f>sales_by_employee!$Z$1:$Z$2</c:f>
              <c:strCache>
                <c:ptCount val="1"/>
                <c:pt idx="0">
                  <c:v>Helen Bennett</c:v>
                </c:pt>
              </c:strCache>
            </c:strRef>
          </c:tx>
          <c:spPr>
            <a:solidFill>
              <a:schemeClr val="accent1">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sales_by_employee!$Z$3:$Z$6</c:f>
              <c:numCache>
                <c:formatCode>General</c:formatCode>
                <c:ptCount val="3"/>
                <c:pt idx="1">
                  <c:v>78240.839999999982</c:v>
                </c:pt>
              </c:numCache>
            </c:numRef>
          </c:val>
          <c:extLst>
            <c:ext xmlns:c16="http://schemas.microsoft.com/office/drawing/2014/chart" uri="{C3380CC4-5D6E-409C-BE32-E72D297353CC}">
              <c16:uniqueId val="{000000CF-794C-4BAD-BBAA-95D23455FD46}"/>
            </c:ext>
          </c:extLst>
        </c:ser>
        <c:ser>
          <c:idx val="25"/>
          <c:order val="25"/>
          <c:tx>
            <c:strRef>
              <c:f>sales_by_employee!$AA$1:$AA$2</c:f>
              <c:strCache>
                <c:ptCount val="1"/>
                <c:pt idx="0">
                  <c:v>Henriette Pfalzheim</c:v>
                </c:pt>
              </c:strCache>
            </c:strRef>
          </c:tx>
          <c:spPr>
            <a:solidFill>
              <a:schemeClr val="accent2">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sales_by_employee!$AA$3:$AA$6</c:f>
              <c:numCache>
                <c:formatCode>General</c:formatCode>
                <c:ptCount val="3"/>
                <c:pt idx="0">
                  <c:v>31363.18</c:v>
                </c:pt>
                <c:pt idx="1">
                  <c:v>68943.400000000009</c:v>
                </c:pt>
              </c:numCache>
            </c:numRef>
          </c:val>
          <c:extLst>
            <c:ext xmlns:c16="http://schemas.microsoft.com/office/drawing/2014/chart" uri="{C3380CC4-5D6E-409C-BE32-E72D297353CC}">
              <c16:uniqueId val="{000000D0-794C-4BAD-BBAA-95D23455FD46}"/>
            </c:ext>
          </c:extLst>
        </c:ser>
        <c:ser>
          <c:idx val="26"/>
          <c:order val="26"/>
          <c:tx>
            <c:strRef>
              <c:f>sales_by_employee!$AB$1:$AB$2</c:f>
              <c:strCache>
                <c:ptCount val="1"/>
                <c:pt idx="0">
                  <c:v>Jan Klaeboe</c:v>
                </c:pt>
              </c:strCache>
            </c:strRef>
          </c:tx>
          <c:spPr>
            <a:solidFill>
              <a:schemeClr val="accent3">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sales_by_employee!$AB$3:$AB$6</c:f>
              <c:numCache>
                <c:formatCode>General</c:formatCode>
                <c:ptCount val="3"/>
                <c:pt idx="0">
                  <c:v>45078.759999999995</c:v>
                </c:pt>
                <c:pt idx="1">
                  <c:v>34145.47</c:v>
                </c:pt>
              </c:numCache>
            </c:numRef>
          </c:val>
          <c:extLst>
            <c:ext xmlns:c16="http://schemas.microsoft.com/office/drawing/2014/chart" uri="{C3380CC4-5D6E-409C-BE32-E72D297353CC}">
              <c16:uniqueId val="{000000D1-794C-4BAD-BBAA-95D23455FD46}"/>
            </c:ext>
          </c:extLst>
        </c:ser>
        <c:ser>
          <c:idx val="27"/>
          <c:order val="27"/>
          <c:tx>
            <c:strRef>
              <c:f>sales_by_employee!$AC$1:$AC$2</c:f>
              <c:strCache>
                <c:ptCount val="1"/>
                <c:pt idx="0">
                  <c:v>Janine Labrune</c:v>
                </c:pt>
              </c:strCache>
            </c:strRef>
          </c:tx>
          <c:spPr>
            <a:solidFill>
              <a:schemeClr val="accent4">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sales_by_employee!$AC$3:$AC$6</c:f>
              <c:numCache>
                <c:formatCode>General</c:formatCode>
                <c:ptCount val="3"/>
                <c:pt idx="1">
                  <c:v>76722.810000000027</c:v>
                </c:pt>
                <c:pt idx="2">
                  <c:v>103402.09000000003</c:v>
                </c:pt>
              </c:numCache>
            </c:numRef>
          </c:val>
          <c:extLst>
            <c:ext xmlns:c16="http://schemas.microsoft.com/office/drawing/2014/chart" uri="{C3380CC4-5D6E-409C-BE32-E72D297353CC}">
              <c16:uniqueId val="{000000D2-794C-4BAD-BBAA-95D23455FD46}"/>
            </c:ext>
          </c:extLst>
        </c:ser>
        <c:ser>
          <c:idx val="28"/>
          <c:order val="28"/>
          <c:tx>
            <c:strRef>
              <c:f>sales_by_employee!$AD$1:$AD$2</c:f>
              <c:strCache>
                <c:ptCount val="1"/>
                <c:pt idx="0">
                  <c:v>Jean Fresnisre</c:v>
                </c:pt>
              </c:strCache>
            </c:strRef>
          </c:tx>
          <c:spPr>
            <a:solidFill>
              <a:schemeClr val="accent5">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sales_by_employee!$AD$3:$AD$6</c:f>
              <c:numCache>
                <c:formatCode>General</c:formatCode>
                <c:ptCount val="3"/>
                <c:pt idx="0">
                  <c:v>15947.29</c:v>
                </c:pt>
                <c:pt idx="1">
                  <c:v>24564.53</c:v>
                </c:pt>
                <c:pt idx="2">
                  <c:v>33692.97</c:v>
                </c:pt>
              </c:numCache>
            </c:numRef>
          </c:val>
          <c:extLst>
            <c:ext xmlns:c16="http://schemas.microsoft.com/office/drawing/2014/chart" uri="{C3380CC4-5D6E-409C-BE32-E72D297353CC}">
              <c16:uniqueId val="{000000D3-794C-4BAD-BBAA-95D23455FD46}"/>
            </c:ext>
          </c:extLst>
        </c:ser>
        <c:ser>
          <c:idx val="29"/>
          <c:order val="29"/>
          <c:tx>
            <c:strRef>
              <c:f>sales_by_employee!$AE$1:$AE$2</c:f>
              <c:strCache>
                <c:ptCount val="1"/>
                <c:pt idx="0">
                  <c:v>Jeff Young</c:v>
                </c:pt>
              </c:strCache>
            </c:strRef>
          </c:tx>
          <c:spPr>
            <a:solidFill>
              <a:schemeClr val="accent6">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sales_by_employee!$AE$3:$AE$6</c:f>
              <c:numCache>
                <c:formatCode>General</c:formatCode>
                <c:ptCount val="3"/>
                <c:pt idx="0">
                  <c:v>132778.24000000002</c:v>
                </c:pt>
                <c:pt idx="1">
                  <c:v>64958.700000000004</c:v>
                </c:pt>
              </c:numCache>
            </c:numRef>
          </c:val>
          <c:extLst>
            <c:ext xmlns:c16="http://schemas.microsoft.com/office/drawing/2014/chart" uri="{C3380CC4-5D6E-409C-BE32-E72D297353CC}">
              <c16:uniqueId val="{000000D4-794C-4BAD-BBAA-95D23455FD46}"/>
            </c:ext>
          </c:extLst>
        </c:ser>
        <c:ser>
          <c:idx val="30"/>
          <c:order val="30"/>
          <c:tx>
            <c:strRef>
              <c:f>sales_by_employee!$AF$1:$AF$2</c:f>
              <c:strCache>
                <c:ptCount val="1"/>
                <c:pt idx="0">
                  <c:v>Jesus Fernandez</c:v>
                </c:pt>
              </c:strCache>
            </c:strRef>
          </c:tx>
          <c:spPr>
            <a:solidFill>
              <a:schemeClr val="accent1">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sales_by_employee!$AF$3:$AF$6</c:f>
              <c:numCache>
                <c:formatCode>General</c:formatCode>
                <c:ptCount val="3"/>
                <c:pt idx="0">
                  <c:v>34311.35</c:v>
                </c:pt>
                <c:pt idx="1">
                  <c:v>15330.7</c:v>
                </c:pt>
              </c:numCache>
            </c:numRef>
          </c:val>
          <c:extLst>
            <c:ext xmlns:c16="http://schemas.microsoft.com/office/drawing/2014/chart" uri="{C3380CC4-5D6E-409C-BE32-E72D297353CC}">
              <c16:uniqueId val="{000000D5-794C-4BAD-BBAA-95D23455FD46}"/>
            </c:ext>
          </c:extLst>
        </c:ser>
        <c:ser>
          <c:idx val="31"/>
          <c:order val="31"/>
          <c:tx>
            <c:strRef>
              <c:f>sales_by_employee!$AG$1:$AG$2</c:f>
              <c:strCache>
                <c:ptCount val="1"/>
                <c:pt idx="0">
                  <c:v>Jonas Bergulfsen</c:v>
                </c:pt>
              </c:strCache>
            </c:strRef>
          </c:tx>
          <c:spPr>
            <a:solidFill>
              <a:schemeClr val="accent2">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sales_by_employee!$AG$3:$AG$6</c:f>
              <c:numCache>
                <c:formatCode>General</c:formatCode>
                <c:ptCount val="3"/>
                <c:pt idx="0">
                  <c:v>56176.659999999996</c:v>
                </c:pt>
                <c:pt idx="1">
                  <c:v>60422.530000000006</c:v>
                </c:pt>
              </c:numCache>
            </c:numRef>
          </c:val>
          <c:extLst>
            <c:ext xmlns:c16="http://schemas.microsoft.com/office/drawing/2014/chart" uri="{C3380CC4-5D6E-409C-BE32-E72D297353CC}">
              <c16:uniqueId val="{000000D6-794C-4BAD-BBAA-95D23455FD46}"/>
            </c:ext>
          </c:extLst>
        </c:ser>
        <c:ser>
          <c:idx val="32"/>
          <c:order val="32"/>
          <c:tx>
            <c:strRef>
              <c:f>sales_by_employee!$AH$1:$AH$2</c:f>
              <c:strCache>
                <c:ptCount val="1"/>
                <c:pt idx="0">
                  <c:v>Jose Pedro Roel</c:v>
                </c:pt>
              </c:strCache>
            </c:strRef>
          </c:tx>
          <c:spPr>
            <a:solidFill>
              <a:schemeClr val="accent3">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sales_by_employee!$AH$3:$AH$6</c:f>
              <c:numCache>
                <c:formatCode>General</c:formatCode>
                <c:ptCount val="3"/>
                <c:pt idx="0">
                  <c:v>51502.74</c:v>
                </c:pt>
                <c:pt idx="1">
                  <c:v>3220.88</c:v>
                </c:pt>
              </c:numCache>
            </c:numRef>
          </c:val>
          <c:extLst>
            <c:ext xmlns:c16="http://schemas.microsoft.com/office/drawing/2014/chart" uri="{C3380CC4-5D6E-409C-BE32-E72D297353CC}">
              <c16:uniqueId val="{000000D7-794C-4BAD-BBAA-95D23455FD46}"/>
            </c:ext>
          </c:extLst>
        </c:ser>
        <c:ser>
          <c:idx val="33"/>
          <c:order val="33"/>
          <c:tx>
            <c:strRef>
              <c:f>sales_by_employee!$AI$1:$AI$2</c:f>
              <c:strCache>
                <c:ptCount val="1"/>
                <c:pt idx="0">
                  <c:v>Julie Brown</c:v>
                </c:pt>
              </c:strCache>
            </c:strRef>
          </c:tx>
          <c:spPr>
            <a:solidFill>
              <a:schemeClr val="accent4">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sales_by_employee!$AI$3:$AI$6</c:f>
              <c:numCache>
                <c:formatCode>General</c:formatCode>
                <c:ptCount val="3"/>
                <c:pt idx="0">
                  <c:v>95678.87999999999</c:v>
                </c:pt>
                <c:pt idx="2">
                  <c:v>54203.619999999995</c:v>
                </c:pt>
              </c:numCache>
            </c:numRef>
          </c:val>
          <c:extLst>
            <c:ext xmlns:c16="http://schemas.microsoft.com/office/drawing/2014/chart" uri="{C3380CC4-5D6E-409C-BE32-E72D297353CC}">
              <c16:uniqueId val="{000000D8-794C-4BAD-BBAA-95D23455FD46}"/>
            </c:ext>
          </c:extLst>
        </c:ser>
        <c:ser>
          <c:idx val="34"/>
          <c:order val="34"/>
          <c:tx>
            <c:strRef>
              <c:f>sales_by_employee!$AJ$1:$AJ$2</c:f>
              <c:strCache>
                <c:ptCount val="1"/>
                <c:pt idx="0">
                  <c:v>Julie King</c:v>
                </c:pt>
              </c:strCache>
            </c:strRef>
          </c:tx>
          <c:spPr>
            <a:solidFill>
              <a:schemeClr val="accent5">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sales_by_employee!$AJ$3:$AJ$6</c:f>
              <c:numCache>
                <c:formatCode>General</c:formatCode>
                <c:ptCount val="3"/>
                <c:pt idx="0">
                  <c:v>26115.800000000003</c:v>
                </c:pt>
                <c:pt idx="1">
                  <c:v>44130.520000000004</c:v>
                </c:pt>
                <c:pt idx="2">
                  <c:v>31648.469999999998</c:v>
                </c:pt>
              </c:numCache>
            </c:numRef>
          </c:val>
          <c:extLst>
            <c:ext xmlns:c16="http://schemas.microsoft.com/office/drawing/2014/chart" uri="{C3380CC4-5D6E-409C-BE32-E72D297353CC}">
              <c16:uniqueId val="{000000D9-794C-4BAD-BBAA-95D23455FD46}"/>
            </c:ext>
          </c:extLst>
        </c:ser>
        <c:ser>
          <c:idx val="35"/>
          <c:order val="35"/>
          <c:tx>
            <c:strRef>
              <c:f>sales_by_employee!$AK$1:$AK$2</c:f>
              <c:strCache>
                <c:ptCount val="1"/>
                <c:pt idx="0">
                  <c:v>Julie Murphy</c:v>
                </c:pt>
              </c:strCache>
            </c:strRef>
          </c:tx>
          <c:spPr>
            <a:solidFill>
              <a:schemeClr val="accent6">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sales_by_employee!$AK$3:$AK$6</c:f>
              <c:numCache>
                <c:formatCode>General</c:formatCode>
                <c:ptCount val="3"/>
                <c:pt idx="0">
                  <c:v>44127.46</c:v>
                </c:pt>
                <c:pt idx="1">
                  <c:v>30348.720000000001</c:v>
                </c:pt>
              </c:numCache>
            </c:numRef>
          </c:val>
          <c:extLst>
            <c:ext xmlns:c16="http://schemas.microsoft.com/office/drawing/2014/chart" uri="{C3380CC4-5D6E-409C-BE32-E72D297353CC}">
              <c16:uniqueId val="{000000DA-794C-4BAD-BBAA-95D23455FD46}"/>
            </c:ext>
          </c:extLst>
        </c:ser>
        <c:ser>
          <c:idx val="36"/>
          <c:order val="36"/>
          <c:tx>
            <c:strRef>
              <c:f>sales_by_employee!$AL$1:$AL$2</c:f>
              <c:strCache>
                <c:ptCount val="1"/>
                <c:pt idx="0">
                  <c:v>Julie Young</c:v>
                </c:pt>
              </c:strCache>
            </c:strRef>
          </c:tx>
          <c:spPr>
            <a:solidFill>
              <a:schemeClr val="accent1">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sales_by_employee!$AL$3:$AL$6</c:f>
              <c:numCache>
                <c:formatCode>General</c:formatCode>
                <c:ptCount val="3"/>
                <c:pt idx="0">
                  <c:v>60288.599999999991</c:v>
                </c:pt>
                <c:pt idx="2">
                  <c:v>44273.359999999993</c:v>
                </c:pt>
              </c:numCache>
            </c:numRef>
          </c:val>
          <c:extLst>
            <c:ext xmlns:c16="http://schemas.microsoft.com/office/drawing/2014/chart" uri="{C3380CC4-5D6E-409C-BE32-E72D297353CC}">
              <c16:uniqueId val="{000000DB-794C-4BAD-BBAA-95D23455FD46}"/>
            </c:ext>
          </c:extLst>
        </c:ser>
        <c:ser>
          <c:idx val="37"/>
          <c:order val="37"/>
          <c:tx>
            <c:strRef>
              <c:f>sales_by_employee!$AM$1:$AM$2</c:f>
              <c:strCache>
                <c:ptCount val="1"/>
                <c:pt idx="0">
                  <c:v>Juri Hirano</c:v>
                </c:pt>
              </c:strCache>
            </c:strRef>
          </c:tx>
          <c:spPr>
            <a:solidFill>
              <a:schemeClr val="accent2">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sales_by_employee!$AM$3:$AM$6</c:f>
              <c:numCache>
                <c:formatCode>General</c:formatCode>
                <c:ptCount val="3"/>
                <c:pt idx="0">
                  <c:v>104337.3</c:v>
                </c:pt>
                <c:pt idx="1">
                  <c:v>2916.2</c:v>
                </c:pt>
                <c:pt idx="2">
                  <c:v>13529.57</c:v>
                </c:pt>
              </c:numCache>
            </c:numRef>
          </c:val>
          <c:extLst>
            <c:ext xmlns:c16="http://schemas.microsoft.com/office/drawing/2014/chart" uri="{C3380CC4-5D6E-409C-BE32-E72D297353CC}">
              <c16:uniqueId val="{000000DC-794C-4BAD-BBAA-95D23455FD46}"/>
            </c:ext>
          </c:extLst>
        </c:ser>
        <c:ser>
          <c:idx val="38"/>
          <c:order val="38"/>
          <c:tx>
            <c:strRef>
              <c:f>sales_by_employee!$AN$1:$AN$2</c:f>
              <c:strCache>
                <c:ptCount val="1"/>
                <c:pt idx="0">
                  <c:v>Juri Yoshido</c:v>
                </c:pt>
              </c:strCache>
            </c:strRef>
          </c:tx>
          <c:spPr>
            <a:solidFill>
              <a:schemeClr val="accent3">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sales_by_employee!$AN$3:$AN$6</c:f>
              <c:numCache>
                <c:formatCode>General</c:formatCode>
                <c:ptCount val="3"/>
                <c:pt idx="1">
                  <c:v>34892.99</c:v>
                </c:pt>
                <c:pt idx="2">
                  <c:v>48316.89</c:v>
                </c:pt>
              </c:numCache>
            </c:numRef>
          </c:val>
          <c:extLst>
            <c:ext xmlns:c16="http://schemas.microsoft.com/office/drawing/2014/chart" uri="{C3380CC4-5D6E-409C-BE32-E72D297353CC}">
              <c16:uniqueId val="{000000DD-794C-4BAD-BBAA-95D23455FD46}"/>
            </c:ext>
          </c:extLst>
        </c:ser>
        <c:ser>
          <c:idx val="39"/>
          <c:order val="39"/>
          <c:tx>
            <c:strRef>
              <c:f>sales_by_employee!$AO$1:$AO$2</c:f>
              <c:strCache>
                <c:ptCount val="1"/>
                <c:pt idx="0">
                  <c:v>Jytte Petersen</c:v>
                </c:pt>
              </c:strCache>
            </c:strRef>
          </c:tx>
          <c:spPr>
            <a:solidFill>
              <a:schemeClr val="accent4">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sales_by_employee!$AO$3:$AO$6</c:f>
              <c:numCache>
                <c:formatCode>General</c:formatCode>
                <c:ptCount val="3"/>
                <c:pt idx="0">
                  <c:v>58871.11</c:v>
                </c:pt>
                <c:pt idx="1">
                  <c:v>60157.62</c:v>
                </c:pt>
                <c:pt idx="2">
                  <c:v>26012.870000000003</c:v>
                </c:pt>
              </c:numCache>
            </c:numRef>
          </c:val>
          <c:extLst>
            <c:ext xmlns:c16="http://schemas.microsoft.com/office/drawing/2014/chart" uri="{C3380CC4-5D6E-409C-BE32-E72D297353CC}">
              <c16:uniqueId val="{000000DE-794C-4BAD-BBAA-95D23455FD46}"/>
            </c:ext>
          </c:extLst>
        </c:ser>
        <c:ser>
          <c:idx val="40"/>
          <c:order val="40"/>
          <c:tx>
            <c:strRef>
              <c:f>sales_by_employee!$AP$1:$AP$2</c:f>
              <c:strCache>
                <c:ptCount val="1"/>
                <c:pt idx="0">
                  <c:v>Kalle Suominen</c:v>
                </c:pt>
              </c:strCache>
            </c:strRef>
          </c:tx>
          <c:spPr>
            <a:solidFill>
              <a:schemeClr val="accent5">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sales_by_employee!$AP$3:$AP$6</c:f>
              <c:numCache>
                <c:formatCode>General</c:formatCode>
                <c:ptCount val="3"/>
                <c:pt idx="0">
                  <c:v>31569.429999999993</c:v>
                </c:pt>
                <c:pt idx="1">
                  <c:v>31018.230000000003</c:v>
                </c:pt>
                <c:pt idx="2">
                  <c:v>51373.490000000005</c:v>
                </c:pt>
              </c:numCache>
            </c:numRef>
          </c:val>
          <c:extLst>
            <c:ext xmlns:c16="http://schemas.microsoft.com/office/drawing/2014/chart" uri="{C3380CC4-5D6E-409C-BE32-E72D297353CC}">
              <c16:uniqueId val="{000000DF-794C-4BAD-BBAA-95D23455FD46}"/>
            </c:ext>
          </c:extLst>
        </c:ser>
        <c:ser>
          <c:idx val="41"/>
          <c:order val="41"/>
          <c:tx>
            <c:strRef>
              <c:f>sales_by_employee!$AQ$1:$AQ$2</c:f>
              <c:strCache>
                <c:ptCount val="1"/>
                <c:pt idx="0">
                  <c:v>Kee Kuo</c:v>
                </c:pt>
              </c:strCache>
            </c:strRef>
          </c:tx>
          <c:spPr>
            <a:solidFill>
              <a:schemeClr val="accent6">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sales_by_employee!$AQ$3:$AQ$6</c:f>
              <c:numCache>
                <c:formatCode>General</c:formatCode>
                <c:ptCount val="3"/>
                <c:pt idx="1">
                  <c:v>33144.930000000008</c:v>
                </c:pt>
              </c:numCache>
            </c:numRef>
          </c:val>
          <c:extLst>
            <c:ext xmlns:c16="http://schemas.microsoft.com/office/drawing/2014/chart" uri="{C3380CC4-5D6E-409C-BE32-E72D297353CC}">
              <c16:uniqueId val="{000000E0-794C-4BAD-BBAA-95D23455FD46}"/>
            </c:ext>
          </c:extLst>
        </c:ser>
        <c:ser>
          <c:idx val="42"/>
          <c:order val="42"/>
          <c:tx>
            <c:strRef>
              <c:f>sales_by_employee!$AR$1:$AR$2</c:f>
              <c:strCache>
                <c:ptCount val="1"/>
                <c:pt idx="0">
                  <c:v>Kwai Yu</c:v>
                </c:pt>
              </c:strCache>
            </c:strRef>
          </c:tx>
          <c:spPr>
            <a:solidFill>
              <a:schemeClr val="accent1">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sales_by_employee!$AR$3:$AR$6</c:f>
              <c:numCache>
                <c:formatCode>General</c:formatCode>
                <c:ptCount val="3"/>
                <c:pt idx="0">
                  <c:v>25783.760000000002</c:v>
                </c:pt>
                <c:pt idx="1">
                  <c:v>138285.68</c:v>
                </c:pt>
              </c:numCache>
            </c:numRef>
          </c:val>
          <c:extLst>
            <c:ext xmlns:c16="http://schemas.microsoft.com/office/drawing/2014/chart" uri="{C3380CC4-5D6E-409C-BE32-E72D297353CC}">
              <c16:uniqueId val="{000000E1-794C-4BAD-BBAA-95D23455FD46}"/>
            </c:ext>
          </c:extLst>
        </c:ser>
        <c:ser>
          <c:idx val="43"/>
          <c:order val="43"/>
          <c:tx>
            <c:strRef>
              <c:f>sales_by_employee!$AS$1:$AS$2</c:f>
              <c:strCache>
                <c:ptCount val="1"/>
                <c:pt idx="0">
                  <c:v>Kyung Tseng</c:v>
                </c:pt>
              </c:strCache>
            </c:strRef>
          </c:tx>
          <c:spPr>
            <a:solidFill>
              <a:schemeClr val="accent2">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sales_by_employee!$AS$3:$AS$6</c:f>
              <c:numCache>
                <c:formatCode>General</c:formatCode>
                <c:ptCount val="3"/>
                <c:pt idx="1">
                  <c:v>36163.619999999995</c:v>
                </c:pt>
              </c:numCache>
            </c:numRef>
          </c:val>
          <c:extLst>
            <c:ext xmlns:c16="http://schemas.microsoft.com/office/drawing/2014/chart" uri="{C3380CC4-5D6E-409C-BE32-E72D297353CC}">
              <c16:uniqueId val="{000000E2-794C-4BAD-BBAA-95D23455FD46}"/>
            </c:ext>
          </c:extLst>
        </c:ser>
        <c:ser>
          <c:idx val="44"/>
          <c:order val="44"/>
          <c:tx>
            <c:strRef>
              <c:f>sales_by_employee!$AT$1:$AT$2</c:f>
              <c:strCache>
                <c:ptCount val="1"/>
                <c:pt idx="0">
                  <c:v>Kyung Yu</c:v>
                </c:pt>
              </c:strCache>
            </c:strRef>
          </c:tx>
          <c:spPr>
            <a:solidFill>
              <a:schemeClr val="accent3">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sales_by_employee!$AT$3:$AT$6</c:f>
              <c:numCache>
                <c:formatCode>General</c:formatCode>
                <c:ptCount val="3"/>
                <c:pt idx="1">
                  <c:v>115971.34000000001</c:v>
                </c:pt>
                <c:pt idx="2">
                  <c:v>6166.8</c:v>
                </c:pt>
              </c:numCache>
            </c:numRef>
          </c:val>
          <c:extLst>
            <c:ext xmlns:c16="http://schemas.microsoft.com/office/drawing/2014/chart" uri="{C3380CC4-5D6E-409C-BE32-E72D297353CC}">
              <c16:uniqueId val="{000000E3-794C-4BAD-BBAA-95D23455FD46}"/>
            </c:ext>
          </c:extLst>
        </c:ser>
        <c:ser>
          <c:idx val="45"/>
          <c:order val="45"/>
          <c:tx>
            <c:strRef>
              <c:f>sales_by_employee!$AU$1:$AU$2</c:f>
              <c:strCache>
                <c:ptCount val="1"/>
                <c:pt idx="0">
                  <c:v>Laurence Lebihan</c:v>
                </c:pt>
              </c:strCache>
            </c:strRef>
          </c:tx>
          <c:spPr>
            <a:solidFill>
              <a:schemeClr val="accent4">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sales_by_employee!$AU$3:$AU$6</c:f>
              <c:numCache>
                <c:formatCode>General</c:formatCode>
                <c:ptCount val="3"/>
                <c:pt idx="0">
                  <c:v>52481.840000000004</c:v>
                </c:pt>
                <c:pt idx="1">
                  <c:v>20136.859999999997</c:v>
                </c:pt>
                <c:pt idx="2">
                  <c:v>2317.44</c:v>
                </c:pt>
              </c:numCache>
            </c:numRef>
          </c:val>
          <c:extLst>
            <c:ext xmlns:c16="http://schemas.microsoft.com/office/drawing/2014/chart" uri="{C3380CC4-5D6E-409C-BE32-E72D297353CC}">
              <c16:uniqueId val="{000000E4-794C-4BAD-BBAA-95D23455FD46}"/>
            </c:ext>
          </c:extLst>
        </c:ser>
        <c:ser>
          <c:idx val="46"/>
          <c:order val="46"/>
          <c:tx>
            <c:strRef>
              <c:f>sales_by_employee!$AV$1:$AV$2</c:f>
              <c:strCache>
                <c:ptCount val="1"/>
                <c:pt idx="0">
                  <c:v>Leslie Murphy</c:v>
                </c:pt>
              </c:strCache>
            </c:strRef>
          </c:tx>
          <c:spPr>
            <a:solidFill>
              <a:schemeClr val="accent5">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sales_by_employee!$AV$3:$AV$6</c:f>
              <c:numCache>
                <c:formatCode>General</c:formatCode>
                <c:ptCount val="3"/>
                <c:pt idx="0">
                  <c:v>42498.76</c:v>
                </c:pt>
                <c:pt idx="1">
                  <c:v>36973.310000000005</c:v>
                </c:pt>
              </c:numCache>
            </c:numRef>
          </c:val>
          <c:extLst>
            <c:ext xmlns:c16="http://schemas.microsoft.com/office/drawing/2014/chart" uri="{C3380CC4-5D6E-409C-BE32-E72D297353CC}">
              <c16:uniqueId val="{000000E5-794C-4BAD-BBAA-95D23455FD46}"/>
            </c:ext>
          </c:extLst>
        </c:ser>
        <c:ser>
          <c:idx val="47"/>
          <c:order val="47"/>
          <c:tx>
            <c:strRef>
              <c:f>sales_by_employee!$AW$1:$AW$2</c:f>
              <c:strCache>
                <c:ptCount val="1"/>
                <c:pt idx="0">
                  <c:v>Leslie Taylor</c:v>
                </c:pt>
              </c:strCache>
            </c:strRef>
          </c:tx>
          <c:spPr>
            <a:solidFill>
              <a:schemeClr val="accent6">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sales_by_employee!$AW$3:$AW$6</c:f>
              <c:numCache>
                <c:formatCode>General</c:formatCode>
                <c:ptCount val="3"/>
                <c:pt idx="0">
                  <c:v>7277.35</c:v>
                </c:pt>
                <c:pt idx="1">
                  <c:v>19201.91</c:v>
                </c:pt>
              </c:numCache>
            </c:numRef>
          </c:val>
          <c:extLst>
            <c:ext xmlns:c16="http://schemas.microsoft.com/office/drawing/2014/chart" uri="{C3380CC4-5D6E-409C-BE32-E72D297353CC}">
              <c16:uniqueId val="{000000E6-794C-4BAD-BBAA-95D23455FD46}"/>
            </c:ext>
          </c:extLst>
        </c:ser>
        <c:ser>
          <c:idx val="48"/>
          <c:order val="48"/>
          <c:tx>
            <c:strRef>
              <c:f>sales_by_employee!$AX$1:$AX$2</c:f>
              <c:strCache>
                <c:ptCount val="1"/>
                <c:pt idx="0">
                  <c:v>Leslie Young</c:v>
                </c:pt>
              </c:strCache>
            </c:strRef>
          </c:tx>
          <c:spPr>
            <a:solidFill>
              <a:schemeClr val="accent1">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sales_by_employee!$AX$3:$AX$6</c:f>
              <c:numCache>
                <c:formatCode>General</c:formatCode>
                <c:ptCount val="3"/>
                <c:pt idx="0">
                  <c:v>5142.1499999999996</c:v>
                </c:pt>
                <c:pt idx="2">
                  <c:v>3987.2</c:v>
                </c:pt>
              </c:numCache>
            </c:numRef>
          </c:val>
          <c:extLst>
            <c:ext xmlns:c16="http://schemas.microsoft.com/office/drawing/2014/chart" uri="{C3380CC4-5D6E-409C-BE32-E72D297353CC}">
              <c16:uniqueId val="{000000E7-794C-4BAD-BBAA-95D23455FD46}"/>
            </c:ext>
          </c:extLst>
        </c:ser>
        <c:ser>
          <c:idx val="49"/>
          <c:order val="49"/>
          <c:tx>
            <c:strRef>
              <c:f>sales_by_employee!$AY$1:$AY$2</c:f>
              <c:strCache>
                <c:ptCount val="1"/>
                <c:pt idx="0">
                  <c:v>Maria Hernandez</c:v>
                </c:pt>
              </c:strCache>
            </c:strRef>
          </c:tx>
          <c:spPr>
            <a:solidFill>
              <a:schemeClr val="accent2">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sales_by_employee!$AY$3:$AY$6</c:f>
              <c:numCache>
                <c:formatCode>General</c:formatCode>
                <c:ptCount val="3"/>
                <c:pt idx="0">
                  <c:v>50062.159999999989</c:v>
                </c:pt>
                <c:pt idx="1">
                  <c:v>27733.040000000001</c:v>
                </c:pt>
              </c:numCache>
            </c:numRef>
          </c:val>
          <c:extLst>
            <c:ext xmlns:c16="http://schemas.microsoft.com/office/drawing/2014/chart" uri="{C3380CC4-5D6E-409C-BE32-E72D297353CC}">
              <c16:uniqueId val="{000000E8-794C-4BAD-BBAA-95D23455FD46}"/>
            </c:ext>
          </c:extLst>
        </c:ser>
        <c:ser>
          <c:idx val="50"/>
          <c:order val="50"/>
          <c:tx>
            <c:strRef>
              <c:f>sales_by_employee!$AZ$1:$AZ$2</c:f>
              <c:strCache>
                <c:ptCount val="1"/>
                <c:pt idx="0">
                  <c:v>Maria Larsson</c:v>
                </c:pt>
              </c:strCache>
            </c:strRef>
          </c:tx>
          <c:spPr>
            <a:solidFill>
              <a:schemeClr val="accent3">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sales_by_employee!$AZ$3:$AZ$6</c:f>
              <c:numCache>
                <c:formatCode>General</c:formatCode>
                <c:ptCount val="3"/>
                <c:pt idx="0">
                  <c:v>48710.92</c:v>
                </c:pt>
                <c:pt idx="1">
                  <c:v>53941.69</c:v>
                </c:pt>
                <c:pt idx="2">
                  <c:v>31606.720000000001</c:v>
                </c:pt>
              </c:numCache>
            </c:numRef>
          </c:val>
          <c:extLst>
            <c:ext xmlns:c16="http://schemas.microsoft.com/office/drawing/2014/chart" uri="{C3380CC4-5D6E-409C-BE32-E72D297353CC}">
              <c16:uniqueId val="{000000E9-794C-4BAD-BBAA-95D23455FD46}"/>
            </c:ext>
          </c:extLst>
        </c:ser>
        <c:ser>
          <c:idx val="51"/>
          <c:order val="51"/>
          <c:tx>
            <c:strRef>
              <c:f>sales_by_employee!$BA$1:$BA$2</c:f>
              <c:strCache>
                <c:ptCount val="1"/>
                <c:pt idx="0">
                  <c:v>Marie Bertrand</c:v>
                </c:pt>
              </c:strCache>
            </c:strRef>
          </c:tx>
          <c:spPr>
            <a:solidFill>
              <a:schemeClr val="accent4">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sales_by_employee!$BA$3:$BA$6</c:f>
              <c:numCache>
                <c:formatCode>General</c:formatCode>
                <c:ptCount val="3"/>
                <c:pt idx="0">
                  <c:v>38217.410000000003</c:v>
                </c:pt>
                <c:pt idx="1">
                  <c:v>58986.270000000004</c:v>
                </c:pt>
              </c:numCache>
            </c:numRef>
          </c:val>
          <c:extLst>
            <c:ext xmlns:c16="http://schemas.microsoft.com/office/drawing/2014/chart" uri="{C3380CC4-5D6E-409C-BE32-E72D297353CC}">
              <c16:uniqueId val="{000000EA-794C-4BAD-BBAA-95D23455FD46}"/>
            </c:ext>
          </c:extLst>
        </c:ser>
        <c:ser>
          <c:idx val="52"/>
          <c:order val="52"/>
          <c:tx>
            <c:strRef>
              <c:f>sales_by_employee!$BB$1:$BB$2</c:f>
              <c:strCache>
                <c:ptCount val="1"/>
                <c:pt idx="0">
                  <c:v>Marta Hernandez</c:v>
                </c:pt>
              </c:strCache>
            </c:strRef>
          </c:tx>
          <c:spPr>
            <a:solidFill>
              <a:schemeClr val="accent5">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sales_by_employee!$BB$3:$BB$6</c:f>
              <c:numCache>
                <c:formatCode>General</c:formatCode>
                <c:ptCount val="3"/>
                <c:pt idx="1">
                  <c:v>103080.37999999999</c:v>
                </c:pt>
              </c:numCache>
            </c:numRef>
          </c:val>
          <c:extLst>
            <c:ext xmlns:c16="http://schemas.microsoft.com/office/drawing/2014/chart" uri="{C3380CC4-5D6E-409C-BE32-E72D297353CC}">
              <c16:uniqueId val="{000000EB-794C-4BAD-BBAA-95D23455FD46}"/>
            </c:ext>
          </c:extLst>
        </c:ser>
        <c:ser>
          <c:idx val="53"/>
          <c:order val="53"/>
          <c:tx>
            <c:strRef>
              <c:f>sales_by_employee!$BC$1:$BC$2</c:f>
              <c:strCache>
                <c:ptCount val="1"/>
                <c:pt idx="0">
                  <c:v>MartÂ¡n Sommer</c:v>
                </c:pt>
              </c:strCache>
            </c:strRef>
          </c:tx>
          <c:spPr>
            <a:solidFill>
              <a:schemeClr val="accent6">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sales_by_employee!$BC$3:$BC$6</c:f>
              <c:numCache>
                <c:formatCode>General</c:formatCode>
                <c:ptCount val="3"/>
                <c:pt idx="0">
                  <c:v>61073.21</c:v>
                </c:pt>
                <c:pt idx="1">
                  <c:v>59542.07</c:v>
                </c:pt>
              </c:numCache>
            </c:numRef>
          </c:val>
          <c:extLst>
            <c:ext xmlns:c16="http://schemas.microsoft.com/office/drawing/2014/chart" uri="{C3380CC4-5D6E-409C-BE32-E72D297353CC}">
              <c16:uniqueId val="{000000EC-794C-4BAD-BBAA-95D23455FD46}"/>
            </c:ext>
          </c:extLst>
        </c:ser>
        <c:ser>
          <c:idx val="54"/>
          <c:order val="54"/>
          <c:tx>
            <c:strRef>
              <c:f>sales_by_employee!$BD$1:$BD$2</c:f>
              <c:strCache>
                <c:ptCount val="1"/>
                <c:pt idx="0">
                  <c:v>Martine Rance</c:v>
                </c:pt>
              </c:strCache>
            </c:strRef>
          </c:tx>
          <c:spPr>
            <a:solidFill>
              <a:schemeClr val="accent1"/>
            </a:solidFill>
            <a:ln>
              <a:noFill/>
            </a:ln>
            <a:effectLst/>
          </c:spPr>
          <c:invertIfNegative val="0"/>
          <c:cat>
            <c:strRef>
              <c:f>sales_by_employee!$A$3:$A$6</c:f>
              <c:strCache>
                <c:ptCount val="3"/>
                <c:pt idx="0">
                  <c:v>2003</c:v>
                </c:pt>
                <c:pt idx="1">
                  <c:v>2004</c:v>
                </c:pt>
                <c:pt idx="2">
                  <c:v>2005</c:v>
                </c:pt>
              </c:strCache>
            </c:strRef>
          </c:cat>
          <c:val>
            <c:numRef>
              <c:f>sales_by_employee!$BD$3:$BD$6</c:f>
              <c:numCache>
                <c:formatCode>General</c:formatCode>
                <c:ptCount val="3"/>
                <c:pt idx="0">
                  <c:v>48874.280000000006</c:v>
                </c:pt>
                <c:pt idx="1">
                  <c:v>20178.129999999997</c:v>
                </c:pt>
              </c:numCache>
            </c:numRef>
          </c:val>
          <c:extLst>
            <c:ext xmlns:c16="http://schemas.microsoft.com/office/drawing/2014/chart" uri="{C3380CC4-5D6E-409C-BE32-E72D297353CC}">
              <c16:uniqueId val="{000000ED-794C-4BAD-BBAA-95D23455FD46}"/>
            </c:ext>
          </c:extLst>
        </c:ser>
        <c:ser>
          <c:idx val="55"/>
          <c:order val="55"/>
          <c:tx>
            <c:strRef>
              <c:f>sales_by_employee!$BE$1:$BE$2</c:f>
              <c:strCache>
                <c:ptCount val="1"/>
                <c:pt idx="0">
                  <c:v>Mary Saveley</c:v>
                </c:pt>
              </c:strCache>
            </c:strRef>
          </c:tx>
          <c:spPr>
            <a:solidFill>
              <a:schemeClr val="accent2"/>
            </a:solidFill>
            <a:ln>
              <a:noFill/>
            </a:ln>
            <a:effectLst/>
          </c:spPr>
          <c:invertIfNegative val="0"/>
          <c:cat>
            <c:strRef>
              <c:f>sales_by_employee!$A$3:$A$6</c:f>
              <c:strCache>
                <c:ptCount val="3"/>
                <c:pt idx="0">
                  <c:v>2003</c:v>
                </c:pt>
                <c:pt idx="1">
                  <c:v>2004</c:v>
                </c:pt>
                <c:pt idx="2">
                  <c:v>2005</c:v>
                </c:pt>
              </c:strCache>
            </c:strRef>
          </c:cat>
          <c:val>
            <c:numRef>
              <c:f>sales_by_employee!$BE$3:$BE$6</c:f>
              <c:numCache>
                <c:formatCode>General</c:formatCode>
                <c:ptCount val="3"/>
                <c:pt idx="0">
                  <c:v>41535.109999999993</c:v>
                </c:pt>
                <c:pt idx="1">
                  <c:v>101339.14000000001</c:v>
                </c:pt>
              </c:numCache>
            </c:numRef>
          </c:val>
          <c:extLst>
            <c:ext xmlns:c16="http://schemas.microsoft.com/office/drawing/2014/chart" uri="{C3380CC4-5D6E-409C-BE32-E72D297353CC}">
              <c16:uniqueId val="{000000EE-794C-4BAD-BBAA-95D23455FD46}"/>
            </c:ext>
          </c:extLst>
        </c:ser>
        <c:ser>
          <c:idx val="56"/>
          <c:order val="56"/>
          <c:tx>
            <c:strRef>
              <c:f>sales_by_employee!$BF$1:$BF$2</c:f>
              <c:strCache>
                <c:ptCount val="1"/>
                <c:pt idx="0">
                  <c:v>Matti Karttunen</c:v>
                </c:pt>
              </c:strCache>
            </c:strRef>
          </c:tx>
          <c:spPr>
            <a:solidFill>
              <a:schemeClr val="accent3"/>
            </a:solidFill>
            <a:ln>
              <a:noFill/>
            </a:ln>
            <a:effectLst/>
          </c:spPr>
          <c:invertIfNegative val="0"/>
          <c:cat>
            <c:strRef>
              <c:f>sales_by_employee!$A$3:$A$6</c:f>
              <c:strCache>
                <c:ptCount val="3"/>
                <c:pt idx="0">
                  <c:v>2003</c:v>
                </c:pt>
                <c:pt idx="1">
                  <c:v>2004</c:v>
                </c:pt>
                <c:pt idx="2">
                  <c:v>2005</c:v>
                </c:pt>
              </c:strCache>
            </c:strRef>
          </c:cat>
          <c:val>
            <c:numRef>
              <c:f>sales_by_employee!$BF$3:$BF$6</c:f>
              <c:numCache>
                <c:formatCode>General</c:formatCode>
                <c:ptCount val="3"/>
                <c:pt idx="0">
                  <c:v>42083.5</c:v>
                </c:pt>
                <c:pt idx="1">
                  <c:v>42744.06</c:v>
                </c:pt>
                <c:pt idx="2">
                  <c:v>26422.82</c:v>
                </c:pt>
              </c:numCache>
            </c:numRef>
          </c:val>
          <c:extLst>
            <c:ext xmlns:c16="http://schemas.microsoft.com/office/drawing/2014/chart" uri="{C3380CC4-5D6E-409C-BE32-E72D297353CC}">
              <c16:uniqueId val="{000000EF-794C-4BAD-BBAA-95D23455FD46}"/>
            </c:ext>
          </c:extLst>
        </c:ser>
        <c:ser>
          <c:idx val="57"/>
          <c:order val="57"/>
          <c:tx>
            <c:strRef>
              <c:f>sales_by_employee!$BG$1:$BG$2</c:f>
              <c:strCache>
                <c:ptCount val="1"/>
                <c:pt idx="0">
                  <c:v>Maurizio Moroni</c:v>
                </c:pt>
              </c:strCache>
            </c:strRef>
          </c:tx>
          <c:spPr>
            <a:solidFill>
              <a:schemeClr val="accent4"/>
            </a:solidFill>
            <a:ln>
              <a:noFill/>
            </a:ln>
            <a:effectLst/>
          </c:spPr>
          <c:invertIfNegative val="0"/>
          <c:cat>
            <c:strRef>
              <c:f>sales_by_employee!$A$3:$A$6</c:f>
              <c:strCache>
                <c:ptCount val="3"/>
                <c:pt idx="0">
                  <c:v>2003</c:v>
                </c:pt>
                <c:pt idx="1">
                  <c:v>2004</c:v>
                </c:pt>
                <c:pt idx="2">
                  <c:v>2005</c:v>
                </c:pt>
              </c:strCache>
            </c:strRef>
          </c:cat>
          <c:val>
            <c:numRef>
              <c:f>sales_by_employee!$BG$3:$BG$6</c:f>
              <c:numCache>
                <c:formatCode>General</c:formatCode>
                <c:ptCount val="3"/>
                <c:pt idx="0">
                  <c:v>44669.740000000005</c:v>
                </c:pt>
                <c:pt idx="1">
                  <c:v>56421.650000000009</c:v>
                </c:pt>
                <c:pt idx="2">
                  <c:v>41509.94</c:v>
                </c:pt>
              </c:numCache>
            </c:numRef>
          </c:val>
          <c:extLst>
            <c:ext xmlns:c16="http://schemas.microsoft.com/office/drawing/2014/chart" uri="{C3380CC4-5D6E-409C-BE32-E72D297353CC}">
              <c16:uniqueId val="{000000F0-794C-4BAD-BBAA-95D23455FD46}"/>
            </c:ext>
          </c:extLst>
        </c:ser>
        <c:ser>
          <c:idx val="58"/>
          <c:order val="58"/>
          <c:tx>
            <c:strRef>
              <c:f>sales_by_employee!$BH$1:$BH$2</c:f>
              <c:strCache>
                <c:ptCount val="1"/>
                <c:pt idx="0">
                  <c:v>Michael Chandler</c:v>
                </c:pt>
              </c:strCache>
            </c:strRef>
          </c:tx>
          <c:spPr>
            <a:solidFill>
              <a:schemeClr val="accent5"/>
            </a:solidFill>
            <a:ln>
              <a:noFill/>
            </a:ln>
            <a:effectLst/>
          </c:spPr>
          <c:invertIfNegative val="0"/>
          <c:cat>
            <c:strRef>
              <c:f>sales_by_employee!$A$3:$A$6</c:f>
              <c:strCache>
                <c:ptCount val="3"/>
                <c:pt idx="0">
                  <c:v>2003</c:v>
                </c:pt>
                <c:pt idx="1">
                  <c:v>2004</c:v>
                </c:pt>
                <c:pt idx="2">
                  <c:v>2005</c:v>
                </c:pt>
              </c:strCache>
            </c:strRef>
          </c:cat>
          <c:val>
            <c:numRef>
              <c:f>sales_by_employee!$BH$3:$BH$6</c:f>
              <c:numCache>
                <c:formatCode>General</c:formatCode>
                <c:ptCount val="3"/>
                <c:pt idx="0">
                  <c:v>24159.14</c:v>
                </c:pt>
                <c:pt idx="1">
                  <c:v>23889.32</c:v>
                </c:pt>
              </c:numCache>
            </c:numRef>
          </c:val>
          <c:extLst>
            <c:ext xmlns:c16="http://schemas.microsoft.com/office/drawing/2014/chart" uri="{C3380CC4-5D6E-409C-BE32-E72D297353CC}">
              <c16:uniqueId val="{000000F1-794C-4BAD-BBAA-95D23455FD46}"/>
            </c:ext>
          </c:extLst>
        </c:ser>
        <c:ser>
          <c:idx val="59"/>
          <c:order val="59"/>
          <c:tx>
            <c:strRef>
              <c:f>sales_by_employee!$BI$1:$BI$2</c:f>
              <c:strCache>
                <c:ptCount val="1"/>
                <c:pt idx="0">
                  <c:v>Michael Donnermeyer</c:v>
                </c:pt>
              </c:strCache>
            </c:strRef>
          </c:tx>
          <c:spPr>
            <a:solidFill>
              <a:schemeClr val="accent6"/>
            </a:solidFill>
            <a:ln>
              <a:noFill/>
            </a:ln>
            <a:effectLst/>
          </c:spPr>
          <c:invertIfNegative val="0"/>
          <c:cat>
            <c:strRef>
              <c:f>sales_by_employee!$A$3:$A$6</c:f>
              <c:strCache>
                <c:ptCount val="3"/>
                <c:pt idx="0">
                  <c:v>2003</c:v>
                </c:pt>
                <c:pt idx="1">
                  <c:v>2004</c:v>
                </c:pt>
                <c:pt idx="2">
                  <c:v>2005</c:v>
                </c:pt>
              </c:strCache>
            </c:strRef>
          </c:cat>
          <c:val>
            <c:numRef>
              <c:f>sales_by_employee!$BI$3:$BI$6</c:f>
              <c:numCache>
                <c:formatCode>General</c:formatCode>
                <c:ptCount val="3"/>
                <c:pt idx="1">
                  <c:v>34993.919999999998</c:v>
                </c:pt>
              </c:numCache>
            </c:numRef>
          </c:val>
          <c:extLst>
            <c:ext xmlns:c16="http://schemas.microsoft.com/office/drawing/2014/chart" uri="{C3380CC4-5D6E-409C-BE32-E72D297353CC}">
              <c16:uniqueId val="{000000F2-794C-4BAD-BBAA-95D23455FD46}"/>
            </c:ext>
          </c:extLst>
        </c:ser>
        <c:ser>
          <c:idx val="60"/>
          <c:order val="60"/>
          <c:tx>
            <c:strRef>
              <c:f>sales_by_employee!$BJ$1:$BJ$2</c:f>
              <c:strCache>
                <c:ptCount val="1"/>
                <c:pt idx="0">
                  <c:v>Michael Frick</c:v>
                </c:pt>
              </c:strCache>
            </c:strRef>
          </c:tx>
          <c:spPr>
            <a:solidFill>
              <a:schemeClr val="accent1">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sales_by_employee!$BJ$3:$BJ$6</c:f>
              <c:numCache>
                <c:formatCode>General</c:formatCode>
                <c:ptCount val="3"/>
                <c:pt idx="0">
                  <c:v>6864.05</c:v>
                </c:pt>
                <c:pt idx="1">
                  <c:v>81177.210000000021</c:v>
                </c:pt>
              </c:numCache>
            </c:numRef>
          </c:val>
          <c:extLst>
            <c:ext xmlns:c16="http://schemas.microsoft.com/office/drawing/2014/chart" uri="{C3380CC4-5D6E-409C-BE32-E72D297353CC}">
              <c16:uniqueId val="{000000F3-794C-4BAD-BBAA-95D23455FD46}"/>
            </c:ext>
          </c:extLst>
        </c:ser>
        <c:ser>
          <c:idx val="61"/>
          <c:order val="61"/>
          <c:tx>
            <c:strRef>
              <c:f>sales_by_employee!$BK$1:$BK$2</c:f>
              <c:strCache>
                <c:ptCount val="1"/>
                <c:pt idx="0">
                  <c:v>Michael Holz</c:v>
                </c:pt>
              </c:strCache>
            </c:strRef>
          </c:tx>
          <c:spPr>
            <a:solidFill>
              <a:schemeClr val="accent2">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sales_by_employee!$BK$3:$BK$6</c:f>
              <c:numCache>
                <c:formatCode>General</c:formatCode>
                <c:ptCount val="3"/>
                <c:pt idx="1">
                  <c:v>117713.55999999998</c:v>
                </c:pt>
              </c:numCache>
            </c:numRef>
          </c:val>
          <c:extLst>
            <c:ext xmlns:c16="http://schemas.microsoft.com/office/drawing/2014/chart" uri="{C3380CC4-5D6E-409C-BE32-E72D297353CC}">
              <c16:uniqueId val="{000000F4-794C-4BAD-BBAA-95D23455FD46}"/>
            </c:ext>
          </c:extLst>
        </c:ser>
        <c:ser>
          <c:idx val="62"/>
          <c:order val="62"/>
          <c:tx>
            <c:strRef>
              <c:f>sales_by_employee!$BL$1:$BL$2</c:f>
              <c:strCache>
                <c:ptCount val="1"/>
                <c:pt idx="0">
                  <c:v>Miguel Barajas</c:v>
                </c:pt>
              </c:strCache>
            </c:strRef>
          </c:tx>
          <c:spPr>
            <a:solidFill>
              <a:schemeClr val="accent3">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sales_by_employee!$BL$3:$BL$6</c:f>
              <c:numCache>
                <c:formatCode>General</c:formatCode>
                <c:ptCount val="3"/>
                <c:pt idx="1">
                  <c:v>57197.959999999992</c:v>
                </c:pt>
              </c:numCache>
            </c:numRef>
          </c:val>
          <c:extLst>
            <c:ext xmlns:c16="http://schemas.microsoft.com/office/drawing/2014/chart" uri="{C3380CC4-5D6E-409C-BE32-E72D297353CC}">
              <c16:uniqueId val="{000000F5-794C-4BAD-BBAA-95D23455FD46}"/>
            </c:ext>
          </c:extLst>
        </c:ser>
        <c:ser>
          <c:idx val="63"/>
          <c:order val="63"/>
          <c:tx>
            <c:strRef>
              <c:f>sales_by_employee!$BM$1:$BM$2</c:f>
              <c:strCache>
                <c:ptCount val="1"/>
                <c:pt idx="0">
                  <c:v>Mory Kentary</c:v>
                </c:pt>
              </c:strCache>
            </c:strRef>
          </c:tx>
          <c:spPr>
            <a:solidFill>
              <a:schemeClr val="accent4">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sales_by_employee!$BM$3:$BM$6</c:f>
              <c:numCache>
                <c:formatCode>General</c:formatCode>
                <c:ptCount val="3"/>
                <c:pt idx="1">
                  <c:v>67605.070000000007</c:v>
                </c:pt>
              </c:numCache>
            </c:numRef>
          </c:val>
          <c:extLst>
            <c:ext xmlns:c16="http://schemas.microsoft.com/office/drawing/2014/chart" uri="{C3380CC4-5D6E-409C-BE32-E72D297353CC}">
              <c16:uniqueId val="{000000F6-794C-4BAD-BBAA-95D23455FD46}"/>
            </c:ext>
          </c:extLst>
        </c:ser>
        <c:ser>
          <c:idx val="64"/>
          <c:order val="64"/>
          <c:tx>
            <c:strRef>
              <c:f>sales_by_employee!$BN$1:$BN$2</c:f>
              <c:strCache>
                <c:ptCount val="1"/>
                <c:pt idx="0">
                  <c:v>Palle Ibsen</c:v>
                </c:pt>
              </c:strCache>
            </c:strRef>
          </c:tx>
          <c:spPr>
            <a:solidFill>
              <a:schemeClr val="accent5">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sales_by_employee!$BN$3:$BN$6</c:f>
              <c:numCache>
                <c:formatCode>General</c:formatCode>
                <c:ptCount val="3"/>
                <c:pt idx="0">
                  <c:v>40321.609999999993</c:v>
                </c:pt>
                <c:pt idx="1">
                  <c:v>60273.939999999995</c:v>
                </c:pt>
              </c:numCache>
            </c:numRef>
          </c:val>
          <c:extLst>
            <c:ext xmlns:c16="http://schemas.microsoft.com/office/drawing/2014/chart" uri="{C3380CC4-5D6E-409C-BE32-E72D297353CC}">
              <c16:uniqueId val="{000000F7-794C-4BAD-BBAA-95D23455FD46}"/>
            </c:ext>
          </c:extLst>
        </c:ser>
        <c:ser>
          <c:idx val="65"/>
          <c:order val="65"/>
          <c:tx>
            <c:strRef>
              <c:f>sales_by_employee!$BO$1:$BO$2</c:f>
              <c:strCache>
                <c:ptCount val="1"/>
                <c:pt idx="0">
                  <c:v>Paolo Accorti</c:v>
                </c:pt>
              </c:strCache>
            </c:strRef>
          </c:tx>
          <c:spPr>
            <a:solidFill>
              <a:schemeClr val="accent6">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sales_by_employee!$BO$3:$BO$6</c:f>
              <c:numCache>
                <c:formatCode>General</c:formatCode>
                <c:ptCount val="3"/>
                <c:pt idx="1">
                  <c:v>94117.260000000024</c:v>
                </c:pt>
              </c:numCache>
            </c:numRef>
          </c:val>
          <c:extLst>
            <c:ext xmlns:c16="http://schemas.microsoft.com/office/drawing/2014/chart" uri="{C3380CC4-5D6E-409C-BE32-E72D297353CC}">
              <c16:uniqueId val="{000000F8-794C-4BAD-BBAA-95D23455FD46}"/>
            </c:ext>
          </c:extLst>
        </c:ser>
        <c:ser>
          <c:idx val="66"/>
          <c:order val="66"/>
          <c:tx>
            <c:strRef>
              <c:f>sales_by_employee!$BP$1:$BP$2</c:f>
              <c:strCache>
                <c:ptCount val="1"/>
                <c:pt idx="0">
                  <c:v>Pascale Cartrain</c:v>
                </c:pt>
              </c:strCache>
            </c:strRef>
          </c:tx>
          <c:spPr>
            <a:solidFill>
              <a:schemeClr val="accent1">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sales_by_employee!$BP$3:$BP$6</c:f>
              <c:numCache>
                <c:formatCode>General</c:formatCode>
                <c:ptCount val="3"/>
                <c:pt idx="0">
                  <c:v>3348.46</c:v>
                </c:pt>
                <c:pt idx="1">
                  <c:v>13463.48</c:v>
                </c:pt>
                <c:pt idx="2">
                  <c:v>16628.16</c:v>
                </c:pt>
              </c:numCache>
            </c:numRef>
          </c:val>
          <c:extLst>
            <c:ext xmlns:c16="http://schemas.microsoft.com/office/drawing/2014/chart" uri="{C3380CC4-5D6E-409C-BE32-E72D297353CC}">
              <c16:uniqueId val="{000000F9-794C-4BAD-BBAA-95D23455FD46}"/>
            </c:ext>
          </c:extLst>
        </c:ser>
        <c:ser>
          <c:idx val="67"/>
          <c:order val="67"/>
          <c:tx>
            <c:strRef>
              <c:f>sales_by_employee!$BQ$1:$BQ$2</c:f>
              <c:strCache>
                <c:ptCount val="1"/>
                <c:pt idx="0">
                  <c:v>Paul Henriot</c:v>
                </c:pt>
              </c:strCache>
            </c:strRef>
          </c:tx>
          <c:spPr>
            <a:solidFill>
              <a:schemeClr val="accent2">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sales_by_employee!$BQ$3:$BQ$6</c:f>
              <c:numCache>
                <c:formatCode>General</c:formatCode>
                <c:ptCount val="3"/>
                <c:pt idx="0">
                  <c:v>34118.28</c:v>
                </c:pt>
                <c:pt idx="1">
                  <c:v>48895.59</c:v>
                </c:pt>
                <c:pt idx="2">
                  <c:v>52029.070000000007</c:v>
                </c:pt>
              </c:numCache>
            </c:numRef>
          </c:val>
          <c:extLst>
            <c:ext xmlns:c16="http://schemas.microsoft.com/office/drawing/2014/chart" uri="{C3380CC4-5D6E-409C-BE32-E72D297353CC}">
              <c16:uniqueId val="{000000FA-794C-4BAD-BBAA-95D23455FD46}"/>
            </c:ext>
          </c:extLst>
        </c:ser>
        <c:ser>
          <c:idx val="68"/>
          <c:order val="68"/>
          <c:tx>
            <c:strRef>
              <c:f>sales_by_employee!$BR$1:$BR$2</c:f>
              <c:strCache>
                <c:ptCount val="1"/>
                <c:pt idx="0">
                  <c:v>Peter Ferguson</c:v>
                </c:pt>
              </c:strCache>
            </c:strRef>
          </c:tx>
          <c:spPr>
            <a:solidFill>
              <a:schemeClr val="accent3">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sales_by_employee!$BR$3:$BR$6</c:f>
              <c:numCache>
                <c:formatCode>General</c:formatCode>
                <c:ptCount val="3"/>
                <c:pt idx="0">
                  <c:v>60135.840000000004</c:v>
                </c:pt>
                <c:pt idx="1">
                  <c:v>140859.56999999998</c:v>
                </c:pt>
              </c:numCache>
            </c:numRef>
          </c:val>
          <c:extLst>
            <c:ext xmlns:c16="http://schemas.microsoft.com/office/drawing/2014/chart" uri="{C3380CC4-5D6E-409C-BE32-E72D297353CC}">
              <c16:uniqueId val="{000000FB-794C-4BAD-BBAA-95D23455FD46}"/>
            </c:ext>
          </c:extLst>
        </c:ser>
        <c:ser>
          <c:idx val="69"/>
          <c:order val="69"/>
          <c:tx>
            <c:strRef>
              <c:f>sales_by_employee!$BS$1:$BS$2</c:f>
              <c:strCache>
                <c:ptCount val="1"/>
                <c:pt idx="0">
                  <c:v>Pirkko Koskitalo</c:v>
                </c:pt>
              </c:strCache>
            </c:strRef>
          </c:tx>
          <c:spPr>
            <a:solidFill>
              <a:schemeClr val="accent4">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sales_by_employee!$BS$3:$BS$6</c:f>
              <c:numCache>
                <c:formatCode>General</c:formatCode>
                <c:ptCount val="3"/>
                <c:pt idx="0">
                  <c:v>37501.58</c:v>
                </c:pt>
                <c:pt idx="1">
                  <c:v>17813.400000000001</c:v>
                </c:pt>
                <c:pt idx="2">
                  <c:v>49055.4</c:v>
                </c:pt>
              </c:numCache>
            </c:numRef>
          </c:val>
          <c:extLst>
            <c:ext xmlns:c16="http://schemas.microsoft.com/office/drawing/2014/chart" uri="{C3380CC4-5D6E-409C-BE32-E72D297353CC}">
              <c16:uniqueId val="{000000FC-794C-4BAD-BBAA-95D23455FD46}"/>
            </c:ext>
          </c:extLst>
        </c:ser>
        <c:ser>
          <c:idx val="70"/>
          <c:order val="70"/>
          <c:tx>
            <c:strRef>
              <c:f>sales_by_employee!$BT$1:$BT$2</c:f>
              <c:strCache>
                <c:ptCount val="1"/>
                <c:pt idx="0">
                  <c:v>Roland Keitel</c:v>
                </c:pt>
              </c:strCache>
            </c:strRef>
          </c:tx>
          <c:spPr>
            <a:solidFill>
              <a:schemeClr val="accent5">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sales_by_employee!$BT$3:$BT$6</c:f>
              <c:numCache>
                <c:formatCode>General</c:formatCode>
                <c:ptCount val="3"/>
                <c:pt idx="0">
                  <c:v>38690.130000000005</c:v>
                </c:pt>
                <c:pt idx="1">
                  <c:v>46481.46</c:v>
                </c:pt>
              </c:numCache>
            </c:numRef>
          </c:val>
          <c:extLst>
            <c:ext xmlns:c16="http://schemas.microsoft.com/office/drawing/2014/chart" uri="{C3380CC4-5D6E-409C-BE32-E72D297353CC}">
              <c16:uniqueId val="{000000FD-794C-4BAD-BBAA-95D23455FD46}"/>
            </c:ext>
          </c:extLst>
        </c:ser>
        <c:ser>
          <c:idx val="71"/>
          <c:order val="71"/>
          <c:tx>
            <c:strRef>
              <c:f>sales_by_employee!$BU$1:$BU$2</c:f>
              <c:strCache>
                <c:ptCount val="1"/>
                <c:pt idx="0">
                  <c:v>Roland Mendel</c:v>
                </c:pt>
              </c:strCache>
            </c:strRef>
          </c:tx>
          <c:spPr>
            <a:solidFill>
              <a:schemeClr val="accent6">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sales_by_employee!$BU$3:$BU$6</c:f>
              <c:numCache>
                <c:formatCode>General</c:formatCode>
                <c:ptCount val="3"/>
                <c:pt idx="0">
                  <c:v>43488.739999999991</c:v>
                </c:pt>
                <c:pt idx="2">
                  <c:v>8775.16</c:v>
                </c:pt>
              </c:numCache>
            </c:numRef>
          </c:val>
          <c:extLst>
            <c:ext xmlns:c16="http://schemas.microsoft.com/office/drawing/2014/chart" uri="{C3380CC4-5D6E-409C-BE32-E72D297353CC}">
              <c16:uniqueId val="{000000FE-794C-4BAD-BBAA-95D23455FD46}"/>
            </c:ext>
          </c:extLst>
        </c:ser>
        <c:ser>
          <c:idx val="72"/>
          <c:order val="72"/>
          <c:tx>
            <c:strRef>
              <c:f>sales_by_employee!$BV$1:$BV$2</c:f>
              <c:strCache>
                <c:ptCount val="1"/>
                <c:pt idx="0">
                  <c:v>Rosa Hernandez</c:v>
                </c:pt>
              </c:strCache>
            </c:strRef>
          </c:tx>
          <c:spPr>
            <a:solidFill>
              <a:schemeClr val="accent1">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sales_by_employee!$BV$3:$BV$6</c:f>
              <c:numCache>
                <c:formatCode>General</c:formatCode>
                <c:ptCount val="3"/>
                <c:pt idx="0">
                  <c:v>27398.82</c:v>
                </c:pt>
                <c:pt idx="1">
                  <c:v>56283.34</c:v>
                </c:pt>
              </c:numCache>
            </c:numRef>
          </c:val>
          <c:extLst>
            <c:ext xmlns:c16="http://schemas.microsoft.com/office/drawing/2014/chart" uri="{C3380CC4-5D6E-409C-BE32-E72D297353CC}">
              <c16:uniqueId val="{000000FF-794C-4BAD-BBAA-95D23455FD46}"/>
            </c:ext>
          </c:extLst>
        </c:ser>
        <c:ser>
          <c:idx val="73"/>
          <c:order val="73"/>
          <c:tx>
            <c:strRef>
              <c:f>sales_by_employee!$BW$1:$BW$2</c:f>
              <c:strCache>
                <c:ptCount val="1"/>
                <c:pt idx="0">
                  <c:v>Sean Connery</c:v>
                </c:pt>
              </c:strCache>
            </c:strRef>
          </c:tx>
          <c:spPr>
            <a:solidFill>
              <a:schemeClr val="accent2">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sales_by_employee!$BW$3:$BW$6</c:f>
              <c:numCache>
                <c:formatCode>General</c:formatCode>
                <c:ptCount val="3"/>
                <c:pt idx="0">
                  <c:v>37878.550000000003</c:v>
                </c:pt>
                <c:pt idx="1">
                  <c:v>12334.82</c:v>
                </c:pt>
                <c:pt idx="2">
                  <c:v>14378.09</c:v>
                </c:pt>
              </c:numCache>
            </c:numRef>
          </c:val>
          <c:extLst>
            <c:ext xmlns:c16="http://schemas.microsoft.com/office/drawing/2014/chart" uri="{C3380CC4-5D6E-409C-BE32-E72D297353CC}">
              <c16:uniqueId val="{00000100-794C-4BAD-BBAA-95D23455FD46}"/>
            </c:ext>
          </c:extLst>
        </c:ser>
        <c:ser>
          <c:idx val="74"/>
          <c:order val="74"/>
          <c:tx>
            <c:strRef>
              <c:f>sales_by_employee!$BX$1:$BX$2</c:f>
              <c:strCache>
                <c:ptCount val="1"/>
                <c:pt idx="0">
                  <c:v>Steve Frick</c:v>
                </c:pt>
              </c:strCache>
            </c:strRef>
          </c:tx>
          <c:spPr>
            <a:solidFill>
              <a:schemeClr val="accent3">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sales_by_employee!$BX$3:$BX$6</c:f>
              <c:numCache>
                <c:formatCode>General</c:formatCode>
                <c:ptCount val="3"/>
                <c:pt idx="0">
                  <c:v>38682.949999999997</c:v>
                </c:pt>
                <c:pt idx="1">
                  <c:v>46873.04</c:v>
                </c:pt>
              </c:numCache>
            </c:numRef>
          </c:val>
          <c:extLst>
            <c:ext xmlns:c16="http://schemas.microsoft.com/office/drawing/2014/chart" uri="{C3380CC4-5D6E-409C-BE32-E72D297353CC}">
              <c16:uniqueId val="{00000101-794C-4BAD-BBAA-95D23455FD46}"/>
            </c:ext>
          </c:extLst>
        </c:ser>
        <c:ser>
          <c:idx val="75"/>
          <c:order val="75"/>
          <c:tx>
            <c:strRef>
              <c:f>sales_by_employee!$BY$1:$BY$2</c:f>
              <c:strCache>
                <c:ptCount val="1"/>
                <c:pt idx="0">
                  <c:v>Steve Thompson</c:v>
                </c:pt>
              </c:strCache>
            </c:strRef>
          </c:tx>
          <c:spPr>
            <a:solidFill>
              <a:schemeClr val="accent4">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sales_by_employee!$BY$3:$BY$6</c:f>
              <c:numCache>
                <c:formatCode>General</c:formatCode>
                <c:ptCount val="3"/>
                <c:pt idx="0">
                  <c:v>8234.5600000000013</c:v>
                </c:pt>
                <c:pt idx="1">
                  <c:v>37850.079999999994</c:v>
                </c:pt>
              </c:numCache>
            </c:numRef>
          </c:val>
          <c:extLst>
            <c:ext xmlns:c16="http://schemas.microsoft.com/office/drawing/2014/chart" uri="{C3380CC4-5D6E-409C-BE32-E72D297353CC}">
              <c16:uniqueId val="{00000102-794C-4BAD-BBAA-95D23455FD46}"/>
            </c:ext>
          </c:extLst>
        </c:ser>
        <c:ser>
          <c:idx val="76"/>
          <c:order val="76"/>
          <c:tx>
            <c:strRef>
              <c:f>sales_by_employee!$BZ$1:$BZ$2</c:f>
              <c:strCache>
                <c:ptCount val="1"/>
                <c:pt idx="0">
                  <c:v>Sue Frick</c:v>
                </c:pt>
              </c:strCache>
            </c:strRef>
          </c:tx>
          <c:spPr>
            <a:solidFill>
              <a:schemeClr val="accent5">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sales_by_employee!$BZ$3:$BZ$6</c:f>
              <c:numCache>
                <c:formatCode>General</c:formatCode>
                <c:ptCount val="3"/>
                <c:pt idx="1">
                  <c:v>64600.340000000011</c:v>
                </c:pt>
                <c:pt idx="2">
                  <c:v>95409.930000000008</c:v>
                </c:pt>
              </c:numCache>
            </c:numRef>
          </c:val>
          <c:extLst>
            <c:ext xmlns:c16="http://schemas.microsoft.com/office/drawing/2014/chart" uri="{C3380CC4-5D6E-409C-BE32-E72D297353CC}">
              <c16:uniqueId val="{00000103-794C-4BAD-BBAA-95D23455FD46}"/>
            </c:ext>
          </c:extLst>
        </c:ser>
        <c:ser>
          <c:idx val="77"/>
          <c:order val="77"/>
          <c:tx>
            <c:strRef>
              <c:f>sales_by_employee!$CA$1:$CA$2</c:f>
              <c:strCache>
                <c:ptCount val="1"/>
                <c:pt idx="0">
                  <c:v>Sue King</c:v>
                </c:pt>
              </c:strCache>
            </c:strRef>
          </c:tx>
          <c:spPr>
            <a:solidFill>
              <a:schemeClr val="accent6">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sales_by_employee!$CA$3:$CA$6</c:f>
              <c:numCache>
                <c:formatCode>General</c:formatCode>
                <c:ptCount val="3"/>
                <c:pt idx="0">
                  <c:v>33847.619999999995</c:v>
                </c:pt>
                <c:pt idx="1">
                  <c:v>48903.46</c:v>
                </c:pt>
              </c:numCache>
            </c:numRef>
          </c:val>
          <c:extLst>
            <c:ext xmlns:c16="http://schemas.microsoft.com/office/drawing/2014/chart" uri="{C3380CC4-5D6E-409C-BE32-E72D297353CC}">
              <c16:uniqueId val="{00000104-794C-4BAD-BBAA-95D23455FD46}"/>
            </c:ext>
          </c:extLst>
        </c:ser>
        <c:ser>
          <c:idx val="78"/>
          <c:order val="78"/>
          <c:tx>
            <c:strRef>
              <c:f>sales_by_employee!$CB$1:$CB$2</c:f>
              <c:strCache>
                <c:ptCount val="1"/>
                <c:pt idx="0">
                  <c:v>Sue Taylor</c:v>
                </c:pt>
              </c:strCache>
            </c:strRef>
          </c:tx>
          <c:spPr>
            <a:solidFill>
              <a:schemeClr val="accent1">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sales_by_employee!$CB$3:$CB$6</c:f>
              <c:numCache>
                <c:formatCode>General</c:formatCode>
                <c:ptCount val="3"/>
                <c:pt idx="0">
                  <c:v>34100.03</c:v>
                </c:pt>
                <c:pt idx="1">
                  <c:v>16118.48</c:v>
                </c:pt>
              </c:numCache>
            </c:numRef>
          </c:val>
          <c:extLst>
            <c:ext xmlns:c16="http://schemas.microsoft.com/office/drawing/2014/chart" uri="{C3380CC4-5D6E-409C-BE32-E72D297353CC}">
              <c16:uniqueId val="{00000105-794C-4BAD-BBAA-95D23455FD46}"/>
            </c:ext>
          </c:extLst>
        </c:ser>
        <c:ser>
          <c:idx val="79"/>
          <c:order val="79"/>
          <c:tx>
            <c:strRef>
              <c:f>sales_by_employee!$CC$1:$CC$2</c:f>
              <c:strCache>
                <c:ptCount val="1"/>
                <c:pt idx="0">
                  <c:v>Thomas Hardy</c:v>
                </c:pt>
              </c:strCache>
            </c:strRef>
          </c:tx>
          <c:spPr>
            <a:solidFill>
              <a:schemeClr val="accent2">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sales_by_employee!$CC$3:$CC$6</c:f>
              <c:numCache>
                <c:formatCode>General</c:formatCode>
                <c:ptCount val="3"/>
                <c:pt idx="0">
                  <c:v>27541.82</c:v>
                </c:pt>
                <c:pt idx="1">
                  <c:v>8477.2200000000012</c:v>
                </c:pt>
              </c:numCache>
            </c:numRef>
          </c:val>
          <c:extLst>
            <c:ext xmlns:c16="http://schemas.microsoft.com/office/drawing/2014/chart" uri="{C3380CC4-5D6E-409C-BE32-E72D297353CC}">
              <c16:uniqueId val="{00000106-794C-4BAD-BBAA-95D23455FD46}"/>
            </c:ext>
          </c:extLst>
        </c:ser>
        <c:ser>
          <c:idx val="80"/>
          <c:order val="80"/>
          <c:tx>
            <c:strRef>
              <c:f>sales_by_employee!$CD$1:$CD$2</c:f>
              <c:strCache>
                <c:ptCount val="1"/>
                <c:pt idx="0">
                  <c:v>Tony Calaghan</c:v>
                </c:pt>
              </c:strCache>
            </c:strRef>
          </c:tx>
          <c:spPr>
            <a:solidFill>
              <a:schemeClr val="accent3">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sales_by_employee!$CD$3:$CD$6</c:f>
              <c:numCache>
                <c:formatCode>General</c:formatCode>
                <c:ptCount val="3"/>
                <c:pt idx="0">
                  <c:v>37739.090000000004</c:v>
                </c:pt>
                <c:pt idx="2">
                  <c:v>21730.03</c:v>
                </c:pt>
              </c:numCache>
            </c:numRef>
          </c:val>
          <c:extLst>
            <c:ext xmlns:c16="http://schemas.microsoft.com/office/drawing/2014/chart" uri="{C3380CC4-5D6E-409C-BE32-E72D297353CC}">
              <c16:uniqueId val="{00000107-794C-4BAD-BBAA-95D23455FD46}"/>
            </c:ext>
          </c:extLst>
        </c:ser>
        <c:ser>
          <c:idx val="81"/>
          <c:order val="81"/>
          <c:tx>
            <c:strRef>
              <c:f>sales_by_employee!$CE$1:$CE$2</c:f>
              <c:strCache>
                <c:ptCount val="1"/>
                <c:pt idx="0">
                  <c:v>Valarie Franco</c:v>
                </c:pt>
              </c:strCache>
            </c:strRef>
          </c:tx>
          <c:spPr>
            <a:solidFill>
              <a:schemeClr val="accent4">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sales_by_employee!$CE$3:$CE$6</c:f>
              <c:numCache>
                <c:formatCode>General</c:formatCode>
                <c:ptCount val="3"/>
                <c:pt idx="0">
                  <c:v>63730.780000000006</c:v>
                </c:pt>
                <c:pt idx="1">
                  <c:v>7129</c:v>
                </c:pt>
              </c:numCache>
            </c:numRef>
          </c:val>
          <c:extLst>
            <c:ext xmlns:c16="http://schemas.microsoft.com/office/drawing/2014/chart" uri="{C3380CC4-5D6E-409C-BE32-E72D297353CC}">
              <c16:uniqueId val="{00000108-794C-4BAD-BBAA-95D23455FD46}"/>
            </c:ext>
          </c:extLst>
        </c:ser>
        <c:ser>
          <c:idx val="82"/>
          <c:order val="82"/>
          <c:tx>
            <c:strRef>
              <c:f>sales_by_employee!$CF$1:$CF$2</c:f>
              <c:strCache>
                <c:ptCount val="1"/>
                <c:pt idx="0">
                  <c:v>Valarie Nelson</c:v>
                </c:pt>
              </c:strCache>
            </c:strRef>
          </c:tx>
          <c:spPr>
            <a:solidFill>
              <a:schemeClr val="accent5">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sales_by_employee!$CF$3:$CF$6</c:f>
              <c:numCache>
                <c:formatCode>General</c:formatCode>
                <c:ptCount val="3"/>
                <c:pt idx="0">
                  <c:v>185128.12</c:v>
                </c:pt>
                <c:pt idx="1">
                  <c:v>256474.26000000004</c:v>
                </c:pt>
                <c:pt idx="2">
                  <c:v>213255.67999999999</c:v>
                </c:pt>
              </c:numCache>
            </c:numRef>
          </c:val>
          <c:extLst>
            <c:ext xmlns:c16="http://schemas.microsoft.com/office/drawing/2014/chart" uri="{C3380CC4-5D6E-409C-BE32-E72D297353CC}">
              <c16:uniqueId val="{00000109-794C-4BAD-BBAA-95D23455FD46}"/>
            </c:ext>
          </c:extLst>
        </c:ser>
        <c:ser>
          <c:idx val="83"/>
          <c:order val="83"/>
          <c:tx>
            <c:strRef>
              <c:f>sales_by_employee!$CG$1:$CG$2</c:f>
              <c:strCache>
                <c:ptCount val="1"/>
                <c:pt idx="0">
                  <c:v>Valarie Thompson</c:v>
                </c:pt>
              </c:strCache>
            </c:strRef>
          </c:tx>
          <c:spPr>
            <a:solidFill>
              <a:schemeClr val="accent6">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sales_by_employee!$CG$3:$CG$6</c:f>
              <c:numCache>
                <c:formatCode>General</c:formatCode>
                <c:ptCount val="3"/>
                <c:pt idx="1">
                  <c:v>87489.229999999981</c:v>
                </c:pt>
              </c:numCache>
            </c:numRef>
          </c:val>
          <c:extLst>
            <c:ext xmlns:c16="http://schemas.microsoft.com/office/drawing/2014/chart" uri="{C3380CC4-5D6E-409C-BE32-E72D297353CC}">
              <c16:uniqueId val="{0000010A-794C-4BAD-BBAA-95D23455FD46}"/>
            </c:ext>
          </c:extLst>
        </c:ser>
        <c:ser>
          <c:idx val="84"/>
          <c:order val="84"/>
          <c:tx>
            <c:strRef>
              <c:f>sales_by_employee!$CH$1:$CH$2</c:f>
              <c:strCache>
                <c:ptCount val="1"/>
                <c:pt idx="0">
                  <c:v>Valarie Young</c:v>
                </c:pt>
              </c:strCache>
            </c:strRef>
          </c:tx>
          <c:spPr>
            <a:solidFill>
              <a:schemeClr val="accent1">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sales_by_employee!$CH$3:$CH$6</c:f>
              <c:numCache>
                <c:formatCode>General</c:formatCode>
                <c:ptCount val="3"/>
                <c:pt idx="0">
                  <c:v>76114.7</c:v>
                </c:pt>
                <c:pt idx="1">
                  <c:v>55570.6</c:v>
                </c:pt>
              </c:numCache>
            </c:numRef>
          </c:val>
          <c:extLst>
            <c:ext xmlns:c16="http://schemas.microsoft.com/office/drawing/2014/chart" uri="{C3380CC4-5D6E-409C-BE32-E72D297353CC}">
              <c16:uniqueId val="{0000010B-794C-4BAD-BBAA-95D23455FD46}"/>
            </c:ext>
          </c:extLst>
        </c:ser>
        <c:ser>
          <c:idx val="85"/>
          <c:order val="85"/>
          <c:tx>
            <c:strRef>
              <c:f>sales_by_employee!$CI$1:$CI$2</c:f>
              <c:strCache>
                <c:ptCount val="1"/>
                <c:pt idx="0">
                  <c:v>Veysel Oeztan</c:v>
                </c:pt>
              </c:strCache>
            </c:strRef>
          </c:tx>
          <c:spPr>
            <a:solidFill>
              <a:schemeClr val="accent2">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sales_by_employee!$CI$3:$CI$6</c:f>
              <c:numCache>
                <c:formatCode>General</c:formatCode>
                <c:ptCount val="3"/>
                <c:pt idx="0">
                  <c:v>95277.180000000008</c:v>
                </c:pt>
                <c:pt idx="1">
                  <c:v>16363.1</c:v>
                </c:pt>
              </c:numCache>
            </c:numRef>
          </c:val>
          <c:extLst>
            <c:ext xmlns:c16="http://schemas.microsoft.com/office/drawing/2014/chart" uri="{C3380CC4-5D6E-409C-BE32-E72D297353CC}">
              <c16:uniqueId val="{0000010C-794C-4BAD-BBAA-95D23455FD46}"/>
            </c:ext>
          </c:extLst>
        </c:ser>
        <c:ser>
          <c:idx val="86"/>
          <c:order val="86"/>
          <c:tx>
            <c:strRef>
              <c:f>sales_by_employee!$CJ$1:$CJ$2</c:f>
              <c:strCache>
                <c:ptCount val="1"/>
                <c:pt idx="0">
                  <c:v>Victoria Ashworth</c:v>
                </c:pt>
              </c:strCache>
            </c:strRef>
          </c:tx>
          <c:spPr>
            <a:solidFill>
              <a:schemeClr val="accent3">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sales_by_employee!$CJ$3:$CJ$6</c:f>
              <c:numCache>
                <c:formatCode>General</c:formatCode>
                <c:ptCount val="3"/>
                <c:pt idx="0">
                  <c:v>51017.919999999991</c:v>
                </c:pt>
                <c:pt idx="1">
                  <c:v>106789.89</c:v>
                </c:pt>
              </c:numCache>
            </c:numRef>
          </c:val>
          <c:extLst>
            <c:ext xmlns:c16="http://schemas.microsoft.com/office/drawing/2014/chart" uri="{C3380CC4-5D6E-409C-BE32-E72D297353CC}">
              <c16:uniqueId val="{0000010D-794C-4BAD-BBAA-95D23455FD46}"/>
            </c:ext>
          </c:extLst>
        </c:ser>
        <c:ser>
          <c:idx val="87"/>
          <c:order val="87"/>
          <c:tx>
            <c:strRef>
              <c:f>sales_by_employee!$CK$1:$CK$2</c:f>
              <c:strCache>
                <c:ptCount val="1"/>
                <c:pt idx="0">
                  <c:v>Violeta Benitez</c:v>
                </c:pt>
              </c:strCache>
            </c:strRef>
          </c:tx>
          <c:spPr>
            <a:solidFill>
              <a:schemeClr val="accent4">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sales_by_employee!$CK$3:$CK$6</c:f>
              <c:numCache>
                <c:formatCode>General</c:formatCode>
                <c:ptCount val="3"/>
                <c:pt idx="0">
                  <c:v>11861.689999999999</c:v>
                </c:pt>
                <c:pt idx="1">
                  <c:v>49504.380000000005</c:v>
                </c:pt>
                <c:pt idx="2">
                  <c:v>37557.660000000003</c:v>
                </c:pt>
              </c:numCache>
            </c:numRef>
          </c:val>
          <c:extLst>
            <c:ext xmlns:c16="http://schemas.microsoft.com/office/drawing/2014/chart" uri="{C3380CC4-5D6E-409C-BE32-E72D297353CC}">
              <c16:uniqueId val="{0000010E-794C-4BAD-BBAA-95D23455FD46}"/>
            </c:ext>
          </c:extLst>
        </c:ser>
        <c:ser>
          <c:idx val="88"/>
          <c:order val="88"/>
          <c:tx>
            <c:strRef>
              <c:f>sales_by_employee!$CL$1:$CL$2</c:f>
              <c:strCache>
                <c:ptCount val="1"/>
                <c:pt idx="0">
                  <c:v>Wendy Victorino</c:v>
                </c:pt>
              </c:strCache>
            </c:strRef>
          </c:tx>
          <c:spPr>
            <a:solidFill>
              <a:schemeClr val="accent5">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sales_by_employee!$CL$3:$CL$6</c:f>
              <c:numCache>
                <c:formatCode>General</c:formatCode>
                <c:ptCount val="3"/>
                <c:pt idx="1">
                  <c:v>112911.15000000001</c:v>
                </c:pt>
                <c:pt idx="2">
                  <c:v>2587.58</c:v>
                </c:pt>
              </c:numCache>
            </c:numRef>
          </c:val>
          <c:extLst>
            <c:ext xmlns:c16="http://schemas.microsoft.com/office/drawing/2014/chart" uri="{C3380CC4-5D6E-409C-BE32-E72D297353CC}">
              <c16:uniqueId val="{0000010F-794C-4BAD-BBAA-95D23455FD46}"/>
            </c:ext>
          </c:extLst>
        </c:ser>
        <c:ser>
          <c:idx val="89"/>
          <c:order val="89"/>
          <c:tx>
            <c:strRef>
              <c:f>sales_by_employee!$CM$1:$CM$2</c:f>
              <c:strCache>
                <c:ptCount val="1"/>
                <c:pt idx="0">
                  <c:v>William Brown</c:v>
                </c:pt>
              </c:strCache>
            </c:strRef>
          </c:tx>
          <c:spPr>
            <a:solidFill>
              <a:schemeClr val="accent6">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sales_by_employee!$CM$3:$CM$6</c:f>
              <c:numCache>
                <c:formatCode>General</c:formatCode>
                <c:ptCount val="3"/>
                <c:pt idx="1">
                  <c:v>36709.19</c:v>
                </c:pt>
                <c:pt idx="2">
                  <c:v>46518.999999999993</c:v>
                </c:pt>
              </c:numCache>
            </c:numRef>
          </c:val>
          <c:extLst>
            <c:ext xmlns:c16="http://schemas.microsoft.com/office/drawing/2014/chart" uri="{C3380CC4-5D6E-409C-BE32-E72D297353CC}">
              <c16:uniqueId val="{00000110-794C-4BAD-BBAA-95D23455FD46}"/>
            </c:ext>
          </c:extLst>
        </c:ser>
        <c:ser>
          <c:idx val="90"/>
          <c:order val="90"/>
          <c:tx>
            <c:strRef>
              <c:f>sales_by_employee!$CN$1:$CN$2</c:f>
              <c:strCache>
                <c:ptCount val="1"/>
                <c:pt idx="0">
                  <c:v>Wing C Tam</c:v>
                </c:pt>
              </c:strCache>
            </c:strRef>
          </c:tx>
          <c:spPr>
            <a:solidFill>
              <a:schemeClr val="accent1">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sales_by_employee!$CN$3:$CN$6</c:f>
              <c:numCache>
                <c:formatCode>General</c:formatCode>
                <c:ptCount val="3"/>
                <c:pt idx="0">
                  <c:v>97929.830000000016</c:v>
                </c:pt>
                <c:pt idx="2">
                  <c:v>11021.3</c:v>
                </c:pt>
              </c:numCache>
            </c:numRef>
          </c:val>
          <c:extLst>
            <c:ext xmlns:c16="http://schemas.microsoft.com/office/drawing/2014/chart" uri="{C3380CC4-5D6E-409C-BE32-E72D297353CC}">
              <c16:uniqueId val="{00000111-794C-4BAD-BBAA-95D23455FD46}"/>
            </c:ext>
          </c:extLst>
        </c:ser>
        <c:ser>
          <c:idx val="91"/>
          <c:order val="91"/>
          <c:tx>
            <c:strRef>
              <c:f>sales_by_employee!$CO$1:$CO$2</c:f>
              <c:strCache>
                <c:ptCount val="1"/>
                <c:pt idx="0">
                  <c:v>Yoshi Tannamuri</c:v>
                </c:pt>
              </c:strCache>
            </c:strRef>
          </c:tx>
          <c:spPr>
            <a:solidFill>
              <a:schemeClr val="accent2">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sales_by_employee!$CO$3:$CO$6</c:f>
              <c:numCache>
                <c:formatCode>General</c:formatCode>
                <c:ptCount val="3"/>
                <c:pt idx="0">
                  <c:v>38662.21</c:v>
                </c:pt>
                <c:pt idx="1">
                  <c:v>36576.71</c:v>
                </c:pt>
              </c:numCache>
            </c:numRef>
          </c:val>
          <c:extLst>
            <c:ext xmlns:c16="http://schemas.microsoft.com/office/drawing/2014/chart" uri="{C3380CC4-5D6E-409C-BE32-E72D297353CC}">
              <c16:uniqueId val="{00000112-794C-4BAD-BBAA-95D23455FD46}"/>
            </c:ext>
          </c:extLst>
        </c:ser>
        <c:dLbls>
          <c:showLegendKey val="0"/>
          <c:showVal val="0"/>
          <c:showCatName val="0"/>
          <c:showSerName val="0"/>
          <c:showPercent val="0"/>
          <c:showBubbleSize val="0"/>
        </c:dLbls>
        <c:gapWidth val="219"/>
        <c:overlap val="-27"/>
        <c:axId val="1395862431"/>
        <c:axId val="1395860767"/>
      </c:barChart>
      <c:catAx>
        <c:axId val="139586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0767"/>
        <c:crosses val="autoZero"/>
        <c:auto val="1"/>
        <c:lblAlgn val="ctr"/>
        <c:lblOffset val="100"/>
        <c:noMultiLvlLbl val="0"/>
      </c:catAx>
      <c:valAx>
        <c:axId val="13958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[output.xlsx]item_share!PivotTable6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doughnutChart>
        <c:varyColors val="1"/>
        <c:ser>
          <c:idx val="0"/>
          <c:order val="0"/>
          <c:tx>
            <c:strRef>
              <c:f>item_share!$B$1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BCA-406F-B639-632FC69CBE76}"/>
              </c:ext>
            </c:extLst>
          </c:dPt>
          <c:dPt>
            <c:idx val="1"/>
            <c:bubble3D val="0"/>
            <c:spPr>
              <a:solidFill>
                <a:schemeClr val="accent2"/>
              </a:solidFill>
              <a:ln>
                <a:noFill/>
              </a:ln>
              <a:effectLst/>
            </c:spPr>
            <c:extLst>
              <c:ext xmlns:c16="http://schemas.microsoft.com/office/drawing/2014/chart" uri="{C3380CC4-5D6E-409C-BE32-E72D297353CC}">
                <c16:uniqueId val="{00000003-EBCA-406F-B639-632FC69CBE76}"/>
              </c:ext>
            </c:extLst>
          </c:dPt>
          <c:dPt>
            <c:idx val="2"/>
            <c:bubble3D val="0"/>
            <c:spPr>
              <a:solidFill>
                <a:schemeClr val="accent3"/>
              </a:solidFill>
              <a:ln>
                <a:noFill/>
              </a:ln>
              <a:effectLst/>
            </c:spPr>
            <c:extLst>
              <c:ext xmlns:c16="http://schemas.microsoft.com/office/drawing/2014/chart" uri="{C3380CC4-5D6E-409C-BE32-E72D297353CC}">
                <c16:uniqueId val="{00000005-EBCA-406F-B639-632FC69CBE76}"/>
              </c:ext>
            </c:extLst>
          </c:dPt>
          <c:dPt>
            <c:idx val="3"/>
            <c:bubble3D val="0"/>
            <c:spPr>
              <a:solidFill>
                <a:schemeClr val="accent4"/>
              </a:solidFill>
              <a:ln>
                <a:noFill/>
              </a:ln>
              <a:effectLst/>
            </c:spPr>
            <c:extLst>
              <c:ext xmlns:c16="http://schemas.microsoft.com/office/drawing/2014/chart" uri="{C3380CC4-5D6E-409C-BE32-E72D297353CC}">
                <c16:uniqueId val="{00000007-EBCA-406F-B639-632FC69CBE76}"/>
              </c:ext>
            </c:extLst>
          </c:dPt>
          <c:dPt>
            <c:idx val="4"/>
            <c:bubble3D val="0"/>
            <c:spPr>
              <a:solidFill>
                <a:schemeClr val="accent5"/>
              </a:solidFill>
              <a:ln>
                <a:noFill/>
              </a:ln>
              <a:effectLst/>
            </c:spPr>
            <c:extLst>
              <c:ext xmlns:c16="http://schemas.microsoft.com/office/drawing/2014/chart" uri="{C3380CC4-5D6E-409C-BE32-E72D297353CC}">
                <c16:uniqueId val="{00000009-EBCA-406F-B639-632FC69CBE76}"/>
              </c:ext>
            </c:extLst>
          </c:dPt>
          <c:dPt>
            <c:idx val="5"/>
            <c:bubble3D val="0"/>
            <c:spPr>
              <a:solidFill>
                <a:schemeClr val="accent6"/>
              </a:solidFill>
              <a:ln>
                <a:noFill/>
              </a:ln>
              <a:effectLst/>
            </c:spPr>
            <c:extLst>
              <c:ext xmlns:c16="http://schemas.microsoft.com/office/drawing/2014/chart" uri="{C3380CC4-5D6E-409C-BE32-E72D297353CC}">
                <c16:uniqueId val="{0000000B-EBCA-406F-B639-632FC69CBE7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BCA-406F-B639-632FC69CBE76}"/>
              </c:ext>
            </c:extLst>
          </c:dPt>
          <c:cat>
            <c:strRef>
              <c:f>item_share!$A$2:$A$9</c:f>
              <c:strCache>
                <c:ptCount val="7"/>
                <c:pt idx="0">
                  <c:v>Classic Cars</c:v>
                </c:pt>
                <c:pt idx="1">
                  <c:v>Motorcycles</c:v>
                </c:pt>
                <c:pt idx="2">
                  <c:v>Planes</c:v>
                </c:pt>
                <c:pt idx="3">
                  <c:v>Ships</c:v>
                </c:pt>
                <c:pt idx="4">
                  <c:v>Trains</c:v>
                </c:pt>
                <c:pt idx="5">
                  <c:v>Trucks and Buses</c:v>
                </c:pt>
                <c:pt idx="6">
                  <c:v>Vintage Cars</c:v>
                </c:pt>
              </c:strCache>
            </c:strRef>
          </c:cat>
          <c:val>
            <c:numRef>
              <c:f>item_share!$B$2:$B$9</c:f>
              <c:numCache>
                <c:formatCode>General</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extLst>
            <c:ext xmlns:c16="http://schemas.microsoft.com/office/drawing/2014/chart" uri="{C3380CC4-5D6E-409C-BE32-E72D297353CC}">
              <c16:uniqueId val="{00000000-1CDB-486E-A53F-FA5EDF017D8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[output.xlsx]customer_revenue!PivotTable7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customer_revenue!$B$1</c:f>
              <c:strCache>
                <c:ptCount val="1"/>
                <c:pt idx="0">
                  <c:v>Total</c:v>
                </c:pt>
              </c:strCache>
            </c:strRef>
          </c:tx>
          <c:spPr>
            <a:solidFill>
              <a:schemeClr val="accent1"/>
            </a:solidFill>
            <a:ln>
              <a:noFill/>
            </a:ln>
            <a:effectLst/>
          </c:spPr>
          <c:invertIfNegative val="0"/>
          <c:cat>
            <c:strRef>
              <c:f>customer_revenue!$A$2:$A$94</c:f>
              <c:strCache>
                <c:ptCount val="92"/>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Corporate Gift Ideas Co.</c:v>
                </c:pt>
                <c:pt idx="24">
                  <c:v>Corrida Auto Replicas, Ltd</c:v>
                </c:pt>
                <c:pt idx="25">
                  <c:v>Cruz &amp; Sons Co.</c:v>
                </c:pt>
                <c:pt idx="26">
                  <c:v>Daedalus Designs Imports</c:v>
                </c:pt>
                <c:pt idx="27">
                  <c:v>Danish Wholesale Imports</c:v>
                </c:pt>
                <c:pt idx="28">
                  <c:v>Diecast Classics Inc.</c:v>
                </c:pt>
                <c:pt idx="29">
                  <c:v>Diecast Collectables</c:v>
                </c:pt>
                <c:pt idx="30">
                  <c:v>Double Decker Gift Stores, Ltd</c:v>
                </c:pt>
                <c:pt idx="31">
                  <c:v>Dragon Souveniers, Ltd.</c:v>
                </c:pt>
                <c:pt idx="32">
                  <c:v>Enaco Distributors</c:v>
                </c:pt>
                <c:pt idx="33">
                  <c:v>Euro Shopping Channel</c:v>
                </c:pt>
                <c:pt idx="34">
                  <c:v>FunGiftIdeas.com</c:v>
                </c:pt>
                <c:pt idx="35">
                  <c:v>Gift Depot Inc.</c:v>
                </c:pt>
                <c:pt idx="36">
                  <c:v>Gift Ideas Corp.</c:v>
                </c:pt>
                <c:pt idx="37">
                  <c:v>Gifts4AllAges.com</c:v>
                </c:pt>
                <c:pt idx="38">
                  <c:v>giftsbymail.co.uk</c:v>
                </c:pt>
                <c:pt idx="39">
                  <c:v>Handji Gifts&amp; Co</c:v>
                </c:pt>
                <c:pt idx="40">
                  <c:v>Heintze Collectables</c:v>
                </c:pt>
                <c:pt idx="41">
                  <c:v>Herkku Gifts</c:v>
                </c:pt>
                <c:pt idx="42">
                  <c:v>Iberia Gift Imports, Corp.</c:v>
                </c:pt>
                <c:pt idx="43">
                  <c:v>La Corne D'abondance, Co.</c:v>
                </c:pt>
                <c:pt idx="44">
                  <c:v>La Rochelle Gifts</c:v>
                </c:pt>
                <c:pt idx="45">
                  <c:v>Land of Toys Inc.</c:v>
                </c:pt>
                <c:pt idx="46">
                  <c:v>L'ordine Souveniers</c:v>
                </c:pt>
                <c:pt idx="47">
                  <c:v>Lyon Souveniers</c:v>
                </c:pt>
                <c:pt idx="48">
                  <c:v>Marseille Mini Autos</c:v>
                </c:pt>
                <c:pt idx="49">
                  <c:v>Marta's Replicas Co.</c:v>
                </c:pt>
                <c:pt idx="50">
                  <c:v>Men 'R' US Retailers, Ltd.</c:v>
                </c:pt>
                <c:pt idx="51">
                  <c:v>Microscale Inc.</c:v>
                </c:pt>
                <c:pt idx="52">
                  <c:v>Mini Auto Werke</c:v>
                </c:pt>
                <c:pt idx="53">
                  <c:v>Mini Caravy</c:v>
                </c:pt>
                <c:pt idx="54">
                  <c:v>Mini Classics</c:v>
                </c:pt>
                <c:pt idx="55">
                  <c:v>Mini Creations Ltd.</c:v>
                </c:pt>
                <c:pt idx="56">
                  <c:v>Mini Gifts Distributors Ltd.</c:v>
                </c:pt>
                <c:pt idx="57">
                  <c:v>Mini Wheels Co.</c:v>
                </c:pt>
                <c:pt idx="58">
                  <c:v>Motor Mint Distributors Inc.</c:v>
                </c:pt>
                <c:pt idx="59">
                  <c:v>Muscle Machine Inc</c:v>
                </c:pt>
                <c:pt idx="60">
                  <c:v>Norway Gifts By Mail, Co.</c:v>
                </c:pt>
                <c:pt idx="61">
                  <c:v>Online Diecast Creations Co.</c:v>
                </c:pt>
                <c:pt idx="62">
                  <c:v>Online Mini Collectables</c:v>
                </c:pt>
                <c:pt idx="63">
                  <c:v>Osaka Souveniers Co.</c:v>
                </c:pt>
                <c:pt idx="64">
                  <c:v>Oulu Toy Supplies, Inc.</c:v>
                </c:pt>
                <c:pt idx="65">
                  <c:v>Petit Auto</c:v>
                </c:pt>
                <c:pt idx="66">
                  <c:v>Quebec Home Shopping Network</c:v>
                </c:pt>
                <c:pt idx="67">
                  <c:v>Reims Collectables</c:v>
                </c:pt>
                <c:pt idx="68">
                  <c:v>Rovelli Gifts</c:v>
                </c:pt>
                <c:pt idx="69">
                  <c:v>Royal Canadian Collectables, Ltd.</c:v>
                </c:pt>
                <c:pt idx="70">
                  <c:v>Royale Belge</c:v>
                </c:pt>
                <c:pt idx="71">
                  <c:v>Salzburg Collectables</c:v>
                </c:pt>
                <c:pt idx="72">
                  <c:v>Saveley &amp; Henriot, Co.</c:v>
                </c:pt>
                <c:pt idx="73">
                  <c:v>Scandinavian Gift Ideas</c:v>
                </c:pt>
                <c:pt idx="74">
                  <c:v>Signal Collectibles Ltd.</c:v>
                </c:pt>
                <c:pt idx="75">
                  <c:v>Signal Gift Stores</c:v>
                </c:pt>
                <c:pt idx="76">
                  <c:v>Souveniers And Things Co.</c:v>
                </c:pt>
                <c:pt idx="77">
                  <c:v>Stylish Desk Decors, Co.</c:v>
                </c:pt>
                <c:pt idx="78">
                  <c:v>Suominen Souveniers</c:v>
                </c:pt>
                <c:pt idx="79">
                  <c:v>Super Scale Inc.</c:v>
                </c:pt>
                <c:pt idx="80">
                  <c:v>Technics Stores Inc.</c:v>
                </c:pt>
                <c:pt idx="81">
                  <c:v>Tekni Collectables Inc.</c:v>
                </c:pt>
                <c:pt idx="82">
                  <c:v>The Sharp Gifts Warehouse</c:v>
                </c:pt>
                <c:pt idx="83">
                  <c:v>Tokyo Collectables, Ltd</c:v>
                </c:pt>
                <c:pt idx="84">
                  <c:v>Toms Spezialitten, Ltd</c:v>
                </c:pt>
                <c:pt idx="85">
                  <c:v>Toys of Finland, Co.</c:v>
                </c:pt>
                <c:pt idx="86">
                  <c:v>Toys4GrownUps.com</c:v>
                </c:pt>
                <c:pt idx="87">
                  <c:v>UK Collectables, Ltd.</c:v>
                </c:pt>
                <c:pt idx="88">
                  <c:v>Vida Sport, Ltd</c:v>
                </c:pt>
                <c:pt idx="89">
                  <c:v>Vitachrome Inc.</c:v>
                </c:pt>
                <c:pt idx="90">
                  <c:v>Volvo Model Replicas, Co</c:v>
                </c:pt>
                <c:pt idx="91">
                  <c:v>West Coast Collectables Co.</c:v>
                </c:pt>
              </c:strCache>
            </c:strRef>
          </c:cat>
          <c:val>
            <c:numRef>
              <c:f>customer_revenue!$B$2:$B$94</c:f>
              <c:numCache>
                <c:formatCode>General</c:formatCode>
                <c:ptCount val="92"/>
                <c:pt idx="0">
                  <c:v>70488.44</c:v>
                </c:pt>
                <c:pt idx="1">
                  <c:v>94117.260000000024</c:v>
                </c:pt>
                <c:pt idx="2">
                  <c:v>153996.13000000003</c:v>
                </c:pt>
                <c:pt idx="3">
                  <c:v>24179.96</c:v>
                </c:pt>
                <c:pt idx="4">
                  <c:v>64591.460000000006</c:v>
                </c:pt>
                <c:pt idx="5">
                  <c:v>200995.40999999997</c:v>
                </c:pt>
                <c:pt idx="6">
                  <c:v>59469.119999999988</c:v>
                </c:pt>
                <c:pt idx="7">
                  <c:v>64834.320000000007</c:v>
                </c:pt>
                <c:pt idx="8">
                  <c:v>93170.659999999989</c:v>
                </c:pt>
                <c:pt idx="9">
                  <c:v>26479.260000000002</c:v>
                </c:pt>
                <c:pt idx="10">
                  <c:v>157807.80999999997</c:v>
                </c:pt>
                <c:pt idx="11">
                  <c:v>116599.19</c:v>
                </c:pt>
                <c:pt idx="12">
                  <c:v>34993.919999999998</c:v>
                </c:pt>
                <c:pt idx="13">
                  <c:v>85171.589999999982</c:v>
                </c:pt>
                <c:pt idx="14">
                  <c:v>9129.3499999999985</c:v>
                </c:pt>
                <c:pt idx="15">
                  <c:v>49642.05</c:v>
                </c:pt>
                <c:pt idx="16">
                  <c:v>36163.619999999995</c:v>
                </c:pt>
                <c:pt idx="17">
                  <c:v>75238.92</c:v>
                </c:pt>
                <c:pt idx="18">
                  <c:v>67506.969999999987</c:v>
                </c:pt>
                <c:pt idx="19">
                  <c:v>77795.199999999997</c:v>
                </c:pt>
                <c:pt idx="20">
                  <c:v>57756.43</c:v>
                </c:pt>
                <c:pt idx="21">
                  <c:v>87489.229999999981</c:v>
                </c:pt>
                <c:pt idx="22">
                  <c:v>81577.98</c:v>
                </c:pt>
                <c:pt idx="23">
                  <c:v>149882.49999999997</c:v>
                </c:pt>
                <c:pt idx="24">
                  <c:v>120615.28</c:v>
                </c:pt>
                <c:pt idx="25">
                  <c:v>94015.73</c:v>
                </c:pt>
                <c:pt idx="26">
                  <c:v>69052.41</c:v>
                </c:pt>
                <c:pt idx="27">
                  <c:v>145041.60000000001</c:v>
                </c:pt>
                <c:pt idx="28">
                  <c:v>122138.14000000001</c:v>
                </c:pt>
                <c:pt idx="29">
                  <c:v>70859.78</c:v>
                </c:pt>
                <c:pt idx="30">
                  <c:v>36019.040000000001</c:v>
                </c:pt>
                <c:pt idx="31">
                  <c:v>172989.68000000008</c:v>
                </c:pt>
                <c:pt idx="32">
                  <c:v>78411.860000000015</c:v>
                </c:pt>
                <c:pt idx="33">
                  <c:v>912294.11000000022</c:v>
                </c:pt>
                <c:pt idx="34">
                  <c:v>98923.730000000025</c:v>
                </c:pt>
                <c:pt idx="35">
                  <c:v>101894.79000000001</c:v>
                </c:pt>
                <c:pt idx="36">
                  <c:v>57294.420000000006</c:v>
                </c:pt>
                <c:pt idx="37">
                  <c:v>83209.88</c:v>
                </c:pt>
                <c:pt idx="38">
                  <c:v>78240.839999999982</c:v>
                </c:pt>
                <c:pt idx="39">
                  <c:v>115498.73000000001</c:v>
                </c:pt>
                <c:pt idx="40">
                  <c:v>100595.54999999999</c:v>
                </c:pt>
                <c:pt idx="41">
                  <c:v>111640.28</c:v>
                </c:pt>
                <c:pt idx="42">
                  <c:v>54723.62</c:v>
                </c:pt>
                <c:pt idx="43">
                  <c:v>97203.680000000008</c:v>
                </c:pt>
                <c:pt idx="44">
                  <c:v>180124.9</c:v>
                </c:pt>
                <c:pt idx="45">
                  <c:v>164069.44000000003</c:v>
                </c:pt>
                <c:pt idx="46">
                  <c:v>142601.33000000002</c:v>
                </c:pt>
                <c:pt idx="47">
                  <c:v>78570.340000000011</c:v>
                </c:pt>
                <c:pt idx="48">
                  <c:v>74936.14</c:v>
                </c:pt>
                <c:pt idx="49">
                  <c:v>103080.37999999999</c:v>
                </c:pt>
                <c:pt idx="50">
                  <c:v>48048.46</c:v>
                </c:pt>
                <c:pt idx="51">
                  <c:v>33144.930000000008</c:v>
                </c:pt>
                <c:pt idx="52">
                  <c:v>52263.899999999994</c:v>
                </c:pt>
                <c:pt idx="53">
                  <c:v>80438.48</c:v>
                </c:pt>
                <c:pt idx="54">
                  <c:v>85555.989999999976</c:v>
                </c:pt>
                <c:pt idx="55">
                  <c:v>108951.13</c:v>
                </c:pt>
                <c:pt idx="56">
                  <c:v>654858.06000000006</c:v>
                </c:pt>
                <c:pt idx="57">
                  <c:v>74476.179999999993</c:v>
                </c:pt>
                <c:pt idx="58">
                  <c:v>83682.16</c:v>
                </c:pt>
                <c:pt idx="59">
                  <c:v>197736.93999999997</c:v>
                </c:pt>
                <c:pt idx="60">
                  <c:v>79224.23</c:v>
                </c:pt>
                <c:pt idx="61">
                  <c:v>131685.30000000002</c:v>
                </c:pt>
                <c:pt idx="62">
                  <c:v>57197.959999999992</c:v>
                </c:pt>
                <c:pt idx="63">
                  <c:v>67605.070000000007</c:v>
                </c:pt>
                <c:pt idx="64">
                  <c:v>104370.38</c:v>
                </c:pt>
                <c:pt idx="65">
                  <c:v>74972.52</c:v>
                </c:pt>
                <c:pt idx="66">
                  <c:v>74204.789999999994</c:v>
                </c:pt>
                <c:pt idx="67">
                  <c:v>135042.94</c:v>
                </c:pt>
                <c:pt idx="68">
                  <c:v>137955.72000000003</c:v>
                </c:pt>
                <c:pt idx="69">
                  <c:v>74634.849999999991</c:v>
                </c:pt>
                <c:pt idx="70">
                  <c:v>33440.1</c:v>
                </c:pt>
                <c:pt idx="71">
                  <c:v>149798.63</c:v>
                </c:pt>
                <c:pt idx="72">
                  <c:v>142874.25000000003</c:v>
                </c:pt>
                <c:pt idx="73">
                  <c:v>134259.33000000002</c:v>
                </c:pt>
                <c:pt idx="74">
                  <c:v>50218.510000000009</c:v>
                </c:pt>
                <c:pt idx="75">
                  <c:v>82751.080000000016</c:v>
                </c:pt>
                <c:pt idx="76">
                  <c:v>151570.98000000004</c:v>
                </c:pt>
                <c:pt idx="77">
                  <c:v>88804.5</c:v>
                </c:pt>
                <c:pt idx="78">
                  <c:v>113961.14999999997</c:v>
                </c:pt>
                <c:pt idx="79">
                  <c:v>79472.070000000007</c:v>
                </c:pt>
                <c:pt idx="80">
                  <c:v>120783.07</c:v>
                </c:pt>
                <c:pt idx="81">
                  <c:v>83228.19</c:v>
                </c:pt>
                <c:pt idx="82">
                  <c:v>160010.26999999996</c:v>
                </c:pt>
                <c:pt idx="83">
                  <c:v>120562.73999999996</c:v>
                </c:pt>
                <c:pt idx="84">
                  <c:v>100306.58</c:v>
                </c:pt>
                <c:pt idx="85">
                  <c:v>111250.37999999996</c:v>
                </c:pt>
                <c:pt idx="86">
                  <c:v>104561.95999999998</c:v>
                </c:pt>
                <c:pt idx="87">
                  <c:v>118008.26999999999</c:v>
                </c:pt>
                <c:pt idx="88">
                  <c:v>117713.55999999998</c:v>
                </c:pt>
                <c:pt idx="89">
                  <c:v>88041.260000000009</c:v>
                </c:pt>
                <c:pt idx="90">
                  <c:v>75754.880000000005</c:v>
                </c:pt>
                <c:pt idx="91">
                  <c:v>46084.639999999992</c:v>
                </c:pt>
              </c:numCache>
            </c:numRef>
          </c:val>
          <c:extLst>
            <c:ext xmlns:c16="http://schemas.microsoft.com/office/drawing/2014/chart" uri="{C3380CC4-5D6E-409C-BE32-E72D297353CC}">
              <c16:uniqueId val="{00000000-8302-4887-99FA-A4E7F050BB01}"/>
            </c:ext>
          </c:extLst>
        </c:ser>
        <c:dLbls>
          <c:showLegendKey val="0"/>
          <c:showVal val="0"/>
          <c:showCatName val="0"/>
          <c:showSerName val="0"/>
          <c:showPercent val="0"/>
          <c:showBubbleSize val="0"/>
        </c:dLbls>
        <c:gapWidth val="219"/>
        <c:overlap val="100"/>
        <c:axId val="1395863263"/>
        <c:axId val="1395862015"/>
      </c:barChart>
      <c:catAx>
        <c:axId val="139586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2015"/>
        <c:crosses val="autoZero"/>
        <c:auto val="1"/>
        <c:lblAlgn val="ctr"/>
        <c:lblOffset val="100"/>
        <c:noMultiLvlLbl val="0"/>
      </c:catAx>
      <c:valAx>
        <c:axId val="1395862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[output.xlsx]Sales_trend!PivotTable1</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bg1"/>
            </a:solidFill>
            <a:round/>
          </a:ln>
          <a:effectLst/>
        </c:spPr>
      </c:pivotFmt>
      <c:pivotFmt>
        <c:idx val="9"/>
      </c:pivotFmt>
    </c:pivotFmts>
    <c:plotArea>
      <c:layout>
        <c:manualLayout>
          <c:layoutTarget val="inner"/>
          <c:xMode val="edge"/>
          <c:yMode val="edge"/>
          <c:x val="0.11602537182852143"/>
          <c:y val="2.5428331875182269E-2"/>
          <c:w val="0.85935301837270339"/>
          <c:h val="0.81301363371245261"/>
        </c:manualLayout>
      </c:layout>
      <c:lineChart>
        <c:grouping val="standard"/>
        <c:varyColors val="0"/>
        <c:ser>
          <c:idx val="0"/>
          <c:order val="0"/>
          <c:tx>
            <c:strRef>
              <c:f>Sales_trend!$B$1</c:f>
              <c:strCache>
                <c:ptCount val="1"/>
                <c:pt idx="0">
                  <c:v>Total</c:v>
                </c:pt>
              </c:strCache>
            </c:strRef>
          </c:tx>
          <c:cat>
            <c:multiLvlStrRef>
              <c:f>Sales_trend!$A$2:$A$34</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Sales_trend!$B$2:$B$34</c:f>
              <c:numCache>
                <c:formatCode>General</c:formatCode>
                <c:ptCount val="29"/>
                <c:pt idx="0">
                  <c:v>129753.60000000001</c:v>
                </c:pt>
                <c:pt idx="1">
                  <c:v>140836.19000000003</c:v>
                </c:pt>
                <c:pt idx="2">
                  <c:v>174504.9</c:v>
                </c:pt>
                <c:pt idx="3">
                  <c:v>201609.55000000002</c:v>
                </c:pt>
                <c:pt idx="4">
                  <c:v>192673.11</c:v>
                </c:pt>
                <c:pt idx="5">
                  <c:v>168082.55999999997</c:v>
                </c:pt>
                <c:pt idx="6">
                  <c:v>187731.87999999998</c:v>
                </c:pt>
                <c:pt idx="7">
                  <c:v>197809.3</c:v>
                </c:pt>
                <c:pt idx="8">
                  <c:v>263973.36</c:v>
                </c:pt>
                <c:pt idx="9">
                  <c:v>568290.97</c:v>
                </c:pt>
                <c:pt idx="10">
                  <c:v>1029837.6600000001</c:v>
                </c:pt>
                <c:pt idx="11">
                  <c:v>261876.46000000005</c:v>
                </c:pt>
                <c:pt idx="12">
                  <c:v>316577.4200000001</c:v>
                </c:pt>
                <c:pt idx="13">
                  <c:v>311419.52999999991</c:v>
                </c:pt>
                <c:pt idx="14">
                  <c:v>205733.72999999992</c:v>
                </c:pt>
                <c:pt idx="15">
                  <c:v>206148.12000000008</c:v>
                </c:pt>
                <c:pt idx="16">
                  <c:v>273438.39000000007</c:v>
                </c:pt>
                <c:pt idx="17">
                  <c:v>286674.21999999997</c:v>
                </c:pt>
                <c:pt idx="18">
                  <c:v>327144.08999999979</c:v>
                </c:pt>
                <c:pt idx="19">
                  <c:v>461501.27000000008</c:v>
                </c:pt>
                <c:pt idx="20">
                  <c:v>320750.91000000003</c:v>
                </c:pt>
                <c:pt idx="21">
                  <c:v>552924.25</c:v>
                </c:pt>
                <c:pt idx="22">
                  <c:v>1089048.0100000005</c:v>
                </c:pt>
                <c:pt idx="23">
                  <c:v>372802.65999999992</c:v>
                </c:pt>
                <c:pt idx="24">
                  <c:v>339543.42</c:v>
                </c:pt>
                <c:pt idx="25">
                  <c:v>358186.18000000005</c:v>
                </c:pt>
                <c:pt idx="26">
                  <c:v>374262.75999999989</c:v>
                </c:pt>
                <c:pt idx="27">
                  <c:v>261633.29000000007</c:v>
                </c:pt>
                <c:pt idx="28">
                  <c:v>457861.05999999965</c:v>
                </c:pt>
              </c:numCache>
            </c:numRef>
          </c:val>
          <c:smooth val="1"/>
          <c:extLst>
            <c:ext xmlns:c16="http://schemas.microsoft.com/office/drawing/2014/chart" uri="{C3380CC4-5D6E-409C-BE32-E72D297353CC}">
              <c16:uniqueId val="{00000000-A22A-47F8-A641-7920F3F886CF}"/>
            </c:ext>
          </c:extLst>
        </c:ser>
        <c:dLbls>
          <c:showLegendKey val="0"/>
          <c:showVal val="0"/>
          <c:showCatName val="0"/>
          <c:showSerName val="0"/>
          <c:showPercent val="0"/>
          <c:showBubbleSize val="0"/>
        </c:dLbls>
        <c:marker val="1"/>
        <c:smooth val="0"/>
        <c:axId val="1322677551"/>
        <c:axId val="1322678383"/>
      </c:lineChart>
      <c:catAx>
        <c:axId val="132267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22678383"/>
        <c:crosses val="autoZero"/>
        <c:auto val="1"/>
        <c:lblAlgn val="ctr"/>
        <c:lblOffset val="100"/>
        <c:noMultiLvlLbl val="0"/>
      </c:catAx>
      <c:valAx>
        <c:axId val="132267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22677551"/>
        <c:crosses val="autoZero"/>
        <c:crossBetween val="between"/>
      </c:valAx>
      <c:spPr>
        <a:noFill/>
        <a:ln w="25400">
          <a:noFill/>
        </a:ln>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[output.xlsx]sales_by_employee!PivotTable5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pivotFmt>
      <c:pivotFmt>
        <c:idx val="195"/>
        <c:spPr>
          <a:solidFill>
            <a:schemeClr val="accent1"/>
          </a:solidFill>
          <a:ln>
            <a:noFill/>
          </a:ln>
          <a:effectLst/>
        </c:spPr>
        <c:marker>
          <c:symbol val="none"/>
        </c:marker>
      </c:pivotFmt>
      <c:pivotFmt>
        <c:idx val="196"/>
        <c:spPr>
          <a:solidFill>
            <a:schemeClr val="accent1"/>
          </a:solidFill>
          <a:ln>
            <a:noFill/>
          </a:ln>
          <a:effectLst/>
        </c:spPr>
        <c:marker>
          <c:symbol val="none"/>
        </c:marker>
      </c:pivotFmt>
      <c:pivotFmt>
        <c:idx val="197"/>
        <c:spPr>
          <a:solidFill>
            <a:schemeClr val="accent1"/>
          </a:solidFill>
          <a:ln>
            <a:noFill/>
          </a:ln>
          <a:effectLst/>
        </c:spPr>
        <c:marker>
          <c:symbol val="none"/>
        </c:marker>
      </c:pivotFmt>
      <c:pivotFmt>
        <c:idx val="198"/>
        <c:spPr>
          <a:solidFill>
            <a:schemeClr val="accent1"/>
          </a:solidFill>
          <a:ln>
            <a:noFill/>
          </a:ln>
          <a:effectLst/>
        </c:spPr>
        <c:marker>
          <c:symbol val="none"/>
        </c:marker>
      </c:pivotFmt>
      <c:pivotFmt>
        <c:idx val="199"/>
        <c:spPr>
          <a:solidFill>
            <a:schemeClr val="accent1"/>
          </a:solidFill>
          <a:ln>
            <a:noFill/>
          </a:ln>
          <a:effectLst/>
        </c:spPr>
        <c:marker>
          <c:symbol val="none"/>
        </c:marker>
      </c:pivotFmt>
      <c:pivotFmt>
        <c:idx val="200"/>
        <c:spPr>
          <a:solidFill>
            <a:schemeClr val="accent1"/>
          </a:solidFill>
          <a:ln>
            <a:noFill/>
          </a:ln>
          <a:effectLst/>
        </c:spPr>
        <c:marker>
          <c:symbol val="none"/>
        </c:marker>
      </c:pivotFmt>
      <c:pivotFmt>
        <c:idx val="201"/>
        <c:spPr>
          <a:solidFill>
            <a:schemeClr val="accent1"/>
          </a:solidFill>
          <a:ln>
            <a:noFill/>
          </a:ln>
          <a:effectLst/>
        </c:spPr>
        <c:marker>
          <c:symbol val="none"/>
        </c:marker>
      </c:pivotFmt>
      <c:pivotFmt>
        <c:idx val="202"/>
        <c:spPr>
          <a:solidFill>
            <a:schemeClr val="accent1"/>
          </a:solidFill>
          <a:ln>
            <a:noFill/>
          </a:ln>
          <a:effectLst/>
        </c:spPr>
        <c:marker>
          <c:symbol val="none"/>
        </c:marker>
      </c:pivotFmt>
      <c:pivotFmt>
        <c:idx val="203"/>
        <c:spPr>
          <a:solidFill>
            <a:schemeClr val="accent1"/>
          </a:solidFill>
          <a:ln>
            <a:noFill/>
          </a:ln>
          <a:effectLst/>
        </c:spPr>
        <c:marker>
          <c:symbol val="none"/>
        </c:marker>
      </c:pivotFmt>
      <c:pivotFmt>
        <c:idx val="204"/>
        <c:spPr>
          <a:solidFill>
            <a:schemeClr val="accent1"/>
          </a:solidFill>
          <a:ln>
            <a:noFill/>
          </a:ln>
          <a:effectLst/>
        </c:spPr>
        <c:marker>
          <c:symbol val="none"/>
        </c:marker>
      </c:pivotFmt>
      <c:pivotFmt>
        <c:idx val="205"/>
        <c:spPr>
          <a:solidFill>
            <a:schemeClr val="accent1"/>
          </a:solidFill>
          <a:ln>
            <a:noFill/>
          </a:ln>
          <a:effectLst/>
        </c:spPr>
        <c:marker>
          <c:symbol val="none"/>
        </c:marker>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
        <c:idx val="213"/>
        <c:spPr>
          <a:solidFill>
            <a:schemeClr val="accent1"/>
          </a:solidFill>
          <a:ln>
            <a:noFill/>
          </a:ln>
          <a:effectLst/>
        </c:spPr>
        <c:marker>
          <c:symbol val="none"/>
        </c:marker>
      </c:pivotFmt>
      <c:pivotFmt>
        <c:idx val="214"/>
        <c:spPr>
          <a:solidFill>
            <a:schemeClr val="accent1"/>
          </a:solidFill>
          <a:ln>
            <a:noFill/>
          </a:ln>
          <a:effectLst/>
        </c:spPr>
        <c:marker>
          <c:symbol val="none"/>
        </c:marker>
      </c:pivotFmt>
      <c:pivotFmt>
        <c:idx val="215"/>
        <c:spPr>
          <a:solidFill>
            <a:schemeClr val="accent1"/>
          </a:solidFill>
          <a:ln>
            <a:noFill/>
          </a:ln>
          <a:effectLst/>
        </c:spPr>
        <c:marker>
          <c:symbol val="none"/>
        </c:marker>
      </c:pivotFmt>
      <c:pivotFmt>
        <c:idx val="216"/>
        <c:spPr>
          <a:solidFill>
            <a:schemeClr val="accent1"/>
          </a:solidFill>
          <a:ln>
            <a:noFill/>
          </a:ln>
          <a:effectLst/>
        </c:spPr>
        <c:marker>
          <c:symbol val="none"/>
        </c:marker>
      </c:pivotFmt>
      <c:pivotFmt>
        <c:idx val="217"/>
        <c:spPr>
          <a:solidFill>
            <a:schemeClr val="accent1"/>
          </a:solidFill>
          <a:ln>
            <a:noFill/>
          </a:ln>
          <a:effectLst/>
        </c:spPr>
        <c:marker>
          <c:symbol val="none"/>
        </c:marker>
      </c:pivotFmt>
      <c:pivotFmt>
        <c:idx val="218"/>
        <c:spPr>
          <a:solidFill>
            <a:schemeClr val="accent1"/>
          </a:solidFill>
          <a:ln>
            <a:noFill/>
          </a:ln>
          <a:effectLst/>
        </c:spPr>
        <c:marker>
          <c:symbol val="none"/>
        </c:marker>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pivotFmt>
      <c:pivotFmt>
        <c:idx val="222"/>
        <c:spPr>
          <a:solidFill>
            <a:schemeClr val="accent1"/>
          </a:solidFill>
          <a:ln>
            <a:noFill/>
          </a:ln>
          <a:effectLst/>
        </c:spPr>
        <c:marker>
          <c:symbol val="none"/>
        </c:marker>
      </c:pivotFmt>
      <c:pivotFmt>
        <c:idx val="223"/>
        <c:spPr>
          <a:solidFill>
            <a:schemeClr val="accent1"/>
          </a:solidFill>
          <a:ln>
            <a:noFill/>
          </a:ln>
          <a:effectLst/>
        </c:spPr>
        <c:marker>
          <c:symbol val="none"/>
        </c:marker>
      </c:pivotFmt>
      <c:pivotFmt>
        <c:idx val="224"/>
        <c:spPr>
          <a:solidFill>
            <a:schemeClr val="accent1"/>
          </a:solidFill>
          <a:ln>
            <a:noFill/>
          </a:ln>
          <a:effectLst/>
        </c:spPr>
        <c:marker>
          <c:symbol val="none"/>
        </c:marker>
      </c:pivotFmt>
      <c:pivotFmt>
        <c:idx val="225"/>
        <c:spPr>
          <a:solidFill>
            <a:schemeClr val="accent1"/>
          </a:solidFill>
          <a:ln>
            <a:noFill/>
          </a:ln>
          <a:effectLst/>
        </c:spPr>
        <c:marker>
          <c:symbol val="none"/>
        </c:marker>
      </c:pivotFmt>
      <c:pivotFmt>
        <c:idx val="226"/>
        <c:spPr>
          <a:solidFill>
            <a:schemeClr val="accent1"/>
          </a:solidFill>
          <a:ln>
            <a:noFill/>
          </a:ln>
          <a:effectLst/>
        </c:spPr>
        <c:marker>
          <c:symbol val="none"/>
        </c:marker>
      </c:pivotFmt>
      <c:pivotFmt>
        <c:idx val="227"/>
        <c:spPr>
          <a:solidFill>
            <a:schemeClr val="accent1"/>
          </a:solidFill>
          <a:ln>
            <a:noFill/>
          </a:ln>
          <a:effectLst/>
        </c:spPr>
        <c:marker>
          <c:symbol val="none"/>
        </c:marker>
      </c:pivotFmt>
      <c:pivotFmt>
        <c:idx val="228"/>
        <c:spPr>
          <a:solidFill>
            <a:schemeClr val="accent1"/>
          </a:solidFill>
          <a:ln>
            <a:noFill/>
          </a:ln>
          <a:effectLst/>
        </c:spPr>
        <c:marker>
          <c:symbol val="none"/>
        </c:marker>
      </c:pivotFmt>
      <c:pivotFmt>
        <c:idx val="229"/>
        <c:spPr>
          <a:solidFill>
            <a:schemeClr val="accent1"/>
          </a:solidFill>
          <a:ln>
            <a:noFill/>
          </a:ln>
          <a:effectLst/>
        </c:spPr>
        <c:marker>
          <c:symbol val="none"/>
        </c:marker>
      </c:pivotFmt>
      <c:pivotFmt>
        <c:idx val="230"/>
        <c:spPr>
          <a:solidFill>
            <a:schemeClr val="accent1"/>
          </a:solidFill>
          <a:ln>
            <a:noFill/>
          </a:ln>
          <a:effectLst/>
        </c:spPr>
        <c:marker>
          <c:symbol val="none"/>
        </c:marker>
      </c:pivotFmt>
      <c:pivotFmt>
        <c:idx val="231"/>
        <c:spPr>
          <a:solidFill>
            <a:schemeClr val="accent1"/>
          </a:solidFill>
          <a:ln>
            <a:noFill/>
          </a:ln>
          <a:effectLst/>
        </c:spPr>
        <c:marker>
          <c:symbol val="none"/>
        </c:marker>
      </c:pivotFmt>
      <c:pivotFmt>
        <c:idx val="232"/>
        <c:spPr>
          <a:solidFill>
            <a:schemeClr val="accent1"/>
          </a:solidFill>
          <a:ln>
            <a:noFill/>
          </a:ln>
          <a:effectLst/>
        </c:spPr>
        <c:marker>
          <c:symbol val="none"/>
        </c:marker>
      </c:pivotFmt>
      <c:pivotFmt>
        <c:idx val="233"/>
        <c:spPr>
          <a:solidFill>
            <a:schemeClr val="accent1"/>
          </a:solidFill>
          <a:ln>
            <a:noFill/>
          </a:ln>
          <a:effectLst/>
        </c:spPr>
        <c:marker>
          <c:symbol val="none"/>
        </c:marker>
      </c:pivotFmt>
      <c:pivotFmt>
        <c:idx val="234"/>
        <c:spPr>
          <a:solidFill>
            <a:schemeClr val="accent1"/>
          </a:solidFill>
          <a:ln>
            <a:noFill/>
          </a:ln>
          <a:effectLst/>
        </c:spPr>
        <c:marker>
          <c:symbol val="none"/>
        </c:marker>
      </c:pivotFmt>
      <c:pivotFmt>
        <c:idx val="235"/>
        <c:spPr>
          <a:solidFill>
            <a:schemeClr val="accent1"/>
          </a:solidFill>
          <a:ln>
            <a:noFill/>
          </a:ln>
          <a:effectLst/>
        </c:spPr>
        <c:marker>
          <c:symbol val="none"/>
        </c:marker>
      </c:pivotFmt>
      <c:pivotFmt>
        <c:idx val="236"/>
        <c:spPr>
          <a:solidFill>
            <a:schemeClr val="accent1"/>
          </a:solidFill>
          <a:ln>
            <a:noFill/>
          </a:ln>
          <a:effectLst/>
        </c:spPr>
        <c:marker>
          <c:symbol val="none"/>
        </c:marker>
      </c:pivotFmt>
      <c:pivotFmt>
        <c:idx val="237"/>
        <c:spPr>
          <a:solidFill>
            <a:schemeClr val="accent1"/>
          </a:solidFill>
          <a:ln>
            <a:noFill/>
          </a:ln>
          <a:effectLst/>
        </c:spPr>
        <c:marker>
          <c:symbol val="none"/>
        </c:marker>
      </c:pivotFmt>
      <c:pivotFmt>
        <c:idx val="238"/>
        <c:spPr>
          <a:solidFill>
            <a:schemeClr val="accent1"/>
          </a:solidFill>
          <a:ln>
            <a:noFill/>
          </a:ln>
          <a:effectLst/>
        </c:spPr>
        <c:marker>
          <c:symbol val="none"/>
        </c:marker>
      </c:pivotFmt>
      <c:pivotFmt>
        <c:idx val="239"/>
        <c:spPr>
          <a:solidFill>
            <a:schemeClr val="accent1"/>
          </a:solidFill>
          <a:ln>
            <a:noFill/>
          </a:ln>
          <a:effectLst/>
        </c:spPr>
        <c:marker>
          <c:symbol val="none"/>
        </c:marker>
      </c:pivotFmt>
      <c:pivotFmt>
        <c:idx val="240"/>
        <c:spPr>
          <a:solidFill>
            <a:schemeClr val="accent1"/>
          </a:solidFill>
          <a:ln>
            <a:noFill/>
          </a:ln>
          <a:effectLst/>
        </c:spPr>
        <c:marker>
          <c:symbol val="none"/>
        </c:marker>
      </c:pivotFmt>
      <c:pivotFmt>
        <c:idx val="241"/>
        <c:spPr>
          <a:solidFill>
            <a:schemeClr val="accent1"/>
          </a:solidFill>
          <a:ln>
            <a:noFill/>
          </a:ln>
          <a:effectLst/>
        </c:spPr>
        <c:marker>
          <c:symbol val="none"/>
        </c:marker>
      </c:pivotFmt>
      <c:pivotFmt>
        <c:idx val="242"/>
        <c:spPr>
          <a:solidFill>
            <a:schemeClr val="accent1"/>
          </a:solidFill>
          <a:ln>
            <a:noFill/>
          </a:ln>
          <a:effectLst/>
        </c:spPr>
        <c:marker>
          <c:symbol val="none"/>
        </c:marker>
      </c:pivotFmt>
      <c:pivotFmt>
        <c:idx val="243"/>
        <c:spPr>
          <a:solidFill>
            <a:schemeClr val="accent1"/>
          </a:solidFill>
          <a:ln>
            <a:noFill/>
          </a:ln>
          <a:effectLst/>
        </c:spPr>
        <c:marker>
          <c:symbol val="none"/>
        </c:marker>
      </c:pivotFmt>
      <c:pivotFmt>
        <c:idx val="244"/>
        <c:spPr>
          <a:solidFill>
            <a:schemeClr val="accent1"/>
          </a:solidFill>
          <a:ln>
            <a:noFill/>
          </a:ln>
          <a:effectLst/>
        </c:spPr>
        <c:marker>
          <c:symbol val="none"/>
        </c:marker>
      </c:pivotFmt>
      <c:pivotFmt>
        <c:idx val="245"/>
        <c:spPr>
          <a:solidFill>
            <a:schemeClr val="accent1"/>
          </a:solidFill>
          <a:ln>
            <a:noFill/>
          </a:ln>
          <a:effectLst/>
        </c:spPr>
        <c:marker>
          <c:symbol val="none"/>
        </c:marker>
      </c:pivotFmt>
      <c:pivotFmt>
        <c:idx val="246"/>
        <c:spPr>
          <a:solidFill>
            <a:schemeClr val="accent1"/>
          </a:solidFill>
          <a:ln>
            <a:noFill/>
          </a:ln>
          <a:effectLst/>
        </c:spPr>
        <c:marker>
          <c:symbol val="none"/>
        </c:marker>
      </c:pivotFmt>
      <c:pivotFmt>
        <c:idx val="247"/>
        <c:spPr>
          <a:solidFill>
            <a:schemeClr val="accent1"/>
          </a:solidFill>
          <a:ln>
            <a:noFill/>
          </a:ln>
          <a:effectLst/>
        </c:spPr>
        <c:marker>
          <c:symbol val="none"/>
        </c:marker>
      </c:pivotFmt>
      <c:pivotFmt>
        <c:idx val="248"/>
        <c:spPr>
          <a:solidFill>
            <a:schemeClr val="accent1"/>
          </a:solidFill>
          <a:ln>
            <a:noFill/>
          </a:ln>
          <a:effectLst/>
        </c:spPr>
        <c:marker>
          <c:symbol val="none"/>
        </c:marker>
      </c:pivotFmt>
      <c:pivotFmt>
        <c:idx val="249"/>
        <c:spPr>
          <a:solidFill>
            <a:schemeClr val="accent1"/>
          </a:solidFill>
          <a:ln>
            <a:noFill/>
          </a:ln>
          <a:effectLst/>
        </c:spPr>
        <c:marker>
          <c:symbol val="none"/>
        </c:marker>
      </c:pivotFmt>
      <c:pivotFmt>
        <c:idx val="250"/>
        <c:spPr>
          <a:solidFill>
            <a:schemeClr val="accent1"/>
          </a:solidFill>
          <a:ln>
            <a:noFill/>
          </a:ln>
          <a:effectLst/>
        </c:spPr>
        <c:marker>
          <c:symbol val="none"/>
        </c:marker>
      </c:pivotFmt>
      <c:pivotFmt>
        <c:idx val="251"/>
        <c:spPr>
          <a:solidFill>
            <a:schemeClr val="accent1"/>
          </a:solidFill>
          <a:ln>
            <a:noFill/>
          </a:ln>
          <a:effectLst/>
        </c:spPr>
        <c:marker>
          <c:symbol val="none"/>
        </c:marker>
      </c:pivotFmt>
      <c:pivotFmt>
        <c:idx val="252"/>
        <c:spPr>
          <a:solidFill>
            <a:schemeClr val="accent1"/>
          </a:solidFill>
          <a:ln>
            <a:noFill/>
          </a:ln>
          <a:effectLst/>
        </c:spPr>
        <c:marker>
          <c:symbol val="none"/>
        </c:marker>
      </c:pivotFmt>
      <c:pivotFmt>
        <c:idx val="253"/>
        <c:spPr>
          <a:solidFill>
            <a:schemeClr val="accent1"/>
          </a:solidFill>
          <a:ln>
            <a:noFill/>
          </a:ln>
          <a:effectLst/>
        </c:spPr>
        <c:marker>
          <c:symbol val="none"/>
        </c:marker>
      </c:pivotFmt>
      <c:pivotFmt>
        <c:idx val="254"/>
        <c:spPr>
          <a:solidFill>
            <a:schemeClr val="accent1"/>
          </a:solidFill>
          <a:ln>
            <a:noFill/>
          </a:ln>
          <a:effectLst/>
        </c:spPr>
        <c:marker>
          <c:symbol val="none"/>
        </c:marker>
      </c:pivotFmt>
      <c:pivotFmt>
        <c:idx val="255"/>
        <c:spPr>
          <a:solidFill>
            <a:schemeClr val="accent1"/>
          </a:solidFill>
          <a:ln>
            <a:noFill/>
          </a:ln>
          <a:effectLst/>
        </c:spPr>
        <c:marker>
          <c:symbol val="none"/>
        </c:marker>
      </c:pivotFmt>
      <c:pivotFmt>
        <c:idx val="256"/>
        <c:spPr>
          <a:solidFill>
            <a:schemeClr val="accent1"/>
          </a:solidFill>
          <a:ln>
            <a:noFill/>
          </a:ln>
          <a:effectLst/>
        </c:spPr>
        <c:marker>
          <c:symbol val="none"/>
        </c:marker>
      </c:pivotFmt>
      <c:pivotFmt>
        <c:idx val="257"/>
        <c:spPr>
          <a:solidFill>
            <a:schemeClr val="accent1"/>
          </a:solidFill>
          <a:ln>
            <a:noFill/>
          </a:ln>
          <a:effectLst/>
        </c:spPr>
        <c:marker>
          <c:symbol val="none"/>
        </c:marker>
      </c:pivotFmt>
      <c:pivotFmt>
        <c:idx val="258"/>
        <c:spPr>
          <a:solidFill>
            <a:schemeClr val="accent1"/>
          </a:solidFill>
          <a:ln>
            <a:noFill/>
          </a:ln>
          <a:effectLst/>
        </c:spPr>
        <c:marker>
          <c:symbol val="none"/>
        </c:marker>
      </c:pivotFmt>
      <c:pivotFmt>
        <c:idx val="259"/>
        <c:spPr>
          <a:solidFill>
            <a:schemeClr val="accent1"/>
          </a:solidFill>
          <a:ln>
            <a:noFill/>
          </a:ln>
          <a:effectLst/>
        </c:spPr>
        <c:marker>
          <c:symbol val="none"/>
        </c:marker>
      </c:pivotFmt>
      <c:pivotFmt>
        <c:idx val="260"/>
        <c:spPr>
          <a:solidFill>
            <a:schemeClr val="accent1"/>
          </a:solidFill>
          <a:ln>
            <a:noFill/>
          </a:ln>
          <a:effectLst/>
        </c:spPr>
        <c:marker>
          <c:symbol val="none"/>
        </c:marker>
      </c:pivotFmt>
      <c:pivotFmt>
        <c:idx val="261"/>
        <c:spPr>
          <a:solidFill>
            <a:schemeClr val="accent1"/>
          </a:solidFill>
          <a:ln>
            <a:noFill/>
          </a:ln>
          <a:effectLst/>
        </c:spPr>
        <c:marker>
          <c:symbol val="none"/>
        </c:marker>
      </c:pivotFmt>
      <c:pivotFmt>
        <c:idx val="262"/>
        <c:spPr>
          <a:solidFill>
            <a:schemeClr val="accent1"/>
          </a:solidFill>
          <a:ln>
            <a:noFill/>
          </a:ln>
          <a:effectLst/>
        </c:spPr>
        <c:marker>
          <c:symbol val="none"/>
        </c:marker>
      </c:pivotFmt>
      <c:pivotFmt>
        <c:idx val="263"/>
        <c:spPr>
          <a:solidFill>
            <a:schemeClr val="accent1"/>
          </a:solidFill>
          <a:ln>
            <a:noFill/>
          </a:ln>
          <a:effectLst/>
        </c:spPr>
        <c:marker>
          <c:symbol val="none"/>
        </c:marker>
      </c:pivotFmt>
      <c:pivotFmt>
        <c:idx val="264"/>
        <c:spPr>
          <a:solidFill>
            <a:schemeClr val="accent1"/>
          </a:solidFill>
          <a:ln>
            <a:noFill/>
          </a:ln>
          <a:effectLst/>
        </c:spPr>
        <c:marker>
          <c:symbol val="none"/>
        </c:marker>
      </c:pivotFmt>
      <c:pivotFmt>
        <c:idx val="265"/>
        <c:spPr>
          <a:solidFill>
            <a:schemeClr val="accent1"/>
          </a:solidFill>
          <a:ln>
            <a:noFill/>
          </a:ln>
          <a:effectLst/>
        </c:spPr>
        <c:marker>
          <c:symbol val="none"/>
        </c:marker>
      </c:pivotFmt>
      <c:pivotFmt>
        <c:idx val="266"/>
        <c:spPr>
          <a:solidFill>
            <a:schemeClr val="accent1"/>
          </a:solidFill>
          <a:ln>
            <a:noFill/>
          </a:ln>
          <a:effectLst/>
        </c:spPr>
        <c:marker>
          <c:symbol val="none"/>
        </c:marker>
      </c:pivotFmt>
      <c:pivotFmt>
        <c:idx val="267"/>
        <c:spPr>
          <a:solidFill>
            <a:schemeClr val="accent1"/>
          </a:solidFill>
          <a:ln>
            <a:noFill/>
          </a:ln>
          <a:effectLst/>
        </c:spPr>
        <c:marker>
          <c:symbol val="none"/>
        </c:marker>
      </c:pivotFmt>
      <c:pivotFmt>
        <c:idx val="268"/>
        <c:spPr>
          <a:solidFill>
            <a:schemeClr val="accent1"/>
          </a:solidFill>
          <a:ln>
            <a:noFill/>
          </a:ln>
          <a:effectLst/>
        </c:spPr>
        <c:marker>
          <c:symbol val="none"/>
        </c:marker>
      </c:pivotFmt>
      <c:pivotFmt>
        <c:idx val="269"/>
        <c:spPr>
          <a:solidFill>
            <a:schemeClr val="accent1"/>
          </a:solidFill>
          <a:ln>
            <a:noFill/>
          </a:ln>
          <a:effectLst/>
        </c:spPr>
        <c:marker>
          <c:symbol val="none"/>
        </c:marker>
      </c:pivotFmt>
      <c:pivotFmt>
        <c:idx val="270"/>
        <c:spPr>
          <a:solidFill>
            <a:schemeClr val="accent1"/>
          </a:solidFill>
          <a:ln>
            <a:noFill/>
          </a:ln>
          <a:effectLst/>
        </c:spPr>
        <c:marker>
          <c:symbol val="none"/>
        </c:marker>
      </c:pivotFmt>
      <c:pivotFmt>
        <c:idx val="271"/>
        <c:spPr>
          <a:solidFill>
            <a:schemeClr val="accent1"/>
          </a:solidFill>
          <a:ln>
            <a:noFill/>
          </a:ln>
          <a:effectLst/>
        </c:spPr>
        <c:marker>
          <c:symbol val="none"/>
        </c:marker>
      </c:pivotFmt>
      <c:pivotFmt>
        <c:idx val="272"/>
        <c:spPr>
          <a:solidFill>
            <a:schemeClr val="accent1"/>
          </a:solidFill>
          <a:ln>
            <a:noFill/>
          </a:ln>
          <a:effectLst/>
        </c:spPr>
        <c:marker>
          <c:symbol val="none"/>
        </c:marker>
      </c:pivotFmt>
      <c:pivotFmt>
        <c:idx val="273"/>
        <c:spPr>
          <a:solidFill>
            <a:schemeClr val="accent1"/>
          </a:solidFill>
          <a:ln>
            <a:noFill/>
          </a:ln>
          <a:effectLst/>
        </c:spPr>
        <c:marker>
          <c:symbol val="none"/>
        </c:marker>
      </c:pivotFmt>
      <c:pivotFmt>
        <c:idx val="274"/>
        <c:spPr>
          <a:solidFill>
            <a:schemeClr val="accent1"/>
          </a:solidFill>
          <a:ln>
            <a:noFill/>
          </a:ln>
          <a:effectLst/>
        </c:spPr>
        <c:marker>
          <c:symbol val="none"/>
        </c:marker>
      </c:pivotFmt>
      <c:pivotFmt>
        <c:idx val="275"/>
        <c:spPr>
          <a:solidFill>
            <a:schemeClr val="accent1"/>
          </a:solidFill>
          <a:ln>
            <a:noFill/>
          </a:ln>
          <a:effectLst/>
        </c:spPr>
        <c:marker>
          <c:symbol val="none"/>
        </c:marker>
      </c:pivotFmt>
      <c:pivotFmt>
        <c:idx val="276"/>
        <c:spPr>
          <a:solidFill>
            <a:schemeClr val="accent1"/>
          </a:solidFill>
          <a:ln>
            <a:noFill/>
          </a:ln>
          <a:effectLst/>
        </c:spPr>
        <c:marker>
          <c:symbol val="none"/>
        </c:marker>
      </c:pivotFmt>
      <c:pivotFmt>
        <c:idx val="277"/>
        <c:spPr>
          <a:solidFill>
            <a:schemeClr val="accent1"/>
          </a:solidFill>
          <a:ln>
            <a:noFill/>
          </a:ln>
          <a:effectLst/>
        </c:spPr>
        <c:marker>
          <c:symbol val="none"/>
        </c:marker>
      </c:pivotFmt>
      <c:pivotFmt>
        <c:idx val="278"/>
        <c:spPr>
          <a:solidFill>
            <a:schemeClr val="accent1"/>
          </a:solidFill>
          <a:ln>
            <a:noFill/>
          </a:ln>
          <a:effectLst/>
        </c:spPr>
        <c:marker>
          <c:symbol val="none"/>
        </c:marker>
      </c:pivotFmt>
      <c:pivotFmt>
        <c:idx val="279"/>
        <c:spPr>
          <a:solidFill>
            <a:schemeClr val="accent1"/>
          </a:solidFill>
          <a:ln>
            <a:noFill/>
          </a:ln>
          <a:effectLst/>
        </c:spPr>
        <c:marker>
          <c:symbol val="none"/>
        </c:marker>
      </c:pivotFmt>
      <c:pivotFmt>
        <c:idx val="280"/>
        <c:spPr>
          <a:solidFill>
            <a:schemeClr val="accent1"/>
          </a:solidFill>
          <a:ln>
            <a:noFill/>
          </a:ln>
          <a:effectLst/>
        </c:spPr>
        <c:marker>
          <c:symbol val="none"/>
        </c:marker>
      </c:pivotFmt>
      <c:pivotFmt>
        <c:idx val="281"/>
        <c:spPr>
          <a:solidFill>
            <a:schemeClr val="accent1"/>
          </a:solidFill>
          <a:ln>
            <a:noFill/>
          </a:ln>
          <a:effectLst/>
        </c:spPr>
        <c:marker>
          <c:symbol val="none"/>
        </c:marker>
      </c:pivotFmt>
      <c:pivotFmt>
        <c:idx val="282"/>
        <c:spPr>
          <a:solidFill>
            <a:schemeClr val="accent1"/>
          </a:solidFill>
          <a:ln>
            <a:noFill/>
          </a:ln>
          <a:effectLst/>
        </c:spPr>
        <c:marker>
          <c:symbol val="none"/>
        </c:marker>
      </c:pivotFmt>
      <c:pivotFmt>
        <c:idx val="283"/>
        <c:spPr>
          <a:solidFill>
            <a:schemeClr val="accent1"/>
          </a:solidFill>
          <a:ln>
            <a:noFill/>
          </a:ln>
          <a:effectLst/>
        </c:spPr>
        <c:marker>
          <c:symbol val="none"/>
        </c:marker>
      </c:pivotFmt>
      <c:pivotFmt>
        <c:idx val="284"/>
        <c:spPr>
          <a:solidFill>
            <a:schemeClr val="accent1"/>
          </a:solidFill>
          <a:ln>
            <a:noFill/>
          </a:ln>
          <a:effectLst/>
        </c:spPr>
        <c:marker>
          <c:symbol val="none"/>
        </c:marker>
      </c:pivotFmt>
      <c:pivotFmt>
        <c:idx val="285"/>
        <c:spPr>
          <a:solidFill>
            <a:schemeClr val="accent1"/>
          </a:solidFill>
          <a:ln>
            <a:noFill/>
          </a:ln>
          <a:effectLst/>
        </c:spPr>
        <c:marker>
          <c:symbol val="none"/>
        </c:marker>
      </c:pivotFmt>
      <c:pivotFmt>
        <c:idx val="286"/>
        <c:spPr>
          <a:solidFill>
            <a:schemeClr val="accent1"/>
          </a:solidFill>
          <a:ln>
            <a:noFill/>
          </a:ln>
          <a:effectLst/>
        </c:spPr>
        <c:marker>
          <c:symbol val="none"/>
        </c:marker>
      </c:pivotFmt>
      <c:pivotFmt>
        <c:idx val="287"/>
        <c:spPr>
          <a:solidFill>
            <a:schemeClr val="accent1"/>
          </a:solidFill>
          <a:ln>
            <a:noFill/>
          </a:ln>
          <a:effectLst/>
        </c:spPr>
        <c:marker>
          <c:symbol val="none"/>
        </c:marker>
      </c:pivotFmt>
      <c:pivotFmt>
        <c:idx val="288"/>
        <c:spPr>
          <a:solidFill>
            <a:schemeClr val="accent1"/>
          </a:solidFill>
          <a:ln>
            <a:noFill/>
          </a:ln>
          <a:effectLst/>
        </c:spPr>
        <c:marker>
          <c:symbol val="none"/>
        </c:marker>
      </c:pivotFmt>
      <c:pivotFmt>
        <c:idx val="289"/>
        <c:spPr>
          <a:solidFill>
            <a:schemeClr val="accent1"/>
          </a:solidFill>
          <a:ln>
            <a:noFill/>
          </a:ln>
          <a:effectLst/>
        </c:spPr>
        <c:marker>
          <c:symbol val="none"/>
        </c:marker>
      </c:pivotFmt>
      <c:pivotFmt>
        <c:idx val="290"/>
        <c:spPr>
          <a:solidFill>
            <a:schemeClr val="accent1"/>
          </a:solidFill>
          <a:ln>
            <a:noFill/>
          </a:ln>
          <a:effectLst/>
        </c:spPr>
        <c:marker>
          <c:symbol val="none"/>
        </c:marker>
      </c:pivotFmt>
      <c:pivotFmt>
        <c:idx val="291"/>
        <c:spPr>
          <a:solidFill>
            <a:schemeClr val="accent1"/>
          </a:solidFill>
          <a:ln>
            <a:noFill/>
          </a:ln>
          <a:effectLst/>
        </c:spPr>
        <c:marker>
          <c:symbol val="none"/>
        </c:marker>
      </c:pivotFmt>
      <c:pivotFmt>
        <c:idx val="292"/>
        <c:spPr>
          <a:solidFill>
            <a:schemeClr val="accent1"/>
          </a:solidFill>
          <a:ln>
            <a:noFill/>
          </a:ln>
          <a:effectLst/>
        </c:spPr>
        <c:marker>
          <c:symbol val="none"/>
        </c:marker>
      </c:pivotFmt>
      <c:pivotFmt>
        <c:idx val="293"/>
        <c:spPr>
          <a:solidFill>
            <a:schemeClr val="accent1"/>
          </a:solidFill>
          <a:ln>
            <a:noFill/>
          </a:ln>
          <a:effectLst/>
        </c:spPr>
        <c:marker>
          <c:symbol val="none"/>
        </c:marker>
      </c:pivotFmt>
      <c:pivotFmt>
        <c:idx val="294"/>
        <c:spPr>
          <a:solidFill>
            <a:schemeClr val="accent1"/>
          </a:solidFill>
          <a:ln>
            <a:noFill/>
          </a:ln>
          <a:effectLst/>
        </c:spPr>
        <c:marker>
          <c:symbol val="none"/>
        </c:marker>
      </c:pivotFmt>
      <c:pivotFmt>
        <c:idx val="295"/>
        <c:spPr>
          <a:solidFill>
            <a:schemeClr val="accent1"/>
          </a:solidFill>
          <a:ln>
            <a:noFill/>
          </a:ln>
          <a:effectLst/>
        </c:spPr>
        <c:marker>
          <c:symbol val="none"/>
        </c:marker>
      </c:pivotFmt>
      <c:pivotFmt>
        <c:idx val="296"/>
        <c:spPr>
          <a:solidFill>
            <a:schemeClr val="accent1"/>
          </a:solidFill>
          <a:ln>
            <a:noFill/>
          </a:ln>
          <a:effectLst/>
        </c:spPr>
        <c:marker>
          <c:symbol val="none"/>
        </c:marker>
      </c:pivotFmt>
      <c:pivotFmt>
        <c:idx val="297"/>
        <c:spPr>
          <a:solidFill>
            <a:schemeClr val="accent1"/>
          </a:solidFill>
          <a:ln>
            <a:noFill/>
          </a:ln>
          <a:effectLst/>
        </c:spPr>
        <c:marker>
          <c:symbol val="none"/>
        </c:marker>
      </c:pivotFmt>
      <c:pivotFmt>
        <c:idx val="298"/>
        <c:spPr>
          <a:solidFill>
            <a:schemeClr val="accent1"/>
          </a:solidFill>
          <a:ln>
            <a:noFill/>
          </a:ln>
          <a:effectLst/>
        </c:spPr>
        <c:marker>
          <c:symbol val="none"/>
        </c:marker>
      </c:pivotFmt>
      <c:pivotFmt>
        <c:idx val="299"/>
        <c:spPr>
          <a:solidFill>
            <a:schemeClr val="accent1"/>
          </a:solidFill>
          <a:ln>
            <a:noFill/>
          </a:ln>
          <a:effectLst/>
        </c:spPr>
        <c:marker>
          <c:symbol val="none"/>
        </c:marker>
      </c:pivotFmt>
      <c:pivotFmt>
        <c:idx val="300"/>
        <c:spPr>
          <a:solidFill>
            <a:schemeClr val="accent1"/>
          </a:solidFill>
          <a:ln>
            <a:noFill/>
          </a:ln>
          <a:effectLst/>
        </c:spPr>
        <c:marker>
          <c:symbol val="none"/>
        </c:marker>
      </c:pivotFmt>
      <c:pivotFmt>
        <c:idx val="301"/>
        <c:spPr>
          <a:solidFill>
            <a:schemeClr val="accent1"/>
          </a:solidFill>
          <a:ln>
            <a:noFill/>
          </a:ln>
          <a:effectLst/>
        </c:spPr>
        <c:marker>
          <c:symbol val="none"/>
        </c:marker>
      </c:pivotFmt>
      <c:pivotFmt>
        <c:idx val="302"/>
        <c:spPr>
          <a:solidFill>
            <a:schemeClr val="accent1"/>
          </a:solidFill>
          <a:ln>
            <a:noFill/>
          </a:ln>
          <a:effectLst/>
        </c:spPr>
        <c:marker>
          <c:symbol val="none"/>
        </c:marker>
      </c:pivotFmt>
      <c:pivotFmt>
        <c:idx val="303"/>
        <c:spPr>
          <a:solidFill>
            <a:schemeClr val="accent1"/>
          </a:solidFill>
          <a:ln>
            <a:noFill/>
          </a:ln>
          <a:effectLst/>
        </c:spPr>
        <c:marker>
          <c:symbol val="none"/>
        </c:marker>
      </c:pivotFmt>
      <c:pivotFmt>
        <c:idx val="304"/>
        <c:spPr>
          <a:solidFill>
            <a:schemeClr val="accent1"/>
          </a:solidFill>
          <a:ln>
            <a:noFill/>
          </a:ln>
          <a:effectLst/>
        </c:spPr>
        <c:marker>
          <c:symbol val="none"/>
        </c:marker>
      </c:pivotFmt>
      <c:pivotFmt>
        <c:idx val="305"/>
        <c:spPr>
          <a:solidFill>
            <a:schemeClr val="accent1"/>
          </a:solidFill>
          <a:ln>
            <a:noFill/>
          </a:ln>
          <a:effectLst/>
        </c:spPr>
        <c:marker>
          <c:symbol val="none"/>
        </c:marker>
      </c:pivotFmt>
      <c:pivotFmt>
        <c:idx val="306"/>
        <c:spPr>
          <a:solidFill>
            <a:schemeClr val="accent1"/>
          </a:solidFill>
          <a:ln>
            <a:noFill/>
          </a:ln>
          <a:effectLst/>
        </c:spPr>
        <c:marker>
          <c:symbol val="none"/>
        </c:marker>
      </c:pivotFmt>
      <c:pivotFmt>
        <c:idx val="307"/>
        <c:spPr>
          <a:solidFill>
            <a:schemeClr val="accent1"/>
          </a:solidFill>
          <a:ln>
            <a:noFill/>
          </a:ln>
          <a:effectLst/>
        </c:spPr>
        <c:marker>
          <c:symbol val="none"/>
        </c:marker>
      </c:pivotFmt>
      <c:pivotFmt>
        <c:idx val="308"/>
        <c:spPr>
          <a:solidFill>
            <a:schemeClr val="accent1"/>
          </a:solidFill>
          <a:ln>
            <a:noFill/>
          </a:ln>
          <a:effectLst/>
        </c:spPr>
        <c:marker>
          <c:symbol val="none"/>
        </c:marker>
      </c:pivotFmt>
      <c:pivotFmt>
        <c:idx val="309"/>
        <c:spPr>
          <a:solidFill>
            <a:schemeClr val="accent1"/>
          </a:solidFill>
          <a:ln>
            <a:noFill/>
          </a:ln>
          <a:effectLst/>
        </c:spPr>
        <c:marker>
          <c:symbol val="none"/>
        </c:marker>
      </c:pivotFmt>
      <c:pivotFmt>
        <c:idx val="310"/>
        <c:spPr>
          <a:solidFill>
            <a:schemeClr val="accent1"/>
          </a:solidFill>
          <a:ln>
            <a:noFill/>
          </a:ln>
          <a:effectLst/>
        </c:spPr>
        <c:marker>
          <c:symbol val="none"/>
        </c:marker>
      </c:pivotFmt>
      <c:pivotFmt>
        <c:idx val="311"/>
        <c:spPr>
          <a:solidFill>
            <a:schemeClr val="accent1"/>
          </a:solidFill>
          <a:ln>
            <a:noFill/>
          </a:ln>
          <a:effectLst/>
        </c:spPr>
        <c:marker>
          <c:symbol val="none"/>
        </c:marker>
      </c:pivotFmt>
      <c:pivotFmt>
        <c:idx val="312"/>
        <c:spPr>
          <a:solidFill>
            <a:schemeClr val="accent1"/>
          </a:solidFill>
          <a:ln>
            <a:noFill/>
          </a:ln>
          <a:effectLst/>
        </c:spPr>
        <c:marker>
          <c:symbol val="none"/>
        </c:marker>
      </c:pivotFmt>
      <c:pivotFmt>
        <c:idx val="313"/>
        <c:spPr>
          <a:solidFill>
            <a:schemeClr val="accent1"/>
          </a:solidFill>
          <a:ln>
            <a:noFill/>
          </a:ln>
          <a:effectLst/>
        </c:spPr>
        <c:marker>
          <c:symbol val="none"/>
        </c:marker>
      </c:pivotFmt>
      <c:pivotFmt>
        <c:idx val="314"/>
        <c:spPr>
          <a:solidFill>
            <a:schemeClr val="accent1"/>
          </a:solidFill>
          <a:ln>
            <a:noFill/>
          </a:ln>
          <a:effectLst/>
        </c:spPr>
        <c:marker>
          <c:symbol val="none"/>
        </c:marker>
      </c:pivotFmt>
      <c:pivotFmt>
        <c:idx val="315"/>
        <c:spPr>
          <a:solidFill>
            <a:schemeClr val="accent1"/>
          </a:solidFill>
          <a:ln>
            <a:noFill/>
          </a:ln>
          <a:effectLst/>
        </c:spPr>
        <c:marker>
          <c:symbol val="none"/>
        </c:marker>
      </c:pivotFmt>
      <c:pivotFmt>
        <c:idx val="316"/>
        <c:spPr>
          <a:solidFill>
            <a:schemeClr val="accent1"/>
          </a:solidFill>
          <a:ln>
            <a:noFill/>
          </a:ln>
          <a:effectLst/>
        </c:spPr>
        <c:marker>
          <c:symbol val="none"/>
        </c:marker>
      </c:pivotFmt>
      <c:pivotFmt>
        <c:idx val="317"/>
        <c:spPr>
          <a:solidFill>
            <a:schemeClr val="accent1"/>
          </a:solidFill>
          <a:ln>
            <a:noFill/>
          </a:ln>
          <a:effectLst/>
        </c:spPr>
        <c:marker>
          <c:symbol val="none"/>
        </c:marker>
      </c:pivotFmt>
      <c:pivotFmt>
        <c:idx val="318"/>
        <c:spPr>
          <a:solidFill>
            <a:schemeClr val="accent1"/>
          </a:solidFill>
          <a:ln>
            <a:noFill/>
          </a:ln>
          <a:effectLst/>
        </c:spPr>
        <c:marker>
          <c:symbol val="none"/>
        </c:marker>
      </c:pivotFmt>
      <c:pivotFmt>
        <c:idx val="319"/>
        <c:spPr>
          <a:solidFill>
            <a:schemeClr val="accent1"/>
          </a:solidFill>
          <a:ln>
            <a:noFill/>
          </a:ln>
          <a:effectLst/>
        </c:spPr>
        <c:marker>
          <c:symbol val="none"/>
        </c:marker>
      </c:pivotFmt>
      <c:pivotFmt>
        <c:idx val="320"/>
        <c:spPr>
          <a:solidFill>
            <a:schemeClr val="accent1"/>
          </a:solidFill>
          <a:ln>
            <a:noFill/>
          </a:ln>
          <a:effectLst/>
        </c:spPr>
        <c:marker>
          <c:symbol val="none"/>
        </c:marker>
      </c:pivotFmt>
      <c:pivotFmt>
        <c:idx val="321"/>
        <c:spPr>
          <a:solidFill>
            <a:schemeClr val="accent1"/>
          </a:solidFill>
          <a:ln>
            <a:noFill/>
          </a:ln>
          <a:effectLst/>
        </c:spPr>
        <c:marker>
          <c:symbol val="none"/>
        </c:marker>
      </c:pivotFmt>
      <c:pivotFmt>
        <c:idx val="322"/>
        <c:spPr>
          <a:solidFill>
            <a:schemeClr val="accent1"/>
          </a:solidFill>
          <a:ln>
            <a:noFill/>
          </a:ln>
          <a:effectLst/>
        </c:spPr>
        <c:marker>
          <c:symbol val="none"/>
        </c:marker>
      </c:pivotFmt>
      <c:pivotFmt>
        <c:idx val="323"/>
        <c:spPr>
          <a:solidFill>
            <a:schemeClr val="accent1"/>
          </a:solidFill>
          <a:ln>
            <a:noFill/>
          </a:ln>
          <a:effectLst/>
        </c:spPr>
        <c:marker>
          <c:symbol val="none"/>
        </c:marker>
      </c:pivotFmt>
      <c:pivotFmt>
        <c:idx val="324"/>
        <c:spPr>
          <a:solidFill>
            <a:schemeClr val="accent1"/>
          </a:solidFill>
          <a:ln>
            <a:noFill/>
          </a:ln>
          <a:effectLst/>
        </c:spPr>
        <c:marker>
          <c:symbol val="none"/>
        </c:marker>
      </c:pivotFmt>
      <c:pivotFmt>
        <c:idx val="325"/>
        <c:spPr>
          <a:solidFill>
            <a:schemeClr val="accent1"/>
          </a:solidFill>
          <a:ln>
            <a:noFill/>
          </a:ln>
          <a:effectLst/>
        </c:spPr>
        <c:marker>
          <c:symbol val="none"/>
        </c:marker>
      </c:pivotFmt>
      <c:pivotFmt>
        <c:idx val="326"/>
        <c:spPr>
          <a:solidFill>
            <a:schemeClr val="accent1"/>
          </a:solidFill>
          <a:ln>
            <a:noFill/>
          </a:ln>
          <a:effectLst/>
        </c:spPr>
        <c:marker>
          <c:symbol val="none"/>
        </c:marker>
      </c:pivotFmt>
      <c:pivotFmt>
        <c:idx val="327"/>
        <c:spPr>
          <a:solidFill>
            <a:schemeClr val="accent1"/>
          </a:solidFill>
          <a:ln>
            <a:noFill/>
          </a:ln>
          <a:effectLst/>
        </c:spPr>
        <c:marker>
          <c:symbol val="none"/>
        </c:marker>
      </c:pivotFmt>
      <c:pivotFmt>
        <c:idx val="328"/>
        <c:spPr>
          <a:solidFill>
            <a:schemeClr val="accent1"/>
          </a:solidFill>
          <a:ln>
            <a:noFill/>
          </a:ln>
          <a:effectLst/>
        </c:spPr>
        <c:marker>
          <c:symbol val="none"/>
        </c:marker>
      </c:pivotFmt>
      <c:pivotFmt>
        <c:idx val="329"/>
        <c:spPr>
          <a:solidFill>
            <a:schemeClr val="accent1"/>
          </a:solidFill>
          <a:ln>
            <a:noFill/>
          </a:ln>
          <a:effectLst/>
        </c:spPr>
        <c:marker>
          <c:symbol val="none"/>
        </c:marker>
      </c:pivotFmt>
      <c:pivotFmt>
        <c:idx val="330"/>
        <c:spPr>
          <a:solidFill>
            <a:schemeClr val="accent1"/>
          </a:solidFill>
          <a:ln>
            <a:noFill/>
          </a:ln>
          <a:effectLst/>
        </c:spPr>
        <c:marker>
          <c:symbol val="none"/>
        </c:marker>
      </c:pivotFmt>
      <c:pivotFmt>
        <c:idx val="331"/>
        <c:spPr>
          <a:solidFill>
            <a:schemeClr val="accent1"/>
          </a:solidFill>
          <a:ln>
            <a:noFill/>
          </a:ln>
          <a:effectLst/>
        </c:spPr>
        <c:marker>
          <c:symbol val="none"/>
        </c:marker>
      </c:pivotFmt>
      <c:pivotFmt>
        <c:idx val="332"/>
        <c:spPr>
          <a:solidFill>
            <a:schemeClr val="accent1"/>
          </a:solidFill>
          <a:ln>
            <a:noFill/>
          </a:ln>
          <a:effectLst/>
        </c:spPr>
        <c:marker>
          <c:symbol val="none"/>
        </c:marker>
      </c:pivotFmt>
      <c:pivotFmt>
        <c:idx val="333"/>
        <c:spPr>
          <a:solidFill>
            <a:schemeClr val="accent1"/>
          </a:solidFill>
          <a:ln>
            <a:noFill/>
          </a:ln>
          <a:effectLst/>
        </c:spPr>
        <c:marker>
          <c:symbol val="none"/>
        </c:marker>
      </c:pivotFmt>
      <c:pivotFmt>
        <c:idx val="334"/>
        <c:spPr>
          <a:solidFill>
            <a:schemeClr val="accent1"/>
          </a:solidFill>
          <a:ln>
            <a:noFill/>
          </a:ln>
          <a:effectLst/>
        </c:spPr>
        <c:marker>
          <c:symbol val="none"/>
        </c:marker>
      </c:pivotFmt>
      <c:pivotFmt>
        <c:idx val="335"/>
        <c:spPr>
          <a:solidFill>
            <a:schemeClr val="accent1"/>
          </a:solidFill>
          <a:ln>
            <a:noFill/>
          </a:ln>
          <a:effectLst/>
        </c:spPr>
        <c:marker>
          <c:symbol val="none"/>
        </c:marker>
      </c:pivotFmt>
      <c:pivotFmt>
        <c:idx val="336"/>
        <c:spPr>
          <a:solidFill>
            <a:schemeClr val="accent1"/>
          </a:solidFill>
          <a:ln>
            <a:noFill/>
          </a:ln>
          <a:effectLst/>
        </c:spPr>
        <c:marker>
          <c:symbol val="none"/>
        </c:marker>
      </c:pivotFmt>
      <c:pivotFmt>
        <c:idx val="337"/>
        <c:spPr>
          <a:solidFill>
            <a:schemeClr val="accent1"/>
          </a:solidFill>
          <a:ln>
            <a:noFill/>
          </a:ln>
          <a:effectLst/>
        </c:spPr>
        <c:marker>
          <c:symbol val="none"/>
        </c:marker>
      </c:pivotFmt>
      <c:pivotFmt>
        <c:idx val="338"/>
        <c:spPr>
          <a:solidFill>
            <a:schemeClr val="accent1"/>
          </a:solidFill>
          <a:ln>
            <a:noFill/>
          </a:ln>
          <a:effectLst/>
        </c:spPr>
        <c:marker>
          <c:symbol val="none"/>
        </c:marker>
      </c:pivotFmt>
      <c:pivotFmt>
        <c:idx val="339"/>
        <c:spPr>
          <a:solidFill>
            <a:schemeClr val="accent1"/>
          </a:solidFill>
          <a:ln>
            <a:noFill/>
          </a:ln>
          <a:effectLst/>
        </c:spPr>
        <c:marker>
          <c:symbol val="none"/>
        </c:marker>
      </c:pivotFmt>
      <c:pivotFmt>
        <c:idx val="340"/>
        <c:spPr>
          <a:solidFill>
            <a:schemeClr val="accent1"/>
          </a:solidFill>
          <a:ln>
            <a:noFill/>
          </a:ln>
          <a:effectLst/>
        </c:spPr>
        <c:marker>
          <c:symbol val="none"/>
        </c:marker>
      </c:pivotFmt>
      <c:pivotFmt>
        <c:idx val="341"/>
        <c:spPr>
          <a:solidFill>
            <a:schemeClr val="accent1"/>
          </a:solidFill>
          <a:ln>
            <a:noFill/>
          </a:ln>
          <a:effectLst/>
        </c:spPr>
        <c:marker>
          <c:symbol val="none"/>
        </c:marker>
      </c:pivotFmt>
      <c:pivotFmt>
        <c:idx val="342"/>
        <c:spPr>
          <a:solidFill>
            <a:schemeClr val="accent1"/>
          </a:solidFill>
          <a:ln>
            <a:noFill/>
          </a:ln>
          <a:effectLst/>
        </c:spPr>
        <c:marker>
          <c:symbol val="none"/>
        </c:marker>
      </c:pivotFmt>
      <c:pivotFmt>
        <c:idx val="343"/>
        <c:spPr>
          <a:solidFill>
            <a:schemeClr val="accent1"/>
          </a:solidFill>
          <a:ln>
            <a:noFill/>
          </a:ln>
          <a:effectLst/>
        </c:spPr>
        <c:marker>
          <c:symbol val="none"/>
        </c:marker>
      </c:pivotFmt>
      <c:pivotFmt>
        <c:idx val="344"/>
        <c:spPr>
          <a:solidFill>
            <a:schemeClr val="accent1"/>
          </a:solidFill>
          <a:ln>
            <a:noFill/>
          </a:ln>
          <a:effectLst/>
        </c:spPr>
        <c:marker>
          <c:symbol val="none"/>
        </c:marker>
      </c:pivotFmt>
      <c:pivotFmt>
        <c:idx val="345"/>
        <c:spPr>
          <a:solidFill>
            <a:schemeClr val="accent1"/>
          </a:solidFill>
          <a:ln>
            <a:noFill/>
          </a:ln>
          <a:effectLst/>
        </c:spPr>
        <c:marker>
          <c:symbol val="none"/>
        </c:marker>
      </c:pivotFmt>
      <c:pivotFmt>
        <c:idx val="346"/>
        <c:spPr>
          <a:solidFill>
            <a:schemeClr val="accent1"/>
          </a:solidFill>
          <a:ln>
            <a:noFill/>
          </a:ln>
          <a:effectLst/>
        </c:spPr>
        <c:marker>
          <c:symbol val="none"/>
        </c:marker>
      </c:pivotFmt>
      <c:pivotFmt>
        <c:idx val="347"/>
        <c:spPr>
          <a:solidFill>
            <a:schemeClr val="accent1"/>
          </a:solidFill>
          <a:ln>
            <a:noFill/>
          </a:ln>
          <a:effectLst/>
        </c:spPr>
        <c:marker>
          <c:symbol val="none"/>
        </c:marker>
      </c:pivotFmt>
      <c:pivotFmt>
        <c:idx val="348"/>
        <c:spPr>
          <a:solidFill>
            <a:schemeClr val="accent1"/>
          </a:solidFill>
          <a:ln>
            <a:noFill/>
          </a:ln>
          <a:effectLst/>
        </c:spPr>
        <c:marker>
          <c:symbol val="none"/>
        </c:marker>
      </c:pivotFmt>
      <c:pivotFmt>
        <c:idx val="349"/>
        <c:spPr>
          <a:solidFill>
            <a:schemeClr val="accent1"/>
          </a:solidFill>
          <a:ln>
            <a:noFill/>
          </a:ln>
          <a:effectLst/>
        </c:spPr>
        <c:marker>
          <c:symbol val="none"/>
        </c:marker>
      </c:pivotFmt>
      <c:pivotFmt>
        <c:idx val="350"/>
        <c:spPr>
          <a:solidFill>
            <a:schemeClr val="accent1"/>
          </a:solidFill>
          <a:ln>
            <a:noFill/>
          </a:ln>
          <a:effectLst/>
        </c:spPr>
        <c:marker>
          <c:symbol val="none"/>
        </c:marker>
      </c:pivotFmt>
      <c:pivotFmt>
        <c:idx val="351"/>
        <c:spPr>
          <a:solidFill>
            <a:schemeClr val="accent1"/>
          </a:solidFill>
          <a:ln>
            <a:noFill/>
          </a:ln>
          <a:effectLst/>
        </c:spPr>
        <c:marker>
          <c:symbol val="none"/>
        </c:marker>
      </c:pivotFmt>
      <c:pivotFmt>
        <c:idx val="352"/>
        <c:spPr>
          <a:solidFill>
            <a:schemeClr val="accent1"/>
          </a:solidFill>
          <a:ln>
            <a:noFill/>
          </a:ln>
          <a:effectLst/>
        </c:spPr>
        <c:marker>
          <c:symbol val="none"/>
        </c:marker>
      </c:pivotFmt>
      <c:pivotFmt>
        <c:idx val="353"/>
        <c:spPr>
          <a:solidFill>
            <a:schemeClr val="accent1"/>
          </a:solidFill>
          <a:ln>
            <a:noFill/>
          </a:ln>
          <a:effectLst/>
        </c:spPr>
        <c:marker>
          <c:symbol val="none"/>
        </c:marker>
      </c:pivotFmt>
      <c:pivotFmt>
        <c:idx val="354"/>
        <c:spPr>
          <a:solidFill>
            <a:schemeClr val="accent1"/>
          </a:solidFill>
          <a:ln>
            <a:noFill/>
          </a:ln>
          <a:effectLst/>
        </c:spPr>
        <c:marker>
          <c:symbol val="none"/>
        </c:marker>
      </c:pivotFmt>
      <c:pivotFmt>
        <c:idx val="355"/>
        <c:spPr>
          <a:solidFill>
            <a:schemeClr val="accent1"/>
          </a:solidFill>
          <a:ln>
            <a:noFill/>
          </a:ln>
          <a:effectLst/>
        </c:spPr>
        <c:marker>
          <c:symbol val="none"/>
        </c:marker>
      </c:pivotFmt>
      <c:pivotFmt>
        <c:idx val="356"/>
        <c:spPr>
          <a:solidFill>
            <a:schemeClr val="accent1"/>
          </a:solidFill>
          <a:ln>
            <a:noFill/>
          </a:ln>
          <a:effectLst/>
        </c:spPr>
        <c:marker>
          <c:symbol val="none"/>
        </c:marker>
      </c:pivotFmt>
      <c:pivotFmt>
        <c:idx val="357"/>
        <c:spPr>
          <a:solidFill>
            <a:schemeClr val="accent1"/>
          </a:solidFill>
          <a:ln>
            <a:noFill/>
          </a:ln>
          <a:effectLst/>
        </c:spPr>
        <c:marker>
          <c:symbol val="none"/>
        </c:marker>
      </c:pivotFmt>
      <c:pivotFmt>
        <c:idx val="358"/>
        <c:spPr>
          <a:solidFill>
            <a:schemeClr val="accent1"/>
          </a:solidFill>
          <a:ln>
            <a:noFill/>
          </a:ln>
          <a:effectLst/>
        </c:spPr>
        <c:marker>
          <c:symbol val="none"/>
        </c:marker>
      </c:pivotFmt>
      <c:pivotFmt>
        <c:idx val="359"/>
        <c:spPr>
          <a:solidFill>
            <a:schemeClr val="accent1"/>
          </a:solidFill>
          <a:ln>
            <a:noFill/>
          </a:ln>
          <a:effectLst/>
        </c:spPr>
        <c:marker>
          <c:symbol val="none"/>
        </c:marker>
      </c:pivotFmt>
      <c:pivotFmt>
        <c:idx val="360"/>
        <c:spPr>
          <a:solidFill>
            <a:schemeClr val="accent1"/>
          </a:solidFill>
          <a:ln>
            <a:noFill/>
          </a:ln>
          <a:effectLst/>
        </c:spPr>
        <c:marker>
          <c:symbol val="none"/>
        </c:marker>
      </c:pivotFmt>
      <c:pivotFmt>
        <c:idx val="361"/>
        <c:spPr>
          <a:solidFill>
            <a:schemeClr val="accent1"/>
          </a:solidFill>
          <a:ln>
            <a:noFill/>
          </a:ln>
          <a:effectLst/>
        </c:spPr>
        <c:marker>
          <c:symbol val="none"/>
        </c:marker>
      </c:pivotFmt>
      <c:pivotFmt>
        <c:idx val="362"/>
        <c:spPr>
          <a:solidFill>
            <a:schemeClr val="accent1"/>
          </a:solidFill>
          <a:ln>
            <a:noFill/>
          </a:ln>
          <a:effectLst/>
        </c:spPr>
        <c:marker>
          <c:symbol val="none"/>
        </c:marker>
      </c:pivotFmt>
      <c:pivotFmt>
        <c:idx val="363"/>
        <c:spPr>
          <a:solidFill>
            <a:schemeClr val="accent1"/>
          </a:solidFill>
          <a:ln>
            <a:noFill/>
          </a:ln>
          <a:effectLst/>
        </c:spPr>
        <c:marker>
          <c:symbol val="none"/>
        </c:marker>
      </c:pivotFmt>
      <c:pivotFmt>
        <c:idx val="364"/>
        <c:spPr>
          <a:solidFill>
            <a:schemeClr val="accent1"/>
          </a:solidFill>
          <a:ln>
            <a:noFill/>
          </a:ln>
          <a:effectLst/>
        </c:spPr>
        <c:marker>
          <c:symbol val="none"/>
        </c:marker>
      </c:pivotFmt>
      <c:pivotFmt>
        <c:idx val="365"/>
        <c:spPr>
          <a:solidFill>
            <a:schemeClr val="accent1"/>
          </a:solidFill>
          <a:ln>
            <a:noFill/>
          </a:ln>
          <a:effectLst/>
        </c:spPr>
        <c:marker>
          <c:symbol val="none"/>
        </c:marker>
      </c:pivotFmt>
      <c:pivotFmt>
        <c:idx val="366"/>
        <c:spPr>
          <a:solidFill>
            <a:schemeClr val="accent1"/>
          </a:solidFill>
          <a:ln>
            <a:noFill/>
          </a:ln>
          <a:effectLst/>
        </c:spPr>
        <c:marker>
          <c:symbol val="none"/>
        </c:marker>
      </c:pivotFmt>
    </c:pivotFmts>
    <c:plotArea>
      <c:layout>
        <c:manualLayout>
          <c:layoutTarget val="inner"/>
          <c:xMode val="edge"/>
          <c:yMode val="edge"/>
          <c:x val="9.1616715706113336E-2"/>
          <c:y val="2.3477362376984074E-2"/>
          <c:w val="0.67860077447550693"/>
          <c:h val="0.89873551070962188"/>
        </c:manualLayout>
      </c:layout>
      <c:barChart>
        <c:barDir val="col"/>
        <c:grouping val="clustered"/>
        <c:varyColors val="0"/>
        <c:ser>
          <c:idx val="0"/>
          <c:order val="0"/>
          <c:tx>
            <c:strRef>
              <c:f>sales_by_employee!$B$1:$B$2</c:f>
              <c:strCache>
                <c:ptCount val="1"/>
                <c:pt idx="0">
                  <c:v>Adrian Huxley</c:v>
                </c:pt>
              </c:strCache>
            </c:strRef>
          </c:tx>
          <c:spPr>
            <a:solidFill>
              <a:schemeClr val="accent1"/>
            </a:solidFill>
            <a:ln>
              <a:noFill/>
            </a:ln>
            <a:effectLst/>
          </c:spPr>
          <c:invertIfNegative val="0"/>
          <c:cat>
            <c:strRef>
              <c:f>sales_by_employee!$A$3:$A$6</c:f>
              <c:strCache>
                <c:ptCount val="3"/>
                <c:pt idx="0">
                  <c:v>2003</c:v>
                </c:pt>
                <c:pt idx="1">
                  <c:v>2004</c:v>
                </c:pt>
                <c:pt idx="2">
                  <c:v>2005</c:v>
                </c:pt>
              </c:strCache>
            </c:strRef>
          </c:cat>
          <c:val>
            <c:numRef>
              <c:f>sales_by_employee!$B$3:$B$6</c:f>
              <c:numCache>
                <c:formatCode>General</c:formatCode>
                <c:ptCount val="3"/>
                <c:pt idx="0">
                  <c:v>28397.260000000002</c:v>
                </c:pt>
                <c:pt idx="1">
                  <c:v>79202.290000000008</c:v>
                </c:pt>
                <c:pt idx="2">
                  <c:v>43971.43</c:v>
                </c:pt>
              </c:numCache>
            </c:numRef>
          </c:val>
          <c:extLst>
            <c:ext xmlns:c16="http://schemas.microsoft.com/office/drawing/2014/chart" uri="{C3380CC4-5D6E-409C-BE32-E72D297353CC}">
              <c16:uniqueId val="{00000000-FBE5-4D3B-AFAB-2BDBAA9AA1D4}"/>
            </c:ext>
          </c:extLst>
        </c:ser>
        <c:ser>
          <c:idx val="1"/>
          <c:order val="1"/>
          <c:tx>
            <c:strRef>
              <c:f>sales_by_employee!$C$1:$C$2</c:f>
              <c:strCache>
                <c:ptCount val="1"/>
                <c:pt idx="0">
                  <c:v>Akiko Shimamura</c:v>
                </c:pt>
              </c:strCache>
            </c:strRef>
          </c:tx>
          <c:spPr>
            <a:solidFill>
              <a:schemeClr val="accent2"/>
            </a:solidFill>
            <a:ln>
              <a:noFill/>
            </a:ln>
            <a:effectLst/>
          </c:spPr>
          <c:invertIfNegative val="0"/>
          <c:cat>
            <c:strRef>
              <c:f>sales_by_employee!$A$3:$A$6</c:f>
              <c:strCache>
                <c:ptCount val="3"/>
                <c:pt idx="0">
                  <c:v>2003</c:v>
                </c:pt>
                <c:pt idx="1">
                  <c:v>2004</c:v>
                </c:pt>
                <c:pt idx="2">
                  <c:v>2005</c:v>
                </c:pt>
              </c:strCache>
            </c:strRef>
          </c:cat>
          <c:val>
            <c:numRef>
              <c:f>sales_by_employee!$C$3:$C$6</c:f>
              <c:numCache>
                <c:formatCode>General</c:formatCode>
                <c:ptCount val="3"/>
                <c:pt idx="1">
                  <c:v>81817.399999999994</c:v>
                </c:pt>
                <c:pt idx="2">
                  <c:v>38745.339999999997</c:v>
                </c:pt>
              </c:numCache>
            </c:numRef>
          </c:val>
          <c:extLst>
            <c:ext xmlns:c16="http://schemas.microsoft.com/office/drawing/2014/chart" uri="{C3380CC4-5D6E-409C-BE32-E72D297353CC}">
              <c16:uniqueId val="{0000005D-F11D-42BA-8112-DF6F3ADC392D}"/>
            </c:ext>
          </c:extLst>
        </c:ser>
        <c:ser>
          <c:idx val="2"/>
          <c:order val="2"/>
          <c:tx>
            <c:strRef>
              <c:f>sales_by_employee!$D$1:$D$2</c:f>
              <c:strCache>
                <c:ptCount val="1"/>
                <c:pt idx="0">
                  <c:v>Allen Nelson</c:v>
                </c:pt>
              </c:strCache>
            </c:strRef>
          </c:tx>
          <c:spPr>
            <a:solidFill>
              <a:schemeClr val="accent3"/>
            </a:solidFill>
            <a:ln>
              <a:noFill/>
            </a:ln>
            <a:effectLst/>
          </c:spPr>
          <c:invertIfNegative val="0"/>
          <c:cat>
            <c:strRef>
              <c:f>sales_by_employee!$A$3:$A$6</c:f>
              <c:strCache>
                <c:ptCount val="3"/>
                <c:pt idx="0">
                  <c:v>2003</c:v>
                </c:pt>
                <c:pt idx="1">
                  <c:v>2004</c:v>
                </c:pt>
                <c:pt idx="2">
                  <c:v>2005</c:v>
                </c:pt>
              </c:strCache>
            </c:strRef>
          </c:cat>
          <c:val>
            <c:numRef>
              <c:f>sales_by_employee!$D$3:$D$6</c:f>
              <c:numCache>
                <c:formatCode>General</c:formatCode>
                <c:ptCount val="3"/>
                <c:pt idx="0">
                  <c:v>34992.399999999994</c:v>
                </c:pt>
                <c:pt idx="1">
                  <c:v>15110.800000000001</c:v>
                </c:pt>
                <c:pt idx="2">
                  <c:v>31474.78</c:v>
                </c:pt>
              </c:numCache>
            </c:numRef>
          </c:val>
          <c:extLst>
            <c:ext xmlns:c16="http://schemas.microsoft.com/office/drawing/2014/chart" uri="{C3380CC4-5D6E-409C-BE32-E72D297353CC}">
              <c16:uniqueId val="{000000B9-F11D-42BA-8112-DF6F3ADC392D}"/>
            </c:ext>
          </c:extLst>
        </c:ser>
        <c:ser>
          <c:idx val="3"/>
          <c:order val="3"/>
          <c:tx>
            <c:strRef>
              <c:f>sales_by_employee!$E$1:$E$2</c:f>
              <c:strCache>
                <c:ptCount val="1"/>
                <c:pt idx="0">
                  <c:v>Ann Brown</c:v>
                </c:pt>
              </c:strCache>
            </c:strRef>
          </c:tx>
          <c:spPr>
            <a:solidFill>
              <a:schemeClr val="accent4"/>
            </a:solidFill>
            <a:ln>
              <a:noFill/>
            </a:ln>
            <a:effectLst/>
          </c:spPr>
          <c:invertIfNegative val="0"/>
          <c:cat>
            <c:strRef>
              <c:f>sales_by_employee!$A$3:$A$6</c:f>
              <c:strCache>
                <c:ptCount val="3"/>
                <c:pt idx="0">
                  <c:v>2003</c:v>
                </c:pt>
                <c:pt idx="1">
                  <c:v>2004</c:v>
                </c:pt>
                <c:pt idx="2">
                  <c:v>2005</c:v>
                </c:pt>
              </c:strCache>
            </c:strRef>
          </c:cat>
          <c:val>
            <c:numRef>
              <c:f>sales_by_employee!$E$3:$E$6</c:f>
              <c:numCache>
                <c:formatCode>General</c:formatCode>
                <c:ptCount val="3"/>
                <c:pt idx="0">
                  <c:v>75064.600000000006</c:v>
                </c:pt>
                <c:pt idx="1">
                  <c:v>13739.900000000001</c:v>
                </c:pt>
              </c:numCache>
            </c:numRef>
          </c:val>
          <c:extLst>
            <c:ext xmlns:c16="http://schemas.microsoft.com/office/drawing/2014/chart" uri="{C3380CC4-5D6E-409C-BE32-E72D297353CC}">
              <c16:uniqueId val="{000000BA-F11D-42BA-8112-DF6F3ADC392D}"/>
            </c:ext>
          </c:extLst>
        </c:ser>
        <c:ser>
          <c:idx val="4"/>
          <c:order val="4"/>
          <c:tx>
            <c:strRef>
              <c:f>sales_by_employee!$F$1:$F$2</c:f>
              <c:strCache>
                <c:ptCount val="1"/>
                <c:pt idx="0">
                  <c:v>Anna O'Hara</c:v>
                </c:pt>
              </c:strCache>
            </c:strRef>
          </c:tx>
          <c:spPr>
            <a:solidFill>
              <a:schemeClr val="accent5"/>
            </a:solidFill>
            <a:ln>
              <a:noFill/>
            </a:ln>
            <a:effectLst/>
          </c:spPr>
          <c:invertIfNegative val="0"/>
          <c:cat>
            <c:strRef>
              <c:f>sales_by_employee!$A$3:$A$6</c:f>
              <c:strCache>
                <c:ptCount val="3"/>
                <c:pt idx="0">
                  <c:v>2003</c:v>
                </c:pt>
                <c:pt idx="1">
                  <c:v>2004</c:v>
                </c:pt>
                <c:pt idx="2">
                  <c:v>2005</c:v>
                </c:pt>
              </c:strCache>
            </c:strRef>
          </c:cat>
          <c:val>
            <c:numRef>
              <c:f>sales_by_employee!$F$3:$F$6</c:f>
              <c:numCache>
                <c:formatCode>General</c:formatCode>
                <c:ptCount val="3"/>
                <c:pt idx="0">
                  <c:v>88983.709999999992</c:v>
                </c:pt>
                <c:pt idx="2">
                  <c:v>65012.42</c:v>
                </c:pt>
              </c:numCache>
            </c:numRef>
          </c:val>
          <c:extLst>
            <c:ext xmlns:c16="http://schemas.microsoft.com/office/drawing/2014/chart" uri="{C3380CC4-5D6E-409C-BE32-E72D297353CC}">
              <c16:uniqueId val="{000000BB-F11D-42BA-8112-DF6F3ADC392D}"/>
            </c:ext>
          </c:extLst>
        </c:ser>
        <c:ser>
          <c:idx val="5"/>
          <c:order val="5"/>
          <c:tx>
            <c:strRef>
              <c:f>sales_by_employee!$G$1:$G$2</c:f>
              <c:strCache>
                <c:ptCount val="1"/>
                <c:pt idx="0">
                  <c:v>Annette Roulet</c:v>
                </c:pt>
              </c:strCache>
            </c:strRef>
          </c:tx>
          <c:spPr>
            <a:solidFill>
              <a:schemeClr val="accent6"/>
            </a:solidFill>
            <a:ln>
              <a:noFill/>
            </a:ln>
            <a:effectLst/>
          </c:spPr>
          <c:invertIfNegative val="0"/>
          <c:cat>
            <c:strRef>
              <c:f>sales_by_employee!$A$3:$A$6</c:f>
              <c:strCache>
                <c:ptCount val="3"/>
                <c:pt idx="0">
                  <c:v>2003</c:v>
                </c:pt>
                <c:pt idx="1">
                  <c:v>2004</c:v>
                </c:pt>
                <c:pt idx="2">
                  <c:v>2005</c:v>
                </c:pt>
              </c:strCache>
            </c:strRef>
          </c:cat>
          <c:val>
            <c:numRef>
              <c:f>sales_by_employee!$G$3:$G$6</c:f>
              <c:numCache>
                <c:formatCode>General</c:formatCode>
                <c:ptCount val="3"/>
                <c:pt idx="0">
                  <c:v>55349.319999999992</c:v>
                </c:pt>
                <c:pt idx="2">
                  <c:v>15139.119999999999</c:v>
                </c:pt>
              </c:numCache>
            </c:numRef>
          </c:val>
          <c:extLst>
            <c:ext xmlns:c16="http://schemas.microsoft.com/office/drawing/2014/chart" uri="{C3380CC4-5D6E-409C-BE32-E72D297353CC}">
              <c16:uniqueId val="{000000BC-F11D-42BA-8112-DF6F3ADC392D}"/>
            </c:ext>
          </c:extLst>
        </c:ser>
        <c:ser>
          <c:idx val="6"/>
          <c:order val="6"/>
          <c:tx>
            <c:strRef>
              <c:f>sales_by_employee!$H$1:$H$2</c:f>
              <c:strCache>
                <c:ptCount val="1"/>
                <c:pt idx="0">
                  <c:v>Arnold Cruz</c:v>
                </c:pt>
              </c:strCache>
            </c:strRef>
          </c:tx>
          <c:spPr>
            <a:solidFill>
              <a:schemeClr val="accent1">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sales_by_employee!$H$3:$H$6</c:f>
              <c:numCache>
                <c:formatCode>General</c:formatCode>
                <c:ptCount val="3"/>
                <c:pt idx="0">
                  <c:v>78086.98000000001</c:v>
                </c:pt>
                <c:pt idx="1">
                  <c:v>15928.75</c:v>
                </c:pt>
              </c:numCache>
            </c:numRef>
          </c:val>
          <c:extLst>
            <c:ext xmlns:c16="http://schemas.microsoft.com/office/drawing/2014/chart" uri="{C3380CC4-5D6E-409C-BE32-E72D297353CC}">
              <c16:uniqueId val="{000000BD-F11D-42BA-8112-DF6F3ADC392D}"/>
            </c:ext>
          </c:extLst>
        </c:ser>
        <c:ser>
          <c:idx val="7"/>
          <c:order val="7"/>
          <c:tx>
            <c:strRef>
              <c:f>sales_by_employee!$I$1:$I$2</c:f>
              <c:strCache>
                <c:ptCount val="1"/>
                <c:pt idx="0">
                  <c:v>Carine Schmitt</c:v>
                </c:pt>
              </c:strCache>
            </c:strRef>
          </c:tx>
          <c:spPr>
            <a:solidFill>
              <a:schemeClr val="accent2">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sales_by_employee!$I$3:$I$6</c:f>
              <c:numCache>
                <c:formatCode>General</c:formatCode>
                <c:ptCount val="3"/>
                <c:pt idx="0">
                  <c:v>16560.3</c:v>
                </c:pt>
                <c:pt idx="1">
                  <c:v>7619.66</c:v>
                </c:pt>
              </c:numCache>
            </c:numRef>
          </c:val>
          <c:extLst>
            <c:ext xmlns:c16="http://schemas.microsoft.com/office/drawing/2014/chart" uri="{C3380CC4-5D6E-409C-BE32-E72D297353CC}">
              <c16:uniqueId val="{000000BE-F11D-42BA-8112-DF6F3ADC392D}"/>
            </c:ext>
          </c:extLst>
        </c:ser>
        <c:ser>
          <c:idx val="8"/>
          <c:order val="8"/>
          <c:tx>
            <c:strRef>
              <c:f>sales_by_employee!$J$1:$J$2</c:f>
              <c:strCache>
                <c:ptCount val="1"/>
                <c:pt idx="0">
                  <c:v>Catherine Dewey</c:v>
                </c:pt>
              </c:strCache>
            </c:strRef>
          </c:tx>
          <c:spPr>
            <a:solidFill>
              <a:schemeClr val="accent3">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sales_by_employee!$J$3:$J$6</c:f>
              <c:numCache>
                <c:formatCode>General</c:formatCode>
                <c:ptCount val="3"/>
                <c:pt idx="1">
                  <c:v>66560.570000000007</c:v>
                </c:pt>
                <c:pt idx="2">
                  <c:v>8411.9500000000007</c:v>
                </c:pt>
              </c:numCache>
            </c:numRef>
          </c:val>
          <c:extLst>
            <c:ext xmlns:c16="http://schemas.microsoft.com/office/drawing/2014/chart" uri="{C3380CC4-5D6E-409C-BE32-E72D297353CC}">
              <c16:uniqueId val="{000000BF-F11D-42BA-8112-DF6F3ADC392D}"/>
            </c:ext>
          </c:extLst>
        </c:ser>
        <c:ser>
          <c:idx val="9"/>
          <c:order val="9"/>
          <c:tx>
            <c:strRef>
              <c:f>sales_by_employee!$K$1:$K$2</c:f>
              <c:strCache>
                <c:ptCount val="1"/>
                <c:pt idx="0">
                  <c:v>Christina Berglund</c:v>
                </c:pt>
              </c:strCache>
            </c:strRef>
          </c:tx>
          <c:spPr>
            <a:solidFill>
              <a:schemeClr val="accent4">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sales_by_employee!$K$3:$K$6</c:f>
              <c:numCache>
                <c:formatCode>General</c:formatCode>
                <c:ptCount val="3"/>
                <c:pt idx="0">
                  <c:v>9749</c:v>
                </c:pt>
                <c:pt idx="1">
                  <c:v>66005.88</c:v>
                </c:pt>
              </c:numCache>
            </c:numRef>
          </c:val>
          <c:extLst>
            <c:ext xmlns:c16="http://schemas.microsoft.com/office/drawing/2014/chart" uri="{C3380CC4-5D6E-409C-BE32-E72D297353CC}">
              <c16:uniqueId val="{000000C0-F11D-42BA-8112-DF6F3ADC392D}"/>
            </c:ext>
          </c:extLst>
        </c:ser>
        <c:ser>
          <c:idx val="10"/>
          <c:order val="10"/>
          <c:tx>
            <c:strRef>
              <c:f>sales_by_employee!$L$1:$L$2</c:f>
              <c:strCache>
                <c:ptCount val="1"/>
                <c:pt idx="0">
                  <c:v>Dan Lewis</c:v>
                </c:pt>
              </c:strCache>
            </c:strRef>
          </c:tx>
          <c:spPr>
            <a:solidFill>
              <a:schemeClr val="accent5">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sales_by_employee!$L$3:$L$6</c:f>
              <c:numCache>
                <c:formatCode>General</c:formatCode>
                <c:ptCount val="3"/>
                <c:pt idx="0">
                  <c:v>27951.07</c:v>
                </c:pt>
                <c:pt idx="1">
                  <c:v>29343.35</c:v>
                </c:pt>
              </c:numCache>
            </c:numRef>
          </c:val>
          <c:extLst>
            <c:ext xmlns:c16="http://schemas.microsoft.com/office/drawing/2014/chart" uri="{C3380CC4-5D6E-409C-BE32-E72D297353CC}">
              <c16:uniqueId val="{000000C1-F11D-42BA-8112-DF6F3ADC392D}"/>
            </c:ext>
          </c:extLst>
        </c:ser>
        <c:ser>
          <c:idx val="11"/>
          <c:order val="11"/>
          <c:tx>
            <c:strRef>
              <c:f>sales_by_employee!$M$1:$M$2</c:f>
              <c:strCache>
                <c:ptCount val="1"/>
                <c:pt idx="0">
                  <c:v>Daniel Da Cunha</c:v>
                </c:pt>
              </c:strCache>
            </c:strRef>
          </c:tx>
          <c:spPr>
            <a:solidFill>
              <a:schemeClr val="accent6">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sales_by_employee!$M$3:$M$6</c:f>
              <c:numCache>
                <c:formatCode>General</c:formatCode>
                <c:ptCount val="3"/>
                <c:pt idx="0">
                  <c:v>25624.880000000005</c:v>
                </c:pt>
                <c:pt idx="1">
                  <c:v>32623.93</c:v>
                </c:pt>
                <c:pt idx="2">
                  <c:v>20321.53</c:v>
                </c:pt>
              </c:numCache>
            </c:numRef>
          </c:val>
          <c:extLst>
            <c:ext xmlns:c16="http://schemas.microsoft.com/office/drawing/2014/chart" uri="{C3380CC4-5D6E-409C-BE32-E72D297353CC}">
              <c16:uniqueId val="{000000C2-F11D-42BA-8112-DF6F3ADC392D}"/>
            </c:ext>
          </c:extLst>
        </c:ser>
        <c:ser>
          <c:idx val="12"/>
          <c:order val="12"/>
          <c:tx>
            <c:strRef>
              <c:f>sales_by_employee!$N$1:$N$2</c:f>
              <c:strCache>
                <c:ptCount val="1"/>
                <c:pt idx="0">
                  <c:v>Daniel Tonini</c:v>
                </c:pt>
              </c:strCache>
            </c:strRef>
          </c:tx>
          <c:spPr>
            <a:solidFill>
              <a:schemeClr val="accent1">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sales_by_employee!$N$3:$N$6</c:f>
              <c:numCache>
                <c:formatCode>General</c:formatCode>
                <c:ptCount val="3"/>
                <c:pt idx="1">
                  <c:v>64834.320000000007</c:v>
                </c:pt>
              </c:numCache>
            </c:numRef>
          </c:val>
          <c:extLst>
            <c:ext xmlns:c16="http://schemas.microsoft.com/office/drawing/2014/chart" uri="{C3380CC4-5D6E-409C-BE32-E72D297353CC}">
              <c16:uniqueId val="{000000C3-F11D-42BA-8112-DF6F3ADC392D}"/>
            </c:ext>
          </c:extLst>
        </c:ser>
        <c:ser>
          <c:idx val="13"/>
          <c:order val="13"/>
          <c:tx>
            <c:strRef>
              <c:f>sales_by_employee!$O$1:$O$2</c:f>
              <c:strCache>
                <c:ptCount val="1"/>
                <c:pt idx="0">
                  <c:v>Dean Cassidy</c:v>
                </c:pt>
              </c:strCache>
            </c:strRef>
          </c:tx>
          <c:spPr>
            <a:solidFill>
              <a:schemeClr val="accent2">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sales_by_employee!$O$3:$O$6</c:f>
              <c:numCache>
                <c:formatCode>General</c:formatCode>
                <c:ptCount val="3"/>
                <c:pt idx="1">
                  <c:v>57756.43</c:v>
                </c:pt>
              </c:numCache>
            </c:numRef>
          </c:val>
          <c:extLst>
            <c:ext xmlns:c16="http://schemas.microsoft.com/office/drawing/2014/chart" uri="{C3380CC4-5D6E-409C-BE32-E72D297353CC}">
              <c16:uniqueId val="{000000C4-F11D-42BA-8112-DF6F3ADC392D}"/>
            </c:ext>
          </c:extLst>
        </c:ser>
        <c:ser>
          <c:idx val="14"/>
          <c:order val="14"/>
          <c:tx>
            <c:strRef>
              <c:f>sales_by_employee!$P$1:$P$2</c:f>
              <c:strCache>
                <c:ptCount val="1"/>
                <c:pt idx="0">
                  <c:v>Diego Freyre</c:v>
                </c:pt>
              </c:strCache>
            </c:strRef>
          </c:tx>
          <c:spPr>
            <a:solidFill>
              <a:schemeClr val="accent3">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sales_by_employee!$P$3:$P$6</c:f>
              <c:numCache>
                <c:formatCode>General</c:formatCode>
                <c:ptCount val="3"/>
                <c:pt idx="0">
                  <c:v>210227.58000000005</c:v>
                </c:pt>
                <c:pt idx="1">
                  <c:v>375268.36</c:v>
                </c:pt>
                <c:pt idx="2">
                  <c:v>326798.17000000004</c:v>
                </c:pt>
              </c:numCache>
            </c:numRef>
          </c:val>
          <c:extLst>
            <c:ext xmlns:c16="http://schemas.microsoft.com/office/drawing/2014/chart" uri="{C3380CC4-5D6E-409C-BE32-E72D297353CC}">
              <c16:uniqueId val="{000000C5-F11D-42BA-8112-DF6F3ADC392D}"/>
            </c:ext>
          </c:extLst>
        </c:ser>
        <c:ser>
          <c:idx val="15"/>
          <c:order val="15"/>
          <c:tx>
            <c:strRef>
              <c:f>sales_by_employee!$Q$1:$Q$2</c:f>
              <c:strCache>
                <c:ptCount val="1"/>
                <c:pt idx="0">
                  <c:v>Dominique Perrier</c:v>
                </c:pt>
              </c:strCache>
            </c:strRef>
          </c:tx>
          <c:spPr>
            <a:solidFill>
              <a:schemeClr val="accent4">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sales_by_employee!$Q$3:$Q$6</c:f>
              <c:numCache>
                <c:formatCode>General</c:formatCode>
                <c:ptCount val="3"/>
                <c:pt idx="1">
                  <c:v>79103.859999999986</c:v>
                </c:pt>
                <c:pt idx="2">
                  <c:v>14066.8</c:v>
                </c:pt>
              </c:numCache>
            </c:numRef>
          </c:val>
          <c:extLst>
            <c:ext xmlns:c16="http://schemas.microsoft.com/office/drawing/2014/chart" uri="{C3380CC4-5D6E-409C-BE32-E72D297353CC}">
              <c16:uniqueId val="{000000C6-F11D-42BA-8112-DF6F3ADC392D}"/>
            </c:ext>
          </c:extLst>
        </c:ser>
        <c:ser>
          <c:idx val="16"/>
          <c:order val="16"/>
          <c:tx>
            <c:strRef>
              <c:f>sales_by_employee!$R$1:$R$2</c:f>
              <c:strCache>
                <c:ptCount val="1"/>
                <c:pt idx="0">
                  <c:v>Eduardo Saavedra</c:v>
                </c:pt>
              </c:strCache>
            </c:strRef>
          </c:tx>
          <c:spPr>
            <a:solidFill>
              <a:schemeClr val="accent5">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sales_by_employee!$R$3:$R$6</c:f>
              <c:numCache>
                <c:formatCode>General</c:formatCode>
                <c:ptCount val="3"/>
                <c:pt idx="0">
                  <c:v>48228.509999999995</c:v>
                </c:pt>
                <c:pt idx="1">
                  <c:v>30183.35</c:v>
                </c:pt>
              </c:numCache>
            </c:numRef>
          </c:val>
          <c:extLst>
            <c:ext xmlns:c16="http://schemas.microsoft.com/office/drawing/2014/chart" uri="{C3380CC4-5D6E-409C-BE32-E72D297353CC}">
              <c16:uniqueId val="{000000C7-F11D-42BA-8112-DF6F3ADC392D}"/>
            </c:ext>
          </c:extLst>
        </c:ser>
        <c:ser>
          <c:idx val="17"/>
          <c:order val="17"/>
          <c:tx>
            <c:strRef>
              <c:f>sales_by_employee!$S$1:$S$2</c:f>
              <c:strCache>
                <c:ptCount val="1"/>
                <c:pt idx="0">
                  <c:v>Elizabeth Devon</c:v>
                </c:pt>
              </c:strCache>
            </c:strRef>
          </c:tx>
          <c:spPr>
            <a:solidFill>
              <a:schemeClr val="accent6">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sales_by_employee!$S$3:$S$6</c:f>
              <c:numCache>
                <c:formatCode>General</c:formatCode>
                <c:ptCount val="3"/>
                <c:pt idx="0">
                  <c:v>26797.210000000003</c:v>
                </c:pt>
                <c:pt idx="1">
                  <c:v>50408.25</c:v>
                </c:pt>
                <c:pt idx="2">
                  <c:v>40802.810000000005</c:v>
                </c:pt>
              </c:numCache>
            </c:numRef>
          </c:val>
          <c:extLst>
            <c:ext xmlns:c16="http://schemas.microsoft.com/office/drawing/2014/chart" uri="{C3380CC4-5D6E-409C-BE32-E72D297353CC}">
              <c16:uniqueId val="{000000C8-F11D-42BA-8112-DF6F3ADC392D}"/>
            </c:ext>
          </c:extLst>
        </c:ser>
        <c:ser>
          <c:idx val="18"/>
          <c:order val="18"/>
          <c:tx>
            <c:strRef>
              <c:f>sales_by_employee!$T$1:$T$2</c:f>
              <c:strCache>
                <c:ptCount val="1"/>
                <c:pt idx="0">
                  <c:v>Elizabeth Lincoln</c:v>
                </c:pt>
              </c:strCache>
            </c:strRef>
          </c:tx>
          <c:spPr>
            <a:solidFill>
              <a:schemeClr val="accent1">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sales_by_employee!$T$3:$T$6</c:f>
              <c:numCache>
                <c:formatCode>General</c:formatCode>
                <c:ptCount val="3"/>
                <c:pt idx="1">
                  <c:v>74634.849999999991</c:v>
                </c:pt>
              </c:numCache>
            </c:numRef>
          </c:val>
          <c:extLst>
            <c:ext xmlns:c16="http://schemas.microsoft.com/office/drawing/2014/chart" uri="{C3380CC4-5D6E-409C-BE32-E72D297353CC}">
              <c16:uniqueId val="{000000C9-F11D-42BA-8112-DF6F3ADC392D}"/>
            </c:ext>
          </c:extLst>
        </c:ser>
        <c:ser>
          <c:idx val="19"/>
          <c:order val="19"/>
          <c:tx>
            <c:strRef>
              <c:f>sales_by_employee!$U$1:$U$2</c:f>
              <c:strCache>
                <c:ptCount val="1"/>
                <c:pt idx="0">
                  <c:v>Eric Natividad</c:v>
                </c:pt>
              </c:strCache>
            </c:strRef>
          </c:tx>
          <c:spPr>
            <a:solidFill>
              <a:schemeClr val="accent2">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sales_by_employee!$U$3:$U$6</c:f>
              <c:numCache>
                <c:formatCode>General</c:formatCode>
                <c:ptCount val="3"/>
                <c:pt idx="0">
                  <c:v>165686.20000000007</c:v>
                </c:pt>
                <c:pt idx="1">
                  <c:v>3127.88</c:v>
                </c:pt>
                <c:pt idx="2">
                  <c:v>4175.6000000000004</c:v>
                </c:pt>
              </c:numCache>
            </c:numRef>
          </c:val>
          <c:extLst>
            <c:ext xmlns:c16="http://schemas.microsoft.com/office/drawing/2014/chart" uri="{C3380CC4-5D6E-409C-BE32-E72D297353CC}">
              <c16:uniqueId val="{000000CA-F11D-42BA-8112-DF6F3ADC392D}"/>
            </c:ext>
          </c:extLst>
        </c:ser>
        <c:ser>
          <c:idx val="20"/>
          <c:order val="20"/>
          <c:tx>
            <c:strRef>
              <c:f>sales_by_employee!$V$1:$V$2</c:f>
              <c:strCache>
                <c:ptCount val="1"/>
                <c:pt idx="0">
                  <c:v>Francisca Cervantes</c:v>
                </c:pt>
              </c:strCache>
            </c:strRef>
          </c:tx>
          <c:spPr>
            <a:solidFill>
              <a:schemeClr val="accent3">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sales_by_employee!$V$3:$V$6</c:f>
              <c:numCache>
                <c:formatCode>General</c:formatCode>
                <c:ptCount val="3"/>
                <c:pt idx="0">
                  <c:v>40061.659999999996</c:v>
                </c:pt>
                <c:pt idx="1">
                  <c:v>27445.310000000005</c:v>
                </c:pt>
              </c:numCache>
            </c:numRef>
          </c:val>
          <c:extLst>
            <c:ext xmlns:c16="http://schemas.microsoft.com/office/drawing/2014/chart" uri="{C3380CC4-5D6E-409C-BE32-E72D297353CC}">
              <c16:uniqueId val="{000000CB-F11D-42BA-8112-DF6F3ADC392D}"/>
            </c:ext>
          </c:extLst>
        </c:ser>
        <c:ser>
          <c:idx val="21"/>
          <c:order val="21"/>
          <c:tx>
            <c:strRef>
              <c:f>sales_by_employee!$W$1:$W$2</c:f>
              <c:strCache>
                <c:ptCount val="1"/>
                <c:pt idx="0">
                  <c:v>Frederique Citeaux</c:v>
                </c:pt>
              </c:strCache>
            </c:strRef>
          </c:tx>
          <c:spPr>
            <a:solidFill>
              <a:schemeClr val="accent4">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sales_by_employee!$W$3:$W$6</c:f>
              <c:numCache>
                <c:formatCode>General</c:formatCode>
                <c:ptCount val="3"/>
                <c:pt idx="1">
                  <c:v>44758.13</c:v>
                </c:pt>
                <c:pt idx="2">
                  <c:v>35680.35</c:v>
                </c:pt>
              </c:numCache>
            </c:numRef>
          </c:val>
          <c:extLst>
            <c:ext xmlns:c16="http://schemas.microsoft.com/office/drawing/2014/chart" uri="{C3380CC4-5D6E-409C-BE32-E72D297353CC}">
              <c16:uniqueId val="{000000CC-F11D-42BA-8112-DF6F3ADC392D}"/>
            </c:ext>
          </c:extLst>
        </c:ser>
        <c:ser>
          <c:idx val="22"/>
          <c:order val="22"/>
          <c:tx>
            <c:strRef>
              <c:f>sales_by_employee!$X$1:$X$2</c:f>
              <c:strCache>
                <c:ptCount val="1"/>
                <c:pt idx="0">
                  <c:v>Georg Pipps</c:v>
                </c:pt>
              </c:strCache>
            </c:strRef>
          </c:tx>
          <c:spPr>
            <a:solidFill>
              <a:schemeClr val="accent5">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sales_by_employee!$X$3:$X$6</c:f>
              <c:numCache>
                <c:formatCode>General</c:formatCode>
                <c:ptCount val="3"/>
                <c:pt idx="0">
                  <c:v>38629.14</c:v>
                </c:pt>
                <c:pt idx="1">
                  <c:v>51694.390000000007</c:v>
                </c:pt>
                <c:pt idx="2">
                  <c:v>59475.100000000006</c:v>
                </c:pt>
              </c:numCache>
            </c:numRef>
          </c:val>
          <c:extLst>
            <c:ext xmlns:c16="http://schemas.microsoft.com/office/drawing/2014/chart" uri="{C3380CC4-5D6E-409C-BE32-E72D297353CC}">
              <c16:uniqueId val="{000000CD-F11D-42BA-8112-DF6F3ADC392D}"/>
            </c:ext>
          </c:extLst>
        </c:ser>
        <c:ser>
          <c:idx val="23"/>
          <c:order val="23"/>
          <c:tx>
            <c:strRef>
              <c:f>sales_by_employee!$Y$1:$Y$2</c:f>
              <c:strCache>
                <c:ptCount val="1"/>
                <c:pt idx="0">
                  <c:v>Giovanni Rovelli</c:v>
                </c:pt>
              </c:strCache>
            </c:strRef>
          </c:tx>
          <c:spPr>
            <a:solidFill>
              <a:schemeClr val="accent6">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sales_by_employee!$Y$3:$Y$6</c:f>
              <c:numCache>
                <c:formatCode>General</c:formatCode>
                <c:ptCount val="3"/>
                <c:pt idx="0">
                  <c:v>96259.030000000013</c:v>
                </c:pt>
                <c:pt idx="1">
                  <c:v>41696.689999999995</c:v>
                </c:pt>
              </c:numCache>
            </c:numRef>
          </c:val>
          <c:extLst>
            <c:ext xmlns:c16="http://schemas.microsoft.com/office/drawing/2014/chart" uri="{C3380CC4-5D6E-409C-BE32-E72D297353CC}">
              <c16:uniqueId val="{000000CE-F11D-42BA-8112-DF6F3ADC392D}"/>
            </c:ext>
          </c:extLst>
        </c:ser>
        <c:ser>
          <c:idx val="24"/>
          <c:order val="24"/>
          <c:tx>
            <c:strRef>
              <c:f>sales_by_employee!$Z$1:$Z$2</c:f>
              <c:strCache>
                <c:ptCount val="1"/>
                <c:pt idx="0">
                  <c:v>Helen Bennett</c:v>
                </c:pt>
              </c:strCache>
            </c:strRef>
          </c:tx>
          <c:spPr>
            <a:solidFill>
              <a:schemeClr val="accent1">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sales_by_employee!$Z$3:$Z$6</c:f>
              <c:numCache>
                <c:formatCode>General</c:formatCode>
                <c:ptCount val="3"/>
                <c:pt idx="1">
                  <c:v>78240.839999999982</c:v>
                </c:pt>
              </c:numCache>
            </c:numRef>
          </c:val>
          <c:extLst>
            <c:ext xmlns:c16="http://schemas.microsoft.com/office/drawing/2014/chart" uri="{C3380CC4-5D6E-409C-BE32-E72D297353CC}">
              <c16:uniqueId val="{000000CF-F11D-42BA-8112-DF6F3ADC392D}"/>
            </c:ext>
          </c:extLst>
        </c:ser>
        <c:ser>
          <c:idx val="25"/>
          <c:order val="25"/>
          <c:tx>
            <c:strRef>
              <c:f>sales_by_employee!$AA$1:$AA$2</c:f>
              <c:strCache>
                <c:ptCount val="1"/>
                <c:pt idx="0">
                  <c:v>Henriette Pfalzheim</c:v>
                </c:pt>
              </c:strCache>
            </c:strRef>
          </c:tx>
          <c:spPr>
            <a:solidFill>
              <a:schemeClr val="accent2">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sales_by_employee!$AA$3:$AA$6</c:f>
              <c:numCache>
                <c:formatCode>General</c:formatCode>
                <c:ptCount val="3"/>
                <c:pt idx="0">
                  <c:v>31363.18</c:v>
                </c:pt>
                <c:pt idx="1">
                  <c:v>68943.400000000009</c:v>
                </c:pt>
              </c:numCache>
            </c:numRef>
          </c:val>
          <c:extLst>
            <c:ext xmlns:c16="http://schemas.microsoft.com/office/drawing/2014/chart" uri="{C3380CC4-5D6E-409C-BE32-E72D297353CC}">
              <c16:uniqueId val="{000000D0-F11D-42BA-8112-DF6F3ADC392D}"/>
            </c:ext>
          </c:extLst>
        </c:ser>
        <c:ser>
          <c:idx val="26"/>
          <c:order val="26"/>
          <c:tx>
            <c:strRef>
              <c:f>sales_by_employee!$AB$1:$AB$2</c:f>
              <c:strCache>
                <c:ptCount val="1"/>
                <c:pt idx="0">
                  <c:v>Jan Klaeboe</c:v>
                </c:pt>
              </c:strCache>
            </c:strRef>
          </c:tx>
          <c:spPr>
            <a:solidFill>
              <a:schemeClr val="accent3">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sales_by_employee!$AB$3:$AB$6</c:f>
              <c:numCache>
                <c:formatCode>General</c:formatCode>
                <c:ptCount val="3"/>
                <c:pt idx="0">
                  <c:v>45078.759999999995</c:v>
                </c:pt>
                <c:pt idx="1">
                  <c:v>34145.47</c:v>
                </c:pt>
              </c:numCache>
            </c:numRef>
          </c:val>
          <c:extLst>
            <c:ext xmlns:c16="http://schemas.microsoft.com/office/drawing/2014/chart" uri="{C3380CC4-5D6E-409C-BE32-E72D297353CC}">
              <c16:uniqueId val="{000000D1-F11D-42BA-8112-DF6F3ADC392D}"/>
            </c:ext>
          </c:extLst>
        </c:ser>
        <c:ser>
          <c:idx val="27"/>
          <c:order val="27"/>
          <c:tx>
            <c:strRef>
              <c:f>sales_by_employee!$AC$1:$AC$2</c:f>
              <c:strCache>
                <c:ptCount val="1"/>
                <c:pt idx="0">
                  <c:v>Janine Labrune</c:v>
                </c:pt>
              </c:strCache>
            </c:strRef>
          </c:tx>
          <c:spPr>
            <a:solidFill>
              <a:schemeClr val="accent4">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sales_by_employee!$AC$3:$AC$6</c:f>
              <c:numCache>
                <c:formatCode>General</c:formatCode>
                <c:ptCount val="3"/>
                <c:pt idx="1">
                  <c:v>76722.810000000027</c:v>
                </c:pt>
                <c:pt idx="2">
                  <c:v>103402.09000000003</c:v>
                </c:pt>
              </c:numCache>
            </c:numRef>
          </c:val>
          <c:extLst>
            <c:ext xmlns:c16="http://schemas.microsoft.com/office/drawing/2014/chart" uri="{C3380CC4-5D6E-409C-BE32-E72D297353CC}">
              <c16:uniqueId val="{000000D2-F11D-42BA-8112-DF6F3ADC392D}"/>
            </c:ext>
          </c:extLst>
        </c:ser>
        <c:ser>
          <c:idx val="28"/>
          <c:order val="28"/>
          <c:tx>
            <c:strRef>
              <c:f>sales_by_employee!$AD$1:$AD$2</c:f>
              <c:strCache>
                <c:ptCount val="1"/>
                <c:pt idx="0">
                  <c:v>Jean Fresnisre</c:v>
                </c:pt>
              </c:strCache>
            </c:strRef>
          </c:tx>
          <c:spPr>
            <a:solidFill>
              <a:schemeClr val="accent5">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sales_by_employee!$AD$3:$AD$6</c:f>
              <c:numCache>
                <c:formatCode>General</c:formatCode>
                <c:ptCount val="3"/>
                <c:pt idx="0">
                  <c:v>15947.29</c:v>
                </c:pt>
                <c:pt idx="1">
                  <c:v>24564.53</c:v>
                </c:pt>
                <c:pt idx="2">
                  <c:v>33692.97</c:v>
                </c:pt>
              </c:numCache>
            </c:numRef>
          </c:val>
          <c:extLst>
            <c:ext xmlns:c16="http://schemas.microsoft.com/office/drawing/2014/chart" uri="{C3380CC4-5D6E-409C-BE32-E72D297353CC}">
              <c16:uniqueId val="{000000D3-F11D-42BA-8112-DF6F3ADC392D}"/>
            </c:ext>
          </c:extLst>
        </c:ser>
        <c:ser>
          <c:idx val="29"/>
          <c:order val="29"/>
          <c:tx>
            <c:strRef>
              <c:f>sales_by_employee!$AE$1:$AE$2</c:f>
              <c:strCache>
                <c:ptCount val="1"/>
                <c:pt idx="0">
                  <c:v>Jeff Young</c:v>
                </c:pt>
              </c:strCache>
            </c:strRef>
          </c:tx>
          <c:spPr>
            <a:solidFill>
              <a:schemeClr val="accent6">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sales_by_employee!$AE$3:$AE$6</c:f>
              <c:numCache>
                <c:formatCode>General</c:formatCode>
                <c:ptCount val="3"/>
                <c:pt idx="0">
                  <c:v>132778.24000000002</c:v>
                </c:pt>
                <c:pt idx="1">
                  <c:v>64958.700000000004</c:v>
                </c:pt>
              </c:numCache>
            </c:numRef>
          </c:val>
          <c:extLst>
            <c:ext xmlns:c16="http://schemas.microsoft.com/office/drawing/2014/chart" uri="{C3380CC4-5D6E-409C-BE32-E72D297353CC}">
              <c16:uniqueId val="{000000D4-F11D-42BA-8112-DF6F3ADC392D}"/>
            </c:ext>
          </c:extLst>
        </c:ser>
        <c:ser>
          <c:idx val="30"/>
          <c:order val="30"/>
          <c:tx>
            <c:strRef>
              <c:f>sales_by_employee!$AF$1:$AF$2</c:f>
              <c:strCache>
                <c:ptCount val="1"/>
                <c:pt idx="0">
                  <c:v>Jesus Fernandez</c:v>
                </c:pt>
              </c:strCache>
            </c:strRef>
          </c:tx>
          <c:spPr>
            <a:solidFill>
              <a:schemeClr val="accent1">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sales_by_employee!$AF$3:$AF$6</c:f>
              <c:numCache>
                <c:formatCode>General</c:formatCode>
                <c:ptCount val="3"/>
                <c:pt idx="0">
                  <c:v>34311.35</c:v>
                </c:pt>
                <c:pt idx="1">
                  <c:v>15330.7</c:v>
                </c:pt>
              </c:numCache>
            </c:numRef>
          </c:val>
          <c:extLst>
            <c:ext xmlns:c16="http://schemas.microsoft.com/office/drawing/2014/chart" uri="{C3380CC4-5D6E-409C-BE32-E72D297353CC}">
              <c16:uniqueId val="{000000D5-F11D-42BA-8112-DF6F3ADC392D}"/>
            </c:ext>
          </c:extLst>
        </c:ser>
        <c:ser>
          <c:idx val="31"/>
          <c:order val="31"/>
          <c:tx>
            <c:strRef>
              <c:f>sales_by_employee!$AG$1:$AG$2</c:f>
              <c:strCache>
                <c:ptCount val="1"/>
                <c:pt idx="0">
                  <c:v>Jonas Bergulfsen</c:v>
                </c:pt>
              </c:strCache>
            </c:strRef>
          </c:tx>
          <c:spPr>
            <a:solidFill>
              <a:schemeClr val="accent2">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sales_by_employee!$AG$3:$AG$6</c:f>
              <c:numCache>
                <c:formatCode>General</c:formatCode>
                <c:ptCount val="3"/>
                <c:pt idx="0">
                  <c:v>56176.659999999996</c:v>
                </c:pt>
                <c:pt idx="1">
                  <c:v>60422.530000000006</c:v>
                </c:pt>
              </c:numCache>
            </c:numRef>
          </c:val>
          <c:extLst>
            <c:ext xmlns:c16="http://schemas.microsoft.com/office/drawing/2014/chart" uri="{C3380CC4-5D6E-409C-BE32-E72D297353CC}">
              <c16:uniqueId val="{000000D6-F11D-42BA-8112-DF6F3ADC392D}"/>
            </c:ext>
          </c:extLst>
        </c:ser>
        <c:ser>
          <c:idx val="32"/>
          <c:order val="32"/>
          <c:tx>
            <c:strRef>
              <c:f>sales_by_employee!$AH$1:$AH$2</c:f>
              <c:strCache>
                <c:ptCount val="1"/>
                <c:pt idx="0">
                  <c:v>Jose Pedro Roel</c:v>
                </c:pt>
              </c:strCache>
            </c:strRef>
          </c:tx>
          <c:spPr>
            <a:solidFill>
              <a:schemeClr val="accent3">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sales_by_employee!$AH$3:$AH$6</c:f>
              <c:numCache>
                <c:formatCode>General</c:formatCode>
                <c:ptCount val="3"/>
                <c:pt idx="0">
                  <c:v>51502.74</c:v>
                </c:pt>
                <c:pt idx="1">
                  <c:v>3220.88</c:v>
                </c:pt>
              </c:numCache>
            </c:numRef>
          </c:val>
          <c:extLst>
            <c:ext xmlns:c16="http://schemas.microsoft.com/office/drawing/2014/chart" uri="{C3380CC4-5D6E-409C-BE32-E72D297353CC}">
              <c16:uniqueId val="{000000D7-F11D-42BA-8112-DF6F3ADC392D}"/>
            </c:ext>
          </c:extLst>
        </c:ser>
        <c:ser>
          <c:idx val="33"/>
          <c:order val="33"/>
          <c:tx>
            <c:strRef>
              <c:f>sales_by_employee!$AI$1:$AI$2</c:f>
              <c:strCache>
                <c:ptCount val="1"/>
                <c:pt idx="0">
                  <c:v>Julie Brown</c:v>
                </c:pt>
              </c:strCache>
            </c:strRef>
          </c:tx>
          <c:spPr>
            <a:solidFill>
              <a:schemeClr val="accent4">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sales_by_employee!$AI$3:$AI$6</c:f>
              <c:numCache>
                <c:formatCode>General</c:formatCode>
                <c:ptCount val="3"/>
                <c:pt idx="0">
                  <c:v>95678.87999999999</c:v>
                </c:pt>
                <c:pt idx="2">
                  <c:v>54203.619999999995</c:v>
                </c:pt>
              </c:numCache>
            </c:numRef>
          </c:val>
          <c:extLst>
            <c:ext xmlns:c16="http://schemas.microsoft.com/office/drawing/2014/chart" uri="{C3380CC4-5D6E-409C-BE32-E72D297353CC}">
              <c16:uniqueId val="{000000D8-F11D-42BA-8112-DF6F3ADC392D}"/>
            </c:ext>
          </c:extLst>
        </c:ser>
        <c:ser>
          <c:idx val="34"/>
          <c:order val="34"/>
          <c:tx>
            <c:strRef>
              <c:f>sales_by_employee!$AJ$1:$AJ$2</c:f>
              <c:strCache>
                <c:ptCount val="1"/>
                <c:pt idx="0">
                  <c:v>Julie King</c:v>
                </c:pt>
              </c:strCache>
            </c:strRef>
          </c:tx>
          <c:spPr>
            <a:solidFill>
              <a:schemeClr val="accent5">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sales_by_employee!$AJ$3:$AJ$6</c:f>
              <c:numCache>
                <c:formatCode>General</c:formatCode>
                <c:ptCount val="3"/>
                <c:pt idx="0">
                  <c:v>26115.800000000003</c:v>
                </c:pt>
                <c:pt idx="1">
                  <c:v>44130.520000000004</c:v>
                </c:pt>
                <c:pt idx="2">
                  <c:v>31648.469999999998</c:v>
                </c:pt>
              </c:numCache>
            </c:numRef>
          </c:val>
          <c:extLst>
            <c:ext xmlns:c16="http://schemas.microsoft.com/office/drawing/2014/chart" uri="{C3380CC4-5D6E-409C-BE32-E72D297353CC}">
              <c16:uniqueId val="{000000D9-F11D-42BA-8112-DF6F3ADC392D}"/>
            </c:ext>
          </c:extLst>
        </c:ser>
        <c:ser>
          <c:idx val="35"/>
          <c:order val="35"/>
          <c:tx>
            <c:strRef>
              <c:f>sales_by_employee!$AK$1:$AK$2</c:f>
              <c:strCache>
                <c:ptCount val="1"/>
                <c:pt idx="0">
                  <c:v>Julie Murphy</c:v>
                </c:pt>
              </c:strCache>
            </c:strRef>
          </c:tx>
          <c:spPr>
            <a:solidFill>
              <a:schemeClr val="accent6">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sales_by_employee!$AK$3:$AK$6</c:f>
              <c:numCache>
                <c:formatCode>General</c:formatCode>
                <c:ptCount val="3"/>
                <c:pt idx="0">
                  <c:v>44127.46</c:v>
                </c:pt>
                <c:pt idx="1">
                  <c:v>30348.720000000001</c:v>
                </c:pt>
              </c:numCache>
            </c:numRef>
          </c:val>
          <c:extLst>
            <c:ext xmlns:c16="http://schemas.microsoft.com/office/drawing/2014/chart" uri="{C3380CC4-5D6E-409C-BE32-E72D297353CC}">
              <c16:uniqueId val="{000000DA-F11D-42BA-8112-DF6F3ADC392D}"/>
            </c:ext>
          </c:extLst>
        </c:ser>
        <c:ser>
          <c:idx val="36"/>
          <c:order val="36"/>
          <c:tx>
            <c:strRef>
              <c:f>sales_by_employee!$AL$1:$AL$2</c:f>
              <c:strCache>
                <c:ptCount val="1"/>
                <c:pt idx="0">
                  <c:v>Julie Young</c:v>
                </c:pt>
              </c:strCache>
            </c:strRef>
          </c:tx>
          <c:spPr>
            <a:solidFill>
              <a:schemeClr val="accent1">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sales_by_employee!$AL$3:$AL$6</c:f>
              <c:numCache>
                <c:formatCode>General</c:formatCode>
                <c:ptCount val="3"/>
                <c:pt idx="0">
                  <c:v>60288.599999999991</c:v>
                </c:pt>
                <c:pt idx="2">
                  <c:v>44273.359999999993</c:v>
                </c:pt>
              </c:numCache>
            </c:numRef>
          </c:val>
          <c:extLst>
            <c:ext xmlns:c16="http://schemas.microsoft.com/office/drawing/2014/chart" uri="{C3380CC4-5D6E-409C-BE32-E72D297353CC}">
              <c16:uniqueId val="{000000DB-F11D-42BA-8112-DF6F3ADC392D}"/>
            </c:ext>
          </c:extLst>
        </c:ser>
        <c:ser>
          <c:idx val="37"/>
          <c:order val="37"/>
          <c:tx>
            <c:strRef>
              <c:f>sales_by_employee!$AM$1:$AM$2</c:f>
              <c:strCache>
                <c:ptCount val="1"/>
                <c:pt idx="0">
                  <c:v>Juri Hirano</c:v>
                </c:pt>
              </c:strCache>
            </c:strRef>
          </c:tx>
          <c:spPr>
            <a:solidFill>
              <a:schemeClr val="accent2">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sales_by_employee!$AM$3:$AM$6</c:f>
              <c:numCache>
                <c:formatCode>General</c:formatCode>
                <c:ptCount val="3"/>
                <c:pt idx="0">
                  <c:v>104337.3</c:v>
                </c:pt>
                <c:pt idx="1">
                  <c:v>2916.2</c:v>
                </c:pt>
                <c:pt idx="2">
                  <c:v>13529.57</c:v>
                </c:pt>
              </c:numCache>
            </c:numRef>
          </c:val>
          <c:extLst>
            <c:ext xmlns:c16="http://schemas.microsoft.com/office/drawing/2014/chart" uri="{C3380CC4-5D6E-409C-BE32-E72D297353CC}">
              <c16:uniqueId val="{000000DC-F11D-42BA-8112-DF6F3ADC392D}"/>
            </c:ext>
          </c:extLst>
        </c:ser>
        <c:ser>
          <c:idx val="38"/>
          <c:order val="38"/>
          <c:tx>
            <c:strRef>
              <c:f>sales_by_employee!$AN$1:$AN$2</c:f>
              <c:strCache>
                <c:ptCount val="1"/>
                <c:pt idx="0">
                  <c:v>Juri Yoshido</c:v>
                </c:pt>
              </c:strCache>
            </c:strRef>
          </c:tx>
          <c:spPr>
            <a:solidFill>
              <a:schemeClr val="accent3">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sales_by_employee!$AN$3:$AN$6</c:f>
              <c:numCache>
                <c:formatCode>General</c:formatCode>
                <c:ptCount val="3"/>
                <c:pt idx="1">
                  <c:v>34892.99</c:v>
                </c:pt>
                <c:pt idx="2">
                  <c:v>48316.89</c:v>
                </c:pt>
              </c:numCache>
            </c:numRef>
          </c:val>
          <c:extLst>
            <c:ext xmlns:c16="http://schemas.microsoft.com/office/drawing/2014/chart" uri="{C3380CC4-5D6E-409C-BE32-E72D297353CC}">
              <c16:uniqueId val="{000000DD-F11D-42BA-8112-DF6F3ADC392D}"/>
            </c:ext>
          </c:extLst>
        </c:ser>
        <c:ser>
          <c:idx val="39"/>
          <c:order val="39"/>
          <c:tx>
            <c:strRef>
              <c:f>sales_by_employee!$AO$1:$AO$2</c:f>
              <c:strCache>
                <c:ptCount val="1"/>
                <c:pt idx="0">
                  <c:v>Jytte Petersen</c:v>
                </c:pt>
              </c:strCache>
            </c:strRef>
          </c:tx>
          <c:spPr>
            <a:solidFill>
              <a:schemeClr val="accent4">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sales_by_employee!$AO$3:$AO$6</c:f>
              <c:numCache>
                <c:formatCode>General</c:formatCode>
                <c:ptCount val="3"/>
                <c:pt idx="0">
                  <c:v>58871.11</c:v>
                </c:pt>
                <c:pt idx="1">
                  <c:v>60157.62</c:v>
                </c:pt>
                <c:pt idx="2">
                  <c:v>26012.870000000003</c:v>
                </c:pt>
              </c:numCache>
            </c:numRef>
          </c:val>
          <c:extLst>
            <c:ext xmlns:c16="http://schemas.microsoft.com/office/drawing/2014/chart" uri="{C3380CC4-5D6E-409C-BE32-E72D297353CC}">
              <c16:uniqueId val="{000000DE-F11D-42BA-8112-DF6F3ADC392D}"/>
            </c:ext>
          </c:extLst>
        </c:ser>
        <c:ser>
          <c:idx val="40"/>
          <c:order val="40"/>
          <c:tx>
            <c:strRef>
              <c:f>sales_by_employee!$AP$1:$AP$2</c:f>
              <c:strCache>
                <c:ptCount val="1"/>
                <c:pt idx="0">
                  <c:v>Kalle Suominen</c:v>
                </c:pt>
              </c:strCache>
            </c:strRef>
          </c:tx>
          <c:spPr>
            <a:solidFill>
              <a:schemeClr val="accent5">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sales_by_employee!$AP$3:$AP$6</c:f>
              <c:numCache>
                <c:formatCode>General</c:formatCode>
                <c:ptCount val="3"/>
                <c:pt idx="0">
                  <c:v>31569.429999999993</c:v>
                </c:pt>
                <c:pt idx="1">
                  <c:v>31018.230000000003</c:v>
                </c:pt>
                <c:pt idx="2">
                  <c:v>51373.490000000005</c:v>
                </c:pt>
              </c:numCache>
            </c:numRef>
          </c:val>
          <c:extLst>
            <c:ext xmlns:c16="http://schemas.microsoft.com/office/drawing/2014/chart" uri="{C3380CC4-5D6E-409C-BE32-E72D297353CC}">
              <c16:uniqueId val="{000000DF-F11D-42BA-8112-DF6F3ADC392D}"/>
            </c:ext>
          </c:extLst>
        </c:ser>
        <c:ser>
          <c:idx val="41"/>
          <c:order val="41"/>
          <c:tx>
            <c:strRef>
              <c:f>sales_by_employee!$AQ$1:$AQ$2</c:f>
              <c:strCache>
                <c:ptCount val="1"/>
                <c:pt idx="0">
                  <c:v>Kee Kuo</c:v>
                </c:pt>
              </c:strCache>
            </c:strRef>
          </c:tx>
          <c:spPr>
            <a:solidFill>
              <a:schemeClr val="accent6">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sales_by_employee!$AQ$3:$AQ$6</c:f>
              <c:numCache>
                <c:formatCode>General</c:formatCode>
                <c:ptCount val="3"/>
                <c:pt idx="1">
                  <c:v>33144.930000000008</c:v>
                </c:pt>
              </c:numCache>
            </c:numRef>
          </c:val>
          <c:extLst>
            <c:ext xmlns:c16="http://schemas.microsoft.com/office/drawing/2014/chart" uri="{C3380CC4-5D6E-409C-BE32-E72D297353CC}">
              <c16:uniqueId val="{000000E0-F11D-42BA-8112-DF6F3ADC392D}"/>
            </c:ext>
          </c:extLst>
        </c:ser>
        <c:ser>
          <c:idx val="42"/>
          <c:order val="42"/>
          <c:tx>
            <c:strRef>
              <c:f>sales_by_employee!$AR$1:$AR$2</c:f>
              <c:strCache>
                <c:ptCount val="1"/>
                <c:pt idx="0">
                  <c:v>Kwai Yu</c:v>
                </c:pt>
              </c:strCache>
            </c:strRef>
          </c:tx>
          <c:spPr>
            <a:solidFill>
              <a:schemeClr val="accent1">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sales_by_employee!$AR$3:$AR$6</c:f>
              <c:numCache>
                <c:formatCode>General</c:formatCode>
                <c:ptCount val="3"/>
                <c:pt idx="0">
                  <c:v>25783.760000000002</c:v>
                </c:pt>
                <c:pt idx="1">
                  <c:v>138285.68</c:v>
                </c:pt>
              </c:numCache>
            </c:numRef>
          </c:val>
          <c:extLst>
            <c:ext xmlns:c16="http://schemas.microsoft.com/office/drawing/2014/chart" uri="{C3380CC4-5D6E-409C-BE32-E72D297353CC}">
              <c16:uniqueId val="{000000E1-F11D-42BA-8112-DF6F3ADC392D}"/>
            </c:ext>
          </c:extLst>
        </c:ser>
        <c:ser>
          <c:idx val="43"/>
          <c:order val="43"/>
          <c:tx>
            <c:strRef>
              <c:f>sales_by_employee!$AS$1:$AS$2</c:f>
              <c:strCache>
                <c:ptCount val="1"/>
                <c:pt idx="0">
                  <c:v>Kyung Tseng</c:v>
                </c:pt>
              </c:strCache>
            </c:strRef>
          </c:tx>
          <c:spPr>
            <a:solidFill>
              <a:schemeClr val="accent2">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sales_by_employee!$AS$3:$AS$6</c:f>
              <c:numCache>
                <c:formatCode>General</c:formatCode>
                <c:ptCount val="3"/>
                <c:pt idx="1">
                  <c:v>36163.619999999995</c:v>
                </c:pt>
              </c:numCache>
            </c:numRef>
          </c:val>
          <c:extLst>
            <c:ext xmlns:c16="http://schemas.microsoft.com/office/drawing/2014/chart" uri="{C3380CC4-5D6E-409C-BE32-E72D297353CC}">
              <c16:uniqueId val="{000000E2-F11D-42BA-8112-DF6F3ADC392D}"/>
            </c:ext>
          </c:extLst>
        </c:ser>
        <c:ser>
          <c:idx val="44"/>
          <c:order val="44"/>
          <c:tx>
            <c:strRef>
              <c:f>sales_by_employee!$AT$1:$AT$2</c:f>
              <c:strCache>
                <c:ptCount val="1"/>
                <c:pt idx="0">
                  <c:v>Kyung Yu</c:v>
                </c:pt>
              </c:strCache>
            </c:strRef>
          </c:tx>
          <c:spPr>
            <a:solidFill>
              <a:schemeClr val="accent3">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sales_by_employee!$AT$3:$AT$6</c:f>
              <c:numCache>
                <c:formatCode>General</c:formatCode>
                <c:ptCount val="3"/>
                <c:pt idx="1">
                  <c:v>115971.34000000001</c:v>
                </c:pt>
                <c:pt idx="2">
                  <c:v>6166.8</c:v>
                </c:pt>
              </c:numCache>
            </c:numRef>
          </c:val>
          <c:extLst>
            <c:ext xmlns:c16="http://schemas.microsoft.com/office/drawing/2014/chart" uri="{C3380CC4-5D6E-409C-BE32-E72D297353CC}">
              <c16:uniqueId val="{000000E3-F11D-42BA-8112-DF6F3ADC392D}"/>
            </c:ext>
          </c:extLst>
        </c:ser>
        <c:ser>
          <c:idx val="45"/>
          <c:order val="45"/>
          <c:tx>
            <c:strRef>
              <c:f>sales_by_employee!$AU$1:$AU$2</c:f>
              <c:strCache>
                <c:ptCount val="1"/>
                <c:pt idx="0">
                  <c:v>Laurence Lebihan</c:v>
                </c:pt>
              </c:strCache>
            </c:strRef>
          </c:tx>
          <c:spPr>
            <a:solidFill>
              <a:schemeClr val="accent4">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sales_by_employee!$AU$3:$AU$6</c:f>
              <c:numCache>
                <c:formatCode>General</c:formatCode>
                <c:ptCount val="3"/>
                <c:pt idx="0">
                  <c:v>52481.840000000004</c:v>
                </c:pt>
                <c:pt idx="1">
                  <c:v>20136.859999999997</c:v>
                </c:pt>
                <c:pt idx="2">
                  <c:v>2317.44</c:v>
                </c:pt>
              </c:numCache>
            </c:numRef>
          </c:val>
          <c:extLst>
            <c:ext xmlns:c16="http://schemas.microsoft.com/office/drawing/2014/chart" uri="{C3380CC4-5D6E-409C-BE32-E72D297353CC}">
              <c16:uniqueId val="{000000E4-F11D-42BA-8112-DF6F3ADC392D}"/>
            </c:ext>
          </c:extLst>
        </c:ser>
        <c:ser>
          <c:idx val="46"/>
          <c:order val="46"/>
          <c:tx>
            <c:strRef>
              <c:f>sales_by_employee!$AV$1:$AV$2</c:f>
              <c:strCache>
                <c:ptCount val="1"/>
                <c:pt idx="0">
                  <c:v>Leslie Murphy</c:v>
                </c:pt>
              </c:strCache>
            </c:strRef>
          </c:tx>
          <c:spPr>
            <a:solidFill>
              <a:schemeClr val="accent5">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sales_by_employee!$AV$3:$AV$6</c:f>
              <c:numCache>
                <c:formatCode>General</c:formatCode>
                <c:ptCount val="3"/>
                <c:pt idx="0">
                  <c:v>42498.76</c:v>
                </c:pt>
                <c:pt idx="1">
                  <c:v>36973.310000000005</c:v>
                </c:pt>
              </c:numCache>
            </c:numRef>
          </c:val>
          <c:extLst>
            <c:ext xmlns:c16="http://schemas.microsoft.com/office/drawing/2014/chart" uri="{C3380CC4-5D6E-409C-BE32-E72D297353CC}">
              <c16:uniqueId val="{000000E5-F11D-42BA-8112-DF6F3ADC392D}"/>
            </c:ext>
          </c:extLst>
        </c:ser>
        <c:ser>
          <c:idx val="47"/>
          <c:order val="47"/>
          <c:tx>
            <c:strRef>
              <c:f>sales_by_employee!$AW$1:$AW$2</c:f>
              <c:strCache>
                <c:ptCount val="1"/>
                <c:pt idx="0">
                  <c:v>Leslie Taylor</c:v>
                </c:pt>
              </c:strCache>
            </c:strRef>
          </c:tx>
          <c:spPr>
            <a:solidFill>
              <a:schemeClr val="accent6">
                <a:lumMod val="70000"/>
              </a:schemeClr>
            </a:solidFill>
            <a:ln>
              <a:noFill/>
            </a:ln>
            <a:effectLst/>
          </c:spPr>
          <c:invertIfNegative val="0"/>
          <c:cat>
            <c:strRef>
              <c:f>sales_by_employee!$A$3:$A$6</c:f>
              <c:strCache>
                <c:ptCount val="3"/>
                <c:pt idx="0">
                  <c:v>2003</c:v>
                </c:pt>
                <c:pt idx="1">
                  <c:v>2004</c:v>
                </c:pt>
                <c:pt idx="2">
                  <c:v>2005</c:v>
                </c:pt>
              </c:strCache>
            </c:strRef>
          </c:cat>
          <c:val>
            <c:numRef>
              <c:f>sales_by_employee!$AW$3:$AW$6</c:f>
              <c:numCache>
                <c:formatCode>General</c:formatCode>
                <c:ptCount val="3"/>
                <c:pt idx="0">
                  <c:v>7277.35</c:v>
                </c:pt>
                <c:pt idx="1">
                  <c:v>19201.91</c:v>
                </c:pt>
              </c:numCache>
            </c:numRef>
          </c:val>
          <c:extLst>
            <c:ext xmlns:c16="http://schemas.microsoft.com/office/drawing/2014/chart" uri="{C3380CC4-5D6E-409C-BE32-E72D297353CC}">
              <c16:uniqueId val="{000000E6-F11D-42BA-8112-DF6F3ADC392D}"/>
            </c:ext>
          </c:extLst>
        </c:ser>
        <c:ser>
          <c:idx val="48"/>
          <c:order val="48"/>
          <c:tx>
            <c:strRef>
              <c:f>sales_by_employee!$AX$1:$AX$2</c:f>
              <c:strCache>
                <c:ptCount val="1"/>
                <c:pt idx="0">
                  <c:v>Leslie Young</c:v>
                </c:pt>
              </c:strCache>
            </c:strRef>
          </c:tx>
          <c:spPr>
            <a:solidFill>
              <a:schemeClr val="accent1">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sales_by_employee!$AX$3:$AX$6</c:f>
              <c:numCache>
                <c:formatCode>General</c:formatCode>
                <c:ptCount val="3"/>
                <c:pt idx="0">
                  <c:v>5142.1499999999996</c:v>
                </c:pt>
                <c:pt idx="2">
                  <c:v>3987.2</c:v>
                </c:pt>
              </c:numCache>
            </c:numRef>
          </c:val>
          <c:extLst>
            <c:ext xmlns:c16="http://schemas.microsoft.com/office/drawing/2014/chart" uri="{C3380CC4-5D6E-409C-BE32-E72D297353CC}">
              <c16:uniqueId val="{000000E7-F11D-42BA-8112-DF6F3ADC392D}"/>
            </c:ext>
          </c:extLst>
        </c:ser>
        <c:ser>
          <c:idx val="49"/>
          <c:order val="49"/>
          <c:tx>
            <c:strRef>
              <c:f>sales_by_employee!$AY$1:$AY$2</c:f>
              <c:strCache>
                <c:ptCount val="1"/>
                <c:pt idx="0">
                  <c:v>Maria Hernandez</c:v>
                </c:pt>
              </c:strCache>
            </c:strRef>
          </c:tx>
          <c:spPr>
            <a:solidFill>
              <a:schemeClr val="accent2">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sales_by_employee!$AY$3:$AY$6</c:f>
              <c:numCache>
                <c:formatCode>General</c:formatCode>
                <c:ptCount val="3"/>
                <c:pt idx="0">
                  <c:v>50062.159999999989</c:v>
                </c:pt>
                <c:pt idx="1">
                  <c:v>27733.040000000001</c:v>
                </c:pt>
              </c:numCache>
            </c:numRef>
          </c:val>
          <c:extLst>
            <c:ext xmlns:c16="http://schemas.microsoft.com/office/drawing/2014/chart" uri="{C3380CC4-5D6E-409C-BE32-E72D297353CC}">
              <c16:uniqueId val="{000000E8-F11D-42BA-8112-DF6F3ADC392D}"/>
            </c:ext>
          </c:extLst>
        </c:ser>
        <c:ser>
          <c:idx val="50"/>
          <c:order val="50"/>
          <c:tx>
            <c:strRef>
              <c:f>sales_by_employee!$AZ$1:$AZ$2</c:f>
              <c:strCache>
                <c:ptCount val="1"/>
                <c:pt idx="0">
                  <c:v>Maria Larsson</c:v>
                </c:pt>
              </c:strCache>
            </c:strRef>
          </c:tx>
          <c:spPr>
            <a:solidFill>
              <a:schemeClr val="accent3">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sales_by_employee!$AZ$3:$AZ$6</c:f>
              <c:numCache>
                <c:formatCode>General</c:formatCode>
                <c:ptCount val="3"/>
                <c:pt idx="0">
                  <c:v>48710.92</c:v>
                </c:pt>
                <c:pt idx="1">
                  <c:v>53941.69</c:v>
                </c:pt>
                <c:pt idx="2">
                  <c:v>31606.720000000001</c:v>
                </c:pt>
              </c:numCache>
            </c:numRef>
          </c:val>
          <c:extLst>
            <c:ext xmlns:c16="http://schemas.microsoft.com/office/drawing/2014/chart" uri="{C3380CC4-5D6E-409C-BE32-E72D297353CC}">
              <c16:uniqueId val="{000000E9-F11D-42BA-8112-DF6F3ADC392D}"/>
            </c:ext>
          </c:extLst>
        </c:ser>
        <c:ser>
          <c:idx val="51"/>
          <c:order val="51"/>
          <c:tx>
            <c:strRef>
              <c:f>sales_by_employee!$BA$1:$BA$2</c:f>
              <c:strCache>
                <c:ptCount val="1"/>
                <c:pt idx="0">
                  <c:v>Marie Bertrand</c:v>
                </c:pt>
              </c:strCache>
            </c:strRef>
          </c:tx>
          <c:spPr>
            <a:solidFill>
              <a:schemeClr val="accent4">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sales_by_employee!$BA$3:$BA$6</c:f>
              <c:numCache>
                <c:formatCode>General</c:formatCode>
                <c:ptCount val="3"/>
                <c:pt idx="0">
                  <c:v>38217.410000000003</c:v>
                </c:pt>
                <c:pt idx="1">
                  <c:v>58986.270000000004</c:v>
                </c:pt>
              </c:numCache>
            </c:numRef>
          </c:val>
          <c:extLst>
            <c:ext xmlns:c16="http://schemas.microsoft.com/office/drawing/2014/chart" uri="{C3380CC4-5D6E-409C-BE32-E72D297353CC}">
              <c16:uniqueId val="{000000EA-F11D-42BA-8112-DF6F3ADC392D}"/>
            </c:ext>
          </c:extLst>
        </c:ser>
        <c:ser>
          <c:idx val="52"/>
          <c:order val="52"/>
          <c:tx>
            <c:strRef>
              <c:f>sales_by_employee!$BB$1:$BB$2</c:f>
              <c:strCache>
                <c:ptCount val="1"/>
                <c:pt idx="0">
                  <c:v>Marta Hernandez</c:v>
                </c:pt>
              </c:strCache>
            </c:strRef>
          </c:tx>
          <c:spPr>
            <a:solidFill>
              <a:schemeClr val="accent5">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sales_by_employee!$BB$3:$BB$6</c:f>
              <c:numCache>
                <c:formatCode>General</c:formatCode>
                <c:ptCount val="3"/>
                <c:pt idx="1">
                  <c:v>103080.37999999999</c:v>
                </c:pt>
              </c:numCache>
            </c:numRef>
          </c:val>
          <c:extLst>
            <c:ext xmlns:c16="http://schemas.microsoft.com/office/drawing/2014/chart" uri="{C3380CC4-5D6E-409C-BE32-E72D297353CC}">
              <c16:uniqueId val="{000000EB-F11D-42BA-8112-DF6F3ADC392D}"/>
            </c:ext>
          </c:extLst>
        </c:ser>
        <c:ser>
          <c:idx val="53"/>
          <c:order val="53"/>
          <c:tx>
            <c:strRef>
              <c:f>sales_by_employee!$BC$1:$BC$2</c:f>
              <c:strCache>
                <c:ptCount val="1"/>
                <c:pt idx="0">
                  <c:v>MartÂ¡n Sommer</c:v>
                </c:pt>
              </c:strCache>
            </c:strRef>
          </c:tx>
          <c:spPr>
            <a:solidFill>
              <a:schemeClr val="accent6">
                <a:lumMod val="50000"/>
                <a:lumOff val="50000"/>
              </a:schemeClr>
            </a:solidFill>
            <a:ln>
              <a:noFill/>
            </a:ln>
            <a:effectLst/>
          </c:spPr>
          <c:invertIfNegative val="0"/>
          <c:cat>
            <c:strRef>
              <c:f>sales_by_employee!$A$3:$A$6</c:f>
              <c:strCache>
                <c:ptCount val="3"/>
                <c:pt idx="0">
                  <c:v>2003</c:v>
                </c:pt>
                <c:pt idx="1">
                  <c:v>2004</c:v>
                </c:pt>
                <c:pt idx="2">
                  <c:v>2005</c:v>
                </c:pt>
              </c:strCache>
            </c:strRef>
          </c:cat>
          <c:val>
            <c:numRef>
              <c:f>sales_by_employee!$BC$3:$BC$6</c:f>
              <c:numCache>
                <c:formatCode>General</c:formatCode>
                <c:ptCount val="3"/>
                <c:pt idx="0">
                  <c:v>61073.21</c:v>
                </c:pt>
                <c:pt idx="1">
                  <c:v>59542.07</c:v>
                </c:pt>
              </c:numCache>
            </c:numRef>
          </c:val>
          <c:extLst>
            <c:ext xmlns:c16="http://schemas.microsoft.com/office/drawing/2014/chart" uri="{C3380CC4-5D6E-409C-BE32-E72D297353CC}">
              <c16:uniqueId val="{000000EC-F11D-42BA-8112-DF6F3ADC392D}"/>
            </c:ext>
          </c:extLst>
        </c:ser>
        <c:ser>
          <c:idx val="54"/>
          <c:order val="54"/>
          <c:tx>
            <c:strRef>
              <c:f>sales_by_employee!$BD$1:$BD$2</c:f>
              <c:strCache>
                <c:ptCount val="1"/>
                <c:pt idx="0">
                  <c:v>Martine Rance</c:v>
                </c:pt>
              </c:strCache>
            </c:strRef>
          </c:tx>
          <c:spPr>
            <a:solidFill>
              <a:schemeClr val="accent1"/>
            </a:solidFill>
            <a:ln>
              <a:noFill/>
            </a:ln>
            <a:effectLst/>
          </c:spPr>
          <c:invertIfNegative val="0"/>
          <c:cat>
            <c:strRef>
              <c:f>sales_by_employee!$A$3:$A$6</c:f>
              <c:strCache>
                <c:ptCount val="3"/>
                <c:pt idx="0">
                  <c:v>2003</c:v>
                </c:pt>
                <c:pt idx="1">
                  <c:v>2004</c:v>
                </c:pt>
                <c:pt idx="2">
                  <c:v>2005</c:v>
                </c:pt>
              </c:strCache>
            </c:strRef>
          </c:cat>
          <c:val>
            <c:numRef>
              <c:f>sales_by_employee!$BD$3:$BD$6</c:f>
              <c:numCache>
                <c:formatCode>General</c:formatCode>
                <c:ptCount val="3"/>
                <c:pt idx="0">
                  <c:v>48874.280000000006</c:v>
                </c:pt>
                <c:pt idx="1">
                  <c:v>20178.129999999997</c:v>
                </c:pt>
              </c:numCache>
            </c:numRef>
          </c:val>
          <c:extLst>
            <c:ext xmlns:c16="http://schemas.microsoft.com/office/drawing/2014/chart" uri="{C3380CC4-5D6E-409C-BE32-E72D297353CC}">
              <c16:uniqueId val="{000000ED-F11D-42BA-8112-DF6F3ADC392D}"/>
            </c:ext>
          </c:extLst>
        </c:ser>
        <c:ser>
          <c:idx val="55"/>
          <c:order val="55"/>
          <c:tx>
            <c:strRef>
              <c:f>sales_by_employee!$BE$1:$BE$2</c:f>
              <c:strCache>
                <c:ptCount val="1"/>
                <c:pt idx="0">
                  <c:v>Mary Saveley</c:v>
                </c:pt>
              </c:strCache>
            </c:strRef>
          </c:tx>
          <c:spPr>
            <a:solidFill>
              <a:schemeClr val="accent2"/>
            </a:solidFill>
            <a:ln>
              <a:noFill/>
            </a:ln>
            <a:effectLst/>
          </c:spPr>
          <c:invertIfNegative val="0"/>
          <c:cat>
            <c:strRef>
              <c:f>sales_by_employee!$A$3:$A$6</c:f>
              <c:strCache>
                <c:ptCount val="3"/>
                <c:pt idx="0">
                  <c:v>2003</c:v>
                </c:pt>
                <c:pt idx="1">
                  <c:v>2004</c:v>
                </c:pt>
                <c:pt idx="2">
                  <c:v>2005</c:v>
                </c:pt>
              </c:strCache>
            </c:strRef>
          </c:cat>
          <c:val>
            <c:numRef>
              <c:f>sales_by_employee!$BE$3:$BE$6</c:f>
              <c:numCache>
                <c:formatCode>General</c:formatCode>
                <c:ptCount val="3"/>
                <c:pt idx="0">
                  <c:v>41535.109999999993</c:v>
                </c:pt>
                <c:pt idx="1">
                  <c:v>101339.14000000001</c:v>
                </c:pt>
              </c:numCache>
            </c:numRef>
          </c:val>
          <c:extLst>
            <c:ext xmlns:c16="http://schemas.microsoft.com/office/drawing/2014/chart" uri="{C3380CC4-5D6E-409C-BE32-E72D297353CC}">
              <c16:uniqueId val="{000000EE-F11D-42BA-8112-DF6F3ADC392D}"/>
            </c:ext>
          </c:extLst>
        </c:ser>
        <c:ser>
          <c:idx val="56"/>
          <c:order val="56"/>
          <c:tx>
            <c:strRef>
              <c:f>sales_by_employee!$BF$1:$BF$2</c:f>
              <c:strCache>
                <c:ptCount val="1"/>
                <c:pt idx="0">
                  <c:v>Matti Karttunen</c:v>
                </c:pt>
              </c:strCache>
            </c:strRef>
          </c:tx>
          <c:spPr>
            <a:solidFill>
              <a:schemeClr val="accent3"/>
            </a:solidFill>
            <a:ln>
              <a:noFill/>
            </a:ln>
            <a:effectLst/>
          </c:spPr>
          <c:invertIfNegative val="0"/>
          <c:cat>
            <c:strRef>
              <c:f>sales_by_employee!$A$3:$A$6</c:f>
              <c:strCache>
                <c:ptCount val="3"/>
                <c:pt idx="0">
                  <c:v>2003</c:v>
                </c:pt>
                <c:pt idx="1">
                  <c:v>2004</c:v>
                </c:pt>
                <c:pt idx="2">
                  <c:v>2005</c:v>
                </c:pt>
              </c:strCache>
            </c:strRef>
          </c:cat>
          <c:val>
            <c:numRef>
              <c:f>sales_by_employee!$BF$3:$BF$6</c:f>
              <c:numCache>
                <c:formatCode>General</c:formatCode>
                <c:ptCount val="3"/>
                <c:pt idx="0">
                  <c:v>42083.5</c:v>
                </c:pt>
                <c:pt idx="1">
                  <c:v>42744.06</c:v>
                </c:pt>
                <c:pt idx="2">
                  <c:v>26422.82</c:v>
                </c:pt>
              </c:numCache>
            </c:numRef>
          </c:val>
          <c:extLst>
            <c:ext xmlns:c16="http://schemas.microsoft.com/office/drawing/2014/chart" uri="{C3380CC4-5D6E-409C-BE32-E72D297353CC}">
              <c16:uniqueId val="{000000EF-F11D-42BA-8112-DF6F3ADC392D}"/>
            </c:ext>
          </c:extLst>
        </c:ser>
        <c:ser>
          <c:idx val="57"/>
          <c:order val="57"/>
          <c:tx>
            <c:strRef>
              <c:f>sales_by_employee!$BG$1:$BG$2</c:f>
              <c:strCache>
                <c:ptCount val="1"/>
                <c:pt idx="0">
                  <c:v>Maurizio Moroni</c:v>
                </c:pt>
              </c:strCache>
            </c:strRef>
          </c:tx>
          <c:spPr>
            <a:solidFill>
              <a:schemeClr val="accent4"/>
            </a:solidFill>
            <a:ln>
              <a:noFill/>
            </a:ln>
            <a:effectLst/>
          </c:spPr>
          <c:invertIfNegative val="0"/>
          <c:cat>
            <c:strRef>
              <c:f>sales_by_employee!$A$3:$A$6</c:f>
              <c:strCache>
                <c:ptCount val="3"/>
                <c:pt idx="0">
                  <c:v>2003</c:v>
                </c:pt>
                <c:pt idx="1">
                  <c:v>2004</c:v>
                </c:pt>
                <c:pt idx="2">
                  <c:v>2005</c:v>
                </c:pt>
              </c:strCache>
            </c:strRef>
          </c:cat>
          <c:val>
            <c:numRef>
              <c:f>sales_by_employee!$BG$3:$BG$6</c:f>
              <c:numCache>
                <c:formatCode>General</c:formatCode>
                <c:ptCount val="3"/>
                <c:pt idx="0">
                  <c:v>44669.740000000005</c:v>
                </c:pt>
                <c:pt idx="1">
                  <c:v>56421.650000000009</c:v>
                </c:pt>
                <c:pt idx="2">
                  <c:v>41509.94</c:v>
                </c:pt>
              </c:numCache>
            </c:numRef>
          </c:val>
          <c:extLst>
            <c:ext xmlns:c16="http://schemas.microsoft.com/office/drawing/2014/chart" uri="{C3380CC4-5D6E-409C-BE32-E72D297353CC}">
              <c16:uniqueId val="{000000F0-F11D-42BA-8112-DF6F3ADC392D}"/>
            </c:ext>
          </c:extLst>
        </c:ser>
        <c:ser>
          <c:idx val="58"/>
          <c:order val="58"/>
          <c:tx>
            <c:strRef>
              <c:f>sales_by_employee!$BH$1:$BH$2</c:f>
              <c:strCache>
                <c:ptCount val="1"/>
                <c:pt idx="0">
                  <c:v>Michael Chandler</c:v>
                </c:pt>
              </c:strCache>
            </c:strRef>
          </c:tx>
          <c:spPr>
            <a:solidFill>
              <a:schemeClr val="accent5"/>
            </a:solidFill>
            <a:ln>
              <a:noFill/>
            </a:ln>
            <a:effectLst/>
          </c:spPr>
          <c:invertIfNegative val="0"/>
          <c:cat>
            <c:strRef>
              <c:f>sales_by_employee!$A$3:$A$6</c:f>
              <c:strCache>
                <c:ptCount val="3"/>
                <c:pt idx="0">
                  <c:v>2003</c:v>
                </c:pt>
                <c:pt idx="1">
                  <c:v>2004</c:v>
                </c:pt>
                <c:pt idx="2">
                  <c:v>2005</c:v>
                </c:pt>
              </c:strCache>
            </c:strRef>
          </c:cat>
          <c:val>
            <c:numRef>
              <c:f>sales_by_employee!$BH$3:$BH$6</c:f>
              <c:numCache>
                <c:formatCode>General</c:formatCode>
                <c:ptCount val="3"/>
                <c:pt idx="0">
                  <c:v>24159.14</c:v>
                </c:pt>
                <c:pt idx="1">
                  <c:v>23889.32</c:v>
                </c:pt>
              </c:numCache>
            </c:numRef>
          </c:val>
          <c:extLst>
            <c:ext xmlns:c16="http://schemas.microsoft.com/office/drawing/2014/chart" uri="{C3380CC4-5D6E-409C-BE32-E72D297353CC}">
              <c16:uniqueId val="{000000F1-F11D-42BA-8112-DF6F3ADC392D}"/>
            </c:ext>
          </c:extLst>
        </c:ser>
        <c:ser>
          <c:idx val="59"/>
          <c:order val="59"/>
          <c:tx>
            <c:strRef>
              <c:f>sales_by_employee!$BI$1:$BI$2</c:f>
              <c:strCache>
                <c:ptCount val="1"/>
                <c:pt idx="0">
                  <c:v>Michael Donnermeyer</c:v>
                </c:pt>
              </c:strCache>
            </c:strRef>
          </c:tx>
          <c:spPr>
            <a:solidFill>
              <a:schemeClr val="accent6"/>
            </a:solidFill>
            <a:ln>
              <a:noFill/>
            </a:ln>
            <a:effectLst/>
          </c:spPr>
          <c:invertIfNegative val="0"/>
          <c:cat>
            <c:strRef>
              <c:f>sales_by_employee!$A$3:$A$6</c:f>
              <c:strCache>
                <c:ptCount val="3"/>
                <c:pt idx="0">
                  <c:v>2003</c:v>
                </c:pt>
                <c:pt idx="1">
                  <c:v>2004</c:v>
                </c:pt>
                <c:pt idx="2">
                  <c:v>2005</c:v>
                </c:pt>
              </c:strCache>
            </c:strRef>
          </c:cat>
          <c:val>
            <c:numRef>
              <c:f>sales_by_employee!$BI$3:$BI$6</c:f>
              <c:numCache>
                <c:formatCode>General</c:formatCode>
                <c:ptCount val="3"/>
                <c:pt idx="1">
                  <c:v>34993.919999999998</c:v>
                </c:pt>
              </c:numCache>
            </c:numRef>
          </c:val>
          <c:extLst>
            <c:ext xmlns:c16="http://schemas.microsoft.com/office/drawing/2014/chart" uri="{C3380CC4-5D6E-409C-BE32-E72D297353CC}">
              <c16:uniqueId val="{000000F2-F11D-42BA-8112-DF6F3ADC392D}"/>
            </c:ext>
          </c:extLst>
        </c:ser>
        <c:ser>
          <c:idx val="60"/>
          <c:order val="60"/>
          <c:tx>
            <c:strRef>
              <c:f>sales_by_employee!$BJ$1:$BJ$2</c:f>
              <c:strCache>
                <c:ptCount val="1"/>
                <c:pt idx="0">
                  <c:v>Michael Frick</c:v>
                </c:pt>
              </c:strCache>
            </c:strRef>
          </c:tx>
          <c:spPr>
            <a:solidFill>
              <a:schemeClr val="accent1">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sales_by_employee!$BJ$3:$BJ$6</c:f>
              <c:numCache>
                <c:formatCode>General</c:formatCode>
                <c:ptCount val="3"/>
                <c:pt idx="0">
                  <c:v>6864.05</c:v>
                </c:pt>
                <c:pt idx="1">
                  <c:v>81177.210000000021</c:v>
                </c:pt>
              </c:numCache>
            </c:numRef>
          </c:val>
          <c:extLst>
            <c:ext xmlns:c16="http://schemas.microsoft.com/office/drawing/2014/chart" uri="{C3380CC4-5D6E-409C-BE32-E72D297353CC}">
              <c16:uniqueId val="{000000F3-F11D-42BA-8112-DF6F3ADC392D}"/>
            </c:ext>
          </c:extLst>
        </c:ser>
        <c:ser>
          <c:idx val="61"/>
          <c:order val="61"/>
          <c:tx>
            <c:strRef>
              <c:f>sales_by_employee!$BK$1:$BK$2</c:f>
              <c:strCache>
                <c:ptCount val="1"/>
                <c:pt idx="0">
                  <c:v>Michael Holz</c:v>
                </c:pt>
              </c:strCache>
            </c:strRef>
          </c:tx>
          <c:spPr>
            <a:solidFill>
              <a:schemeClr val="accent2">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sales_by_employee!$BK$3:$BK$6</c:f>
              <c:numCache>
                <c:formatCode>General</c:formatCode>
                <c:ptCount val="3"/>
                <c:pt idx="1">
                  <c:v>117713.55999999998</c:v>
                </c:pt>
              </c:numCache>
            </c:numRef>
          </c:val>
          <c:extLst>
            <c:ext xmlns:c16="http://schemas.microsoft.com/office/drawing/2014/chart" uri="{C3380CC4-5D6E-409C-BE32-E72D297353CC}">
              <c16:uniqueId val="{000000F4-F11D-42BA-8112-DF6F3ADC392D}"/>
            </c:ext>
          </c:extLst>
        </c:ser>
        <c:ser>
          <c:idx val="62"/>
          <c:order val="62"/>
          <c:tx>
            <c:strRef>
              <c:f>sales_by_employee!$BL$1:$BL$2</c:f>
              <c:strCache>
                <c:ptCount val="1"/>
                <c:pt idx="0">
                  <c:v>Miguel Barajas</c:v>
                </c:pt>
              </c:strCache>
            </c:strRef>
          </c:tx>
          <c:spPr>
            <a:solidFill>
              <a:schemeClr val="accent3">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sales_by_employee!$BL$3:$BL$6</c:f>
              <c:numCache>
                <c:formatCode>General</c:formatCode>
                <c:ptCount val="3"/>
                <c:pt idx="1">
                  <c:v>57197.959999999992</c:v>
                </c:pt>
              </c:numCache>
            </c:numRef>
          </c:val>
          <c:extLst>
            <c:ext xmlns:c16="http://schemas.microsoft.com/office/drawing/2014/chart" uri="{C3380CC4-5D6E-409C-BE32-E72D297353CC}">
              <c16:uniqueId val="{000000F5-F11D-42BA-8112-DF6F3ADC392D}"/>
            </c:ext>
          </c:extLst>
        </c:ser>
        <c:ser>
          <c:idx val="63"/>
          <c:order val="63"/>
          <c:tx>
            <c:strRef>
              <c:f>sales_by_employee!$BM$1:$BM$2</c:f>
              <c:strCache>
                <c:ptCount val="1"/>
                <c:pt idx="0">
                  <c:v>Mory Kentary</c:v>
                </c:pt>
              </c:strCache>
            </c:strRef>
          </c:tx>
          <c:spPr>
            <a:solidFill>
              <a:schemeClr val="accent4">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sales_by_employee!$BM$3:$BM$6</c:f>
              <c:numCache>
                <c:formatCode>General</c:formatCode>
                <c:ptCount val="3"/>
                <c:pt idx="1">
                  <c:v>67605.070000000007</c:v>
                </c:pt>
              </c:numCache>
            </c:numRef>
          </c:val>
          <c:extLst>
            <c:ext xmlns:c16="http://schemas.microsoft.com/office/drawing/2014/chart" uri="{C3380CC4-5D6E-409C-BE32-E72D297353CC}">
              <c16:uniqueId val="{000000F6-F11D-42BA-8112-DF6F3ADC392D}"/>
            </c:ext>
          </c:extLst>
        </c:ser>
        <c:ser>
          <c:idx val="64"/>
          <c:order val="64"/>
          <c:tx>
            <c:strRef>
              <c:f>sales_by_employee!$BN$1:$BN$2</c:f>
              <c:strCache>
                <c:ptCount val="1"/>
                <c:pt idx="0">
                  <c:v>Palle Ibsen</c:v>
                </c:pt>
              </c:strCache>
            </c:strRef>
          </c:tx>
          <c:spPr>
            <a:solidFill>
              <a:schemeClr val="accent5">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sales_by_employee!$BN$3:$BN$6</c:f>
              <c:numCache>
                <c:formatCode>General</c:formatCode>
                <c:ptCount val="3"/>
                <c:pt idx="0">
                  <c:v>40321.609999999993</c:v>
                </c:pt>
                <c:pt idx="1">
                  <c:v>60273.939999999995</c:v>
                </c:pt>
              </c:numCache>
            </c:numRef>
          </c:val>
          <c:extLst>
            <c:ext xmlns:c16="http://schemas.microsoft.com/office/drawing/2014/chart" uri="{C3380CC4-5D6E-409C-BE32-E72D297353CC}">
              <c16:uniqueId val="{000000F7-F11D-42BA-8112-DF6F3ADC392D}"/>
            </c:ext>
          </c:extLst>
        </c:ser>
        <c:ser>
          <c:idx val="65"/>
          <c:order val="65"/>
          <c:tx>
            <c:strRef>
              <c:f>sales_by_employee!$BO$1:$BO$2</c:f>
              <c:strCache>
                <c:ptCount val="1"/>
                <c:pt idx="0">
                  <c:v>Paolo Accorti</c:v>
                </c:pt>
              </c:strCache>
            </c:strRef>
          </c:tx>
          <c:spPr>
            <a:solidFill>
              <a:schemeClr val="accent6">
                <a:lumMod val="60000"/>
              </a:schemeClr>
            </a:solidFill>
            <a:ln>
              <a:noFill/>
            </a:ln>
            <a:effectLst/>
          </c:spPr>
          <c:invertIfNegative val="0"/>
          <c:cat>
            <c:strRef>
              <c:f>sales_by_employee!$A$3:$A$6</c:f>
              <c:strCache>
                <c:ptCount val="3"/>
                <c:pt idx="0">
                  <c:v>2003</c:v>
                </c:pt>
                <c:pt idx="1">
                  <c:v>2004</c:v>
                </c:pt>
                <c:pt idx="2">
                  <c:v>2005</c:v>
                </c:pt>
              </c:strCache>
            </c:strRef>
          </c:cat>
          <c:val>
            <c:numRef>
              <c:f>sales_by_employee!$BO$3:$BO$6</c:f>
              <c:numCache>
                <c:formatCode>General</c:formatCode>
                <c:ptCount val="3"/>
                <c:pt idx="1">
                  <c:v>94117.260000000024</c:v>
                </c:pt>
              </c:numCache>
            </c:numRef>
          </c:val>
          <c:extLst>
            <c:ext xmlns:c16="http://schemas.microsoft.com/office/drawing/2014/chart" uri="{C3380CC4-5D6E-409C-BE32-E72D297353CC}">
              <c16:uniqueId val="{000000F8-F11D-42BA-8112-DF6F3ADC392D}"/>
            </c:ext>
          </c:extLst>
        </c:ser>
        <c:ser>
          <c:idx val="66"/>
          <c:order val="66"/>
          <c:tx>
            <c:strRef>
              <c:f>sales_by_employee!$BP$1:$BP$2</c:f>
              <c:strCache>
                <c:ptCount val="1"/>
                <c:pt idx="0">
                  <c:v>Pascale Cartrain</c:v>
                </c:pt>
              </c:strCache>
            </c:strRef>
          </c:tx>
          <c:spPr>
            <a:solidFill>
              <a:schemeClr val="accent1">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sales_by_employee!$BP$3:$BP$6</c:f>
              <c:numCache>
                <c:formatCode>General</c:formatCode>
                <c:ptCount val="3"/>
                <c:pt idx="0">
                  <c:v>3348.46</c:v>
                </c:pt>
                <c:pt idx="1">
                  <c:v>13463.48</c:v>
                </c:pt>
                <c:pt idx="2">
                  <c:v>16628.16</c:v>
                </c:pt>
              </c:numCache>
            </c:numRef>
          </c:val>
          <c:extLst>
            <c:ext xmlns:c16="http://schemas.microsoft.com/office/drawing/2014/chart" uri="{C3380CC4-5D6E-409C-BE32-E72D297353CC}">
              <c16:uniqueId val="{000000F9-F11D-42BA-8112-DF6F3ADC392D}"/>
            </c:ext>
          </c:extLst>
        </c:ser>
        <c:ser>
          <c:idx val="67"/>
          <c:order val="67"/>
          <c:tx>
            <c:strRef>
              <c:f>sales_by_employee!$BQ$1:$BQ$2</c:f>
              <c:strCache>
                <c:ptCount val="1"/>
                <c:pt idx="0">
                  <c:v>Paul Henriot</c:v>
                </c:pt>
              </c:strCache>
            </c:strRef>
          </c:tx>
          <c:spPr>
            <a:solidFill>
              <a:schemeClr val="accent2">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sales_by_employee!$BQ$3:$BQ$6</c:f>
              <c:numCache>
                <c:formatCode>General</c:formatCode>
                <c:ptCount val="3"/>
                <c:pt idx="0">
                  <c:v>34118.28</c:v>
                </c:pt>
                <c:pt idx="1">
                  <c:v>48895.59</c:v>
                </c:pt>
                <c:pt idx="2">
                  <c:v>52029.070000000007</c:v>
                </c:pt>
              </c:numCache>
            </c:numRef>
          </c:val>
          <c:extLst>
            <c:ext xmlns:c16="http://schemas.microsoft.com/office/drawing/2014/chart" uri="{C3380CC4-5D6E-409C-BE32-E72D297353CC}">
              <c16:uniqueId val="{000000FA-F11D-42BA-8112-DF6F3ADC392D}"/>
            </c:ext>
          </c:extLst>
        </c:ser>
        <c:ser>
          <c:idx val="68"/>
          <c:order val="68"/>
          <c:tx>
            <c:strRef>
              <c:f>sales_by_employee!$BR$1:$BR$2</c:f>
              <c:strCache>
                <c:ptCount val="1"/>
                <c:pt idx="0">
                  <c:v>Peter Ferguson</c:v>
                </c:pt>
              </c:strCache>
            </c:strRef>
          </c:tx>
          <c:spPr>
            <a:solidFill>
              <a:schemeClr val="accent3">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sales_by_employee!$BR$3:$BR$6</c:f>
              <c:numCache>
                <c:formatCode>General</c:formatCode>
                <c:ptCount val="3"/>
                <c:pt idx="0">
                  <c:v>60135.840000000004</c:v>
                </c:pt>
                <c:pt idx="1">
                  <c:v>140859.56999999998</c:v>
                </c:pt>
              </c:numCache>
            </c:numRef>
          </c:val>
          <c:extLst>
            <c:ext xmlns:c16="http://schemas.microsoft.com/office/drawing/2014/chart" uri="{C3380CC4-5D6E-409C-BE32-E72D297353CC}">
              <c16:uniqueId val="{000000FB-F11D-42BA-8112-DF6F3ADC392D}"/>
            </c:ext>
          </c:extLst>
        </c:ser>
        <c:ser>
          <c:idx val="69"/>
          <c:order val="69"/>
          <c:tx>
            <c:strRef>
              <c:f>sales_by_employee!$BS$1:$BS$2</c:f>
              <c:strCache>
                <c:ptCount val="1"/>
                <c:pt idx="0">
                  <c:v>Pirkko Koskitalo</c:v>
                </c:pt>
              </c:strCache>
            </c:strRef>
          </c:tx>
          <c:spPr>
            <a:solidFill>
              <a:schemeClr val="accent4">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sales_by_employee!$BS$3:$BS$6</c:f>
              <c:numCache>
                <c:formatCode>General</c:formatCode>
                <c:ptCount val="3"/>
                <c:pt idx="0">
                  <c:v>37501.58</c:v>
                </c:pt>
                <c:pt idx="1">
                  <c:v>17813.400000000001</c:v>
                </c:pt>
                <c:pt idx="2">
                  <c:v>49055.4</c:v>
                </c:pt>
              </c:numCache>
            </c:numRef>
          </c:val>
          <c:extLst>
            <c:ext xmlns:c16="http://schemas.microsoft.com/office/drawing/2014/chart" uri="{C3380CC4-5D6E-409C-BE32-E72D297353CC}">
              <c16:uniqueId val="{000000FC-F11D-42BA-8112-DF6F3ADC392D}"/>
            </c:ext>
          </c:extLst>
        </c:ser>
        <c:ser>
          <c:idx val="70"/>
          <c:order val="70"/>
          <c:tx>
            <c:strRef>
              <c:f>sales_by_employee!$BT$1:$BT$2</c:f>
              <c:strCache>
                <c:ptCount val="1"/>
                <c:pt idx="0">
                  <c:v>Roland Keitel</c:v>
                </c:pt>
              </c:strCache>
            </c:strRef>
          </c:tx>
          <c:spPr>
            <a:solidFill>
              <a:schemeClr val="accent5">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sales_by_employee!$BT$3:$BT$6</c:f>
              <c:numCache>
                <c:formatCode>General</c:formatCode>
                <c:ptCount val="3"/>
                <c:pt idx="0">
                  <c:v>38690.130000000005</c:v>
                </c:pt>
                <c:pt idx="1">
                  <c:v>46481.46</c:v>
                </c:pt>
              </c:numCache>
            </c:numRef>
          </c:val>
          <c:extLst>
            <c:ext xmlns:c16="http://schemas.microsoft.com/office/drawing/2014/chart" uri="{C3380CC4-5D6E-409C-BE32-E72D297353CC}">
              <c16:uniqueId val="{000000FD-F11D-42BA-8112-DF6F3ADC392D}"/>
            </c:ext>
          </c:extLst>
        </c:ser>
        <c:ser>
          <c:idx val="71"/>
          <c:order val="71"/>
          <c:tx>
            <c:strRef>
              <c:f>sales_by_employee!$BU$1:$BU$2</c:f>
              <c:strCache>
                <c:ptCount val="1"/>
                <c:pt idx="0">
                  <c:v>Roland Mendel</c:v>
                </c:pt>
              </c:strCache>
            </c:strRef>
          </c:tx>
          <c:spPr>
            <a:solidFill>
              <a:schemeClr val="accent6">
                <a:lumMod val="80000"/>
                <a:lumOff val="20000"/>
              </a:schemeClr>
            </a:solidFill>
            <a:ln>
              <a:noFill/>
            </a:ln>
            <a:effectLst/>
          </c:spPr>
          <c:invertIfNegative val="0"/>
          <c:cat>
            <c:strRef>
              <c:f>sales_by_employee!$A$3:$A$6</c:f>
              <c:strCache>
                <c:ptCount val="3"/>
                <c:pt idx="0">
                  <c:v>2003</c:v>
                </c:pt>
                <c:pt idx="1">
                  <c:v>2004</c:v>
                </c:pt>
                <c:pt idx="2">
                  <c:v>2005</c:v>
                </c:pt>
              </c:strCache>
            </c:strRef>
          </c:cat>
          <c:val>
            <c:numRef>
              <c:f>sales_by_employee!$BU$3:$BU$6</c:f>
              <c:numCache>
                <c:formatCode>General</c:formatCode>
                <c:ptCount val="3"/>
                <c:pt idx="0">
                  <c:v>43488.739999999991</c:v>
                </c:pt>
                <c:pt idx="2">
                  <c:v>8775.16</c:v>
                </c:pt>
              </c:numCache>
            </c:numRef>
          </c:val>
          <c:extLst>
            <c:ext xmlns:c16="http://schemas.microsoft.com/office/drawing/2014/chart" uri="{C3380CC4-5D6E-409C-BE32-E72D297353CC}">
              <c16:uniqueId val="{000000FE-F11D-42BA-8112-DF6F3ADC392D}"/>
            </c:ext>
          </c:extLst>
        </c:ser>
        <c:ser>
          <c:idx val="72"/>
          <c:order val="72"/>
          <c:tx>
            <c:strRef>
              <c:f>sales_by_employee!$BV$1:$BV$2</c:f>
              <c:strCache>
                <c:ptCount val="1"/>
                <c:pt idx="0">
                  <c:v>Rosa Hernandez</c:v>
                </c:pt>
              </c:strCache>
            </c:strRef>
          </c:tx>
          <c:spPr>
            <a:solidFill>
              <a:schemeClr val="accent1">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sales_by_employee!$BV$3:$BV$6</c:f>
              <c:numCache>
                <c:formatCode>General</c:formatCode>
                <c:ptCount val="3"/>
                <c:pt idx="0">
                  <c:v>27398.82</c:v>
                </c:pt>
                <c:pt idx="1">
                  <c:v>56283.34</c:v>
                </c:pt>
              </c:numCache>
            </c:numRef>
          </c:val>
          <c:extLst>
            <c:ext xmlns:c16="http://schemas.microsoft.com/office/drawing/2014/chart" uri="{C3380CC4-5D6E-409C-BE32-E72D297353CC}">
              <c16:uniqueId val="{000000FF-F11D-42BA-8112-DF6F3ADC392D}"/>
            </c:ext>
          </c:extLst>
        </c:ser>
        <c:ser>
          <c:idx val="73"/>
          <c:order val="73"/>
          <c:tx>
            <c:strRef>
              <c:f>sales_by_employee!$BW$1:$BW$2</c:f>
              <c:strCache>
                <c:ptCount val="1"/>
                <c:pt idx="0">
                  <c:v>Sean Connery</c:v>
                </c:pt>
              </c:strCache>
            </c:strRef>
          </c:tx>
          <c:spPr>
            <a:solidFill>
              <a:schemeClr val="accent2">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sales_by_employee!$BW$3:$BW$6</c:f>
              <c:numCache>
                <c:formatCode>General</c:formatCode>
                <c:ptCount val="3"/>
                <c:pt idx="0">
                  <c:v>37878.550000000003</c:v>
                </c:pt>
                <c:pt idx="1">
                  <c:v>12334.82</c:v>
                </c:pt>
                <c:pt idx="2">
                  <c:v>14378.09</c:v>
                </c:pt>
              </c:numCache>
            </c:numRef>
          </c:val>
          <c:extLst>
            <c:ext xmlns:c16="http://schemas.microsoft.com/office/drawing/2014/chart" uri="{C3380CC4-5D6E-409C-BE32-E72D297353CC}">
              <c16:uniqueId val="{00000100-F11D-42BA-8112-DF6F3ADC392D}"/>
            </c:ext>
          </c:extLst>
        </c:ser>
        <c:ser>
          <c:idx val="74"/>
          <c:order val="74"/>
          <c:tx>
            <c:strRef>
              <c:f>sales_by_employee!$BX$1:$BX$2</c:f>
              <c:strCache>
                <c:ptCount val="1"/>
                <c:pt idx="0">
                  <c:v>Steve Frick</c:v>
                </c:pt>
              </c:strCache>
            </c:strRef>
          </c:tx>
          <c:spPr>
            <a:solidFill>
              <a:schemeClr val="accent3">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sales_by_employee!$BX$3:$BX$6</c:f>
              <c:numCache>
                <c:formatCode>General</c:formatCode>
                <c:ptCount val="3"/>
                <c:pt idx="0">
                  <c:v>38682.949999999997</c:v>
                </c:pt>
                <c:pt idx="1">
                  <c:v>46873.04</c:v>
                </c:pt>
              </c:numCache>
            </c:numRef>
          </c:val>
          <c:extLst>
            <c:ext xmlns:c16="http://schemas.microsoft.com/office/drawing/2014/chart" uri="{C3380CC4-5D6E-409C-BE32-E72D297353CC}">
              <c16:uniqueId val="{00000101-F11D-42BA-8112-DF6F3ADC392D}"/>
            </c:ext>
          </c:extLst>
        </c:ser>
        <c:ser>
          <c:idx val="75"/>
          <c:order val="75"/>
          <c:tx>
            <c:strRef>
              <c:f>sales_by_employee!$BY$1:$BY$2</c:f>
              <c:strCache>
                <c:ptCount val="1"/>
                <c:pt idx="0">
                  <c:v>Steve Thompson</c:v>
                </c:pt>
              </c:strCache>
            </c:strRef>
          </c:tx>
          <c:spPr>
            <a:solidFill>
              <a:schemeClr val="accent4">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sales_by_employee!$BY$3:$BY$6</c:f>
              <c:numCache>
                <c:formatCode>General</c:formatCode>
                <c:ptCount val="3"/>
                <c:pt idx="0">
                  <c:v>8234.5600000000013</c:v>
                </c:pt>
                <c:pt idx="1">
                  <c:v>37850.079999999994</c:v>
                </c:pt>
              </c:numCache>
            </c:numRef>
          </c:val>
          <c:extLst>
            <c:ext xmlns:c16="http://schemas.microsoft.com/office/drawing/2014/chart" uri="{C3380CC4-5D6E-409C-BE32-E72D297353CC}">
              <c16:uniqueId val="{00000102-F11D-42BA-8112-DF6F3ADC392D}"/>
            </c:ext>
          </c:extLst>
        </c:ser>
        <c:ser>
          <c:idx val="76"/>
          <c:order val="76"/>
          <c:tx>
            <c:strRef>
              <c:f>sales_by_employee!$BZ$1:$BZ$2</c:f>
              <c:strCache>
                <c:ptCount val="1"/>
                <c:pt idx="0">
                  <c:v>Sue Frick</c:v>
                </c:pt>
              </c:strCache>
            </c:strRef>
          </c:tx>
          <c:spPr>
            <a:solidFill>
              <a:schemeClr val="accent5">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sales_by_employee!$BZ$3:$BZ$6</c:f>
              <c:numCache>
                <c:formatCode>General</c:formatCode>
                <c:ptCount val="3"/>
                <c:pt idx="1">
                  <c:v>64600.340000000011</c:v>
                </c:pt>
                <c:pt idx="2">
                  <c:v>95409.930000000008</c:v>
                </c:pt>
              </c:numCache>
            </c:numRef>
          </c:val>
          <c:extLst>
            <c:ext xmlns:c16="http://schemas.microsoft.com/office/drawing/2014/chart" uri="{C3380CC4-5D6E-409C-BE32-E72D297353CC}">
              <c16:uniqueId val="{00000103-F11D-42BA-8112-DF6F3ADC392D}"/>
            </c:ext>
          </c:extLst>
        </c:ser>
        <c:ser>
          <c:idx val="77"/>
          <c:order val="77"/>
          <c:tx>
            <c:strRef>
              <c:f>sales_by_employee!$CA$1:$CA$2</c:f>
              <c:strCache>
                <c:ptCount val="1"/>
                <c:pt idx="0">
                  <c:v>Sue King</c:v>
                </c:pt>
              </c:strCache>
            </c:strRef>
          </c:tx>
          <c:spPr>
            <a:solidFill>
              <a:schemeClr val="accent6">
                <a:lumMod val="80000"/>
              </a:schemeClr>
            </a:solidFill>
            <a:ln>
              <a:noFill/>
            </a:ln>
            <a:effectLst/>
          </c:spPr>
          <c:invertIfNegative val="0"/>
          <c:cat>
            <c:strRef>
              <c:f>sales_by_employee!$A$3:$A$6</c:f>
              <c:strCache>
                <c:ptCount val="3"/>
                <c:pt idx="0">
                  <c:v>2003</c:v>
                </c:pt>
                <c:pt idx="1">
                  <c:v>2004</c:v>
                </c:pt>
                <c:pt idx="2">
                  <c:v>2005</c:v>
                </c:pt>
              </c:strCache>
            </c:strRef>
          </c:cat>
          <c:val>
            <c:numRef>
              <c:f>sales_by_employee!$CA$3:$CA$6</c:f>
              <c:numCache>
                <c:formatCode>General</c:formatCode>
                <c:ptCount val="3"/>
                <c:pt idx="0">
                  <c:v>33847.619999999995</c:v>
                </c:pt>
                <c:pt idx="1">
                  <c:v>48903.46</c:v>
                </c:pt>
              </c:numCache>
            </c:numRef>
          </c:val>
          <c:extLst>
            <c:ext xmlns:c16="http://schemas.microsoft.com/office/drawing/2014/chart" uri="{C3380CC4-5D6E-409C-BE32-E72D297353CC}">
              <c16:uniqueId val="{00000104-F11D-42BA-8112-DF6F3ADC392D}"/>
            </c:ext>
          </c:extLst>
        </c:ser>
        <c:ser>
          <c:idx val="78"/>
          <c:order val="78"/>
          <c:tx>
            <c:strRef>
              <c:f>sales_by_employee!$CB$1:$CB$2</c:f>
              <c:strCache>
                <c:ptCount val="1"/>
                <c:pt idx="0">
                  <c:v>Sue Taylor</c:v>
                </c:pt>
              </c:strCache>
            </c:strRef>
          </c:tx>
          <c:spPr>
            <a:solidFill>
              <a:schemeClr val="accent1">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sales_by_employee!$CB$3:$CB$6</c:f>
              <c:numCache>
                <c:formatCode>General</c:formatCode>
                <c:ptCount val="3"/>
                <c:pt idx="0">
                  <c:v>34100.03</c:v>
                </c:pt>
                <c:pt idx="1">
                  <c:v>16118.48</c:v>
                </c:pt>
              </c:numCache>
            </c:numRef>
          </c:val>
          <c:extLst>
            <c:ext xmlns:c16="http://schemas.microsoft.com/office/drawing/2014/chart" uri="{C3380CC4-5D6E-409C-BE32-E72D297353CC}">
              <c16:uniqueId val="{00000105-F11D-42BA-8112-DF6F3ADC392D}"/>
            </c:ext>
          </c:extLst>
        </c:ser>
        <c:ser>
          <c:idx val="79"/>
          <c:order val="79"/>
          <c:tx>
            <c:strRef>
              <c:f>sales_by_employee!$CC$1:$CC$2</c:f>
              <c:strCache>
                <c:ptCount val="1"/>
                <c:pt idx="0">
                  <c:v>Thomas Hardy</c:v>
                </c:pt>
              </c:strCache>
            </c:strRef>
          </c:tx>
          <c:spPr>
            <a:solidFill>
              <a:schemeClr val="accent2">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sales_by_employee!$CC$3:$CC$6</c:f>
              <c:numCache>
                <c:formatCode>General</c:formatCode>
                <c:ptCount val="3"/>
                <c:pt idx="0">
                  <c:v>27541.82</c:v>
                </c:pt>
                <c:pt idx="1">
                  <c:v>8477.2200000000012</c:v>
                </c:pt>
              </c:numCache>
            </c:numRef>
          </c:val>
          <c:extLst>
            <c:ext xmlns:c16="http://schemas.microsoft.com/office/drawing/2014/chart" uri="{C3380CC4-5D6E-409C-BE32-E72D297353CC}">
              <c16:uniqueId val="{00000106-F11D-42BA-8112-DF6F3ADC392D}"/>
            </c:ext>
          </c:extLst>
        </c:ser>
        <c:ser>
          <c:idx val="80"/>
          <c:order val="80"/>
          <c:tx>
            <c:strRef>
              <c:f>sales_by_employee!$CD$1:$CD$2</c:f>
              <c:strCache>
                <c:ptCount val="1"/>
                <c:pt idx="0">
                  <c:v>Tony Calaghan</c:v>
                </c:pt>
              </c:strCache>
            </c:strRef>
          </c:tx>
          <c:spPr>
            <a:solidFill>
              <a:schemeClr val="accent3">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sales_by_employee!$CD$3:$CD$6</c:f>
              <c:numCache>
                <c:formatCode>General</c:formatCode>
                <c:ptCount val="3"/>
                <c:pt idx="0">
                  <c:v>37739.090000000004</c:v>
                </c:pt>
                <c:pt idx="2">
                  <c:v>21730.03</c:v>
                </c:pt>
              </c:numCache>
            </c:numRef>
          </c:val>
          <c:extLst>
            <c:ext xmlns:c16="http://schemas.microsoft.com/office/drawing/2014/chart" uri="{C3380CC4-5D6E-409C-BE32-E72D297353CC}">
              <c16:uniqueId val="{00000107-F11D-42BA-8112-DF6F3ADC392D}"/>
            </c:ext>
          </c:extLst>
        </c:ser>
        <c:ser>
          <c:idx val="81"/>
          <c:order val="81"/>
          <c:tx>
            <c:strRef>
              <c:f>sales_by_employee!$CE$1:$CE$2</c:f>
              <c:strCache>
                <c:ptCount val="1"/>
                <c:pt idx="0">
                  <c:v>Valarie Franco</c:v>
                </c:pt>
              </c:strCache>
            </c:strRef>
          </c:tx>
          <c:spPr>
            <a:solidFill>
              <a:schemeClr val="accent4">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sales_by_employee!$CE$3:$CE$6</c:f>
              <c:numCache>
                <c:formatCode>General</c:formatCode>
                <c:ptCount val="3"/>
                <c:pt idx="0">
                  <c:v>63730.780000000006</c:v>
                </c:pt>
                <c:pt idx="1">
                  <c:v>7129</c:v>
                </c:pt>
              </c:numCache>
            </c:numRef>
          </c:val>
          <c:extLst>
            <c:ext xmlns:c16="http://schemas.microsoft.com/office/drawing/2014/chart" uri="{C3380CC4-5D6E-409C-BE32-E72D297353CC}">
              <c16:uniqueId val="{00000108-F11D-42BA-8112-DF6F3ADC392D}"/>
            </c:ext>
          </c:extLst>
        </c:ser>
        <c:ser>
          <c:idx val="82"/>
          <c:order val="82"/>
          <c:tx>
            <c:strRef>
              <c:f>sales_by_employee!$CF$1:$CF$2</c:f>
              <c:strCache>
                <c:ptCount val="1"/>
                <c:pt idx="0">
                  <c:v>Valarie Nelson</c:v>
                </c:pt>
              </c:strCache>
            </c:strRef>
          </c:tx>
          <c:spPr>
            <a:solidFill>
              <a:schemeClr val="accent5">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sales_by_employee!$CF$3:$CF$6</c:f>
              <c:numCache>
                <c:formatCode>General</c:formatCode>
                <c:ptCount val="3"/>
                <c:pt idx="0">
                  <c:v>185128.12</c:v>
                </c:pt>
                <c:pt idx="1">
                  <c:v>256474.26000000004</c:v>
                </c:pt>
                <c:pt idx="2">
                  <c:v>213255.67999999999</c:v>
                </c:pt>
              </c:numCache>
            </c:numRef>
          </c:val>
          <c:extLst>
            <c:ext xmlns:c16="http://schemas.microsoft.com/office/drawing/2014/chart" uri="{C3380CC4-5D6E-409C-BE32-E72D297353CC}">
              <c16:uniqueId val="{00000109-F11D-42BA-8112-DF6F3ADC392D}"/>
            </c:ext>
          </c:extLst>
        </c:ser>
        <c:ser>
          <c:idx val="83"/>
          <c:order val="83"/>
          <c:tx>
            <c:strRef>
              <c:f>sales_by_employee!$CG$1:$CG$2</c:f>
              <c:strCache>
                <c:ptCount val="1"/>
                <c:pt idx="0">
                  <c:v>Valarie Thompson</c:v>
                </c:pt>
              </c:strCache>
            </c:strRef>
          </c:tx>
          <c:spPr>
            <a:solidFill>
              <a:schemeClr val="accent6">
                <a:lumMod val="60000"/>
                <a:lumOff val="40000"/>
              </a:schemeClr>
            </a:solidFill>
            <a:ln>
              <a:noFill/>
            </a:ln>
            <a:effectLst/>
          </c:spPr>
          <c:invertIfNegative val="0"/>
          <c:cat>
            <c:strRef>
              <c:f>sales_by_employee!$A$3:$A$6</c:f>
              <c:strCache>
                <c:ptCount val="3"/>
                <c:pt idx="0">
                  <c:v>2003</c:v>
                </c:pt>
                <c:pt idx="1">
                  <c:v>2004</c:v>
                </c:pt>
                <c:pt idx="2">
                  <c:v>2005</c:v>
                </c:pt>
              </c:strCache>
            </c:strRef>
          </c:cat>
          <c:val>
            <c:numRef>
              <c:f>sales_by_employee!$CG$3:$CG$6</c:f>
              <c:numCache>
                <c:formatCode>General</c:formatCode>
                <c:ptCount val="3"/>
                <c:pt idx="1">
                  <c:v>87489.229999999981</c:v>
                </c:pt>
              </c:numCache>
            </c:numRef>
          </c:val>
          <c:extLst>
            <c:ext xmlns:c16="http://schemas.microsoft.com/office/drawing/2014/chart" uri="{C3380CC4-5D6E-409C-BE32-E72D297353CC}">
              <c16:uniqueId val="{0000010A-F11D-42BA-8112-DF6F3ADC392D}"/>
            </c:ext>
          </c:extLst>
        </c:ser>
        <c:ser>
          <c:idx val="84"/>
          <c:order val="84"/>
          <c:tx>
            <c:strRef>
              <c:f>sales_by_employee!$CH$1:$CH$2</c:f>
              <c:strCache>
                <c:ptCount val="1"/>
                <c:pt idx="0">
                  <c:v>Valarie Young</c:v>
                </c:pt>
              </c:strCache>
            </c:strRef>
          </c:tx>
          <c:spPr>
            <a:solidFill>
              <a:schemeClr val="accent1">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sales_by_employee!$CH$3:$CH$6</c:f>
              <c:numCache>
                <c:formatCode>General</c:formatCode>
                <c:ptCount val="3"/>
                <c:pt idx="0">
                  <c:v>76114.7</c:v>
                </c:pt>
                <c:pt idx="1">
                  <c:v>55570.6</c:v>
                </c:pt>
              </c:numCache>
            </c:numRef>
          </c:val>
          <c:extLst>
            <c:ext xmlns:c16="http://schemas.microsoft.com/office/drawing/2014/chart" uri="{C3380CC4-5D6E-409C-BE32-E72D297353CC}">
              <c16:uniqueId val="{0000010B-F11D-42BA-8112-DF6F3ADC392D}"/>
            </c:ext>
          </c:extLst>
        </c:ser>
        <c:ser>
          <c:idx val="85"/>
          <c:order val="85"/>
          <c:tx>
            <c:strRef>
              <c:f>sales_by_employee!$CI$1:$CI$2</c:f>
              <c:strCache>
                <c:ptCount val="1"/>
                <c:pt idx="0">
                  <c:v>Veysel Oeztan</c:v>
                </c:pt>
              </c:strCache>
            </c:strRef>
          </c:tx>
          <c:spPr>
            <a:solidFill>
              <a:schemeClr val="accent2">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sales_by_employee!$CI$3:$CI$6</c:f>
              <c:numCache>
                <c:formatCode>General</c:formatCode>
                <c:ptCount val="3"/>
                <c:pt idx="0">
                  <c:v>95277.180000000008</c:v>
                </c:pt>
                <c:pt idx="1">
                  <c:v>16363.1</c:v>
                </c:pt>
              </c:numCache>
            </c:numRef>
          </c:val>
          <c:extLst>
            <c:ext xmlns:c16="http://schemas.microsoft.com/office/drawing/2014/chart" uri="{C3380CC4-5D6E-409C-BE32-E72D297353CC}">
              <c16:uniqueId val="{0000010C-F11D-42BA-8112-DF6F3ADC392D}"/>
            </c:ext>
          </c:extLst>
        </c:ser>
        <c:ser>
          <c:idx val="86"/>
          <c:order val="86"/>
          <c:tx>
            <c:strRef>
              <c:f>sales_by_employee!$CJ$1:$CJ$2</c:f>
              <c:strCache>
                <c:ptCount val="1"/>
                <c:pt idx="0">
                  <c:v>Victoria Ashworth</c:v>
                </c:pt>
              </c:strCache>
            </c:strRef>
          </c:tx>
          <c:spPr>
            <a:solidFill>
              <a:schemeClr val="accent3">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sales_by_employee!$CJ$3:$CJ$6</c:f>
              <c:numCache>
                <c:formatCode>General</c:formatCode>
                <c:ptCount val="3"/>
                <c:pt idx="0">
                  <c:v>51017.919999999991</c:v>
                </c:pt>
                <c:pt idx="1">
                  <c:v>106789.89</c:v>
                </c:pt>
              </c:numCache>
            </c:numRef>
          </c:val>
          <c:extLst>
            <c:ext xmlns:c16="http://schemas.microsoft.com/office/drawing/2014/chart" uri="{C3380CC4-5D6E-409C-BE32-E72D297353CC}">
              <c16:uniqueId val="{0000010D-F11D-42BA-8112-DF6F3ADC392D}"/>
            </c:ext>
          </c:extLst>
        </c:ser>
        <c:ser>
          <c:idx val="87"/>
          <c:order val="87"/>
          <c:tx>
            <c:strRef>
              <c:f>sales_by_employee!$CK$1:$CK$2</c:f>
              <c:strCache>
                <c:ptCount val="1"/>
                <c:pt idx="0">
                  <c:v>Violeta Benitez</c:v>
                </c:pt>
              </c:strCache>
            </c:strRef>
          </c:tx>
          <c:spPr>
            <a:solidFill>
              <a:schemeClr val="accent4">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sales_by_employee!$CK$3:$CK$6</c:f>
              <c:numCache>
                <c:formatCode>General</c:formatCode>
                <c:ptCount val="3"/>
                <c:pt idx="0">
                  <c:v>11861.689999999999</c:v>
                </c:pt>
                <c:pt idx="1">
                  <c:v>49504.380000000005</c:v>
                </c:pt>
                <c:pt idx="2">
                  <c:v>37557.660000000003</c:v>
                </c:pt>
              </c:numCache>
            </c:numRef>
          </c:val>
          <c:extLst>
            <c:ext xmlns:c16="http://schemas.microsoft.com/office/drawing/2014/chart" uri="{C3380CC4-5D6E-409C-BE32-E72D297353CC}">
              <c16:uniqueId val="{0000010E-F11D-42BA-8112-DF6F3ADC392D}"/>
            </c:ext>
          </c:extLst>
        </c:ser>
        <c:ser>
          <c:idx val="88"/>
          <c:order val="88"/>
          <c:tx>
            <c:strRef>
              <c:f>sales_by_employee!$CL$1:$CL$2</c:f>
              <c:strCache>
                <c:ptCount val="1"/>
                <c:pt idx="0">
                  <c:v>Wendy Victorino</c:v>
                </c:pt>
              </c:strCache>
            </c:strRef>
          </c:tx>
          <c:spPr>
            <a:solidFill>
              <a:schemeClr val="accent5">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sales_by_employee!$CL$3:$CL$6</c:f>
              <c:numCache>
                <c:formatCode>General</c:formatCode>
                <c:ptCount val="3"/>
                <c:pt idx="1">
                  <c:v>112911.15000000001</c:v>
                </c:pt>
                <c:pt idx="2">
                  <c:v>2587.58</c:v>
                </c:pt>
              </c:numCache>
            </c:numRef>
          </c:val>
          <c:extLst>
            <c:ext xmlns:c16="http://schemas.microsoft.com/office/drawing/2014/chart" uri="{C3380CC4-5D6E-409C-BE32-E72D297353CC}">
              <c16:uniqueId val="{0000010F-F11D-42BA-8112-DF6F3ADC392D}"/>
            </c:ext>
          </c:extLst>
        </c:ser>
        <c:ser>
          <c:idx val="89"/>
          <c:order val="89"/>
          <c:tx>
            <c:strRef>
              <c:f>sales_by_employee!$CM$1:$CM$2</c:f>
              <c:strCache>
                <c:ptCount val="1"/>
                <c:pt idx="0">
                  <c:v>William Brown</c:v>
                </c:pt>
              </c:strCache>
            </c:strRef>
          </c:tx>
          <c:spPr>
            <a:solidFill>
              <a:schemeClr val="accent6">
                <a:lumMod val="50000"/>
              </a:schemeClr>
            </a:solidFill>
            <a:ln>
              <a:noFill/>
            </a:ln>
            <a:effectLst/>
          </c:spPr>
          <c:invertIfNegative val="0"/>
          <c:cat>
            <c:strRef>
              <c:f>sales_by_employee!$A$3:$A$6</c:f>
              <c:strCache>
                <c:ptCount val="3"/>
                <c:pt idx="0">
                  <c:v>2003</c:v>
                </c:pt>
                <c:pt idx="1">
                  <c:v>2004</c:v>
                </c:pt>
                <c:pt idx="2">
                  <c:v>2005</c:v>
                </c:pt>
              </c:strCache>
            </c:strRef>
          </c:cat>
          <c:val>
            <c:numRef>
              <c:f>sales_by_employee!$CM$3:$CM$6</c:f>
              <c:numCache>
                <c:formatCode>General</c:formatCode>
                <c:ptCount val="3"/>
                <c:pt idx="1">
                  <c:v>36709.19</c:v>
                </c:pt>
                <c:pt idx="2">
                  <c:v>46518.999999999993</c:v>
                </c:pt>
              </c:numCache>
            </c:numRef>
          </c:val>
          <c:extLst>
            <c:ext xmlns:c16="http://schemas.microsoft.com/office/drawing/2014/chart" uri="{C3380CC4-5D6E-409C-BE32-E72D297353CC}">
              <c16:uniqueId val="{00000110-F11D-42BA-8112-DF6F3ADC392D}"/>
            </c:ext>
          </c:extLst>
        </c:ser>
        <c:ser>
          <c:idx val="90"/>
          <c:order val="90"/>
          <c:tx>
            <c:strRef>
              <c:f>sales_by_employee!$CN$1:$CN$2</c:f>
              <c:strCache>
                <c:ptCount val="1"/>
                <c:pt idx="0">
                  <c:v>Wing C Tam</c:v>
                </c:pt>
              </c:strCache>
            </c:strRef>
          </c:tx>
          <c:spPr>
            <a:solidFill>
              <a:schemeClr val="accent1">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sales_by_employee!$CN$3:$CN$6</c:f>
              <c:numCache>
                <c:formatCode>General</c:formatCode>
                <c:ptCount val="3"/>
                <c:pt idx="0">
                  <c:v>97929.830000000016</c:v>
                </c:pt>
                <c:pt idx="2">
                  <c:v>11021.3</c:v>
                </c:pt>
              </c:numCache>
            </c:numRef>
          </c:val>
          <c:extLst>
            <c:ext xmlns:c16="http://schemas.microsoft.com/office/drawing/2014/chart" uri="{C3380CC4-5D6E-409C-BE32-E72D297353CC}">
              <c16:uniqueId val="{00000111-F11D-42BA-8112-DF6F3ADC392D}"/>
            </c:ext>
          </c:extLst>
        </c:ser>
        <c:ser>
          <c:idx val="91"/>
          <c:order val="91"/>
          <c:tx>
            <c:strRef>
              <c:f>sales_by_employee!$CO$1:$CO$2</c:f>
              <c:strCache>
                <c:ptCount val="1"/>
                <c:pt idx="0">
                  <c:v>Yoshi Tannamuri</c:v>
                </c:pt>
              </c:strCache>
            </c:strRef>
          </c:tx>
          <c:spPr>
            <a:solidFill>
              <a:schemeClr val="accent2">
                <a:lumMod val="70000"/>
                <a:lumOff val="30000"/>
              </a:schemeClr>
            </a:solidFill>
            <a:ln>
              <a:noFill/>
            </a:ln>
            <a:effectLst/>
          </c:spPr>
          <c:invertIfNegative val="0"/>
          <c:cat>
            <c:strRef>
              <c:f>sales_by_employee!$A$3:$A$6</c:f>
              <c:strCache>
                <c:ptCount val="3"/>
                <c:pt idx="0">
                  <c:v>2003</c:v>
                </c:pt>
                <c:pt idx="1">
                  <c:v>2004</c:v>
                </c:pt>
                <c:pt idx="2">
                  <c:v>2005</c:v>
                </c:pt>
              </c:strCache>
            </c:strRef>
          </c:cat>
          <c:val>
            <c:numRef>
              <c:f>sales_by_employee!$CO$3:$CO$6</c:f>
              <c:numCache>
                <c:formatCode>General</c:formatCode>
                <c:ptCount val="3"/>
                <c:pt idx="0">
                  <c:v>38662.21</c:v>
                </c:pt>
                <c:pt idx="1">
                  <c:v>36576.71</c:v>
                </c:pt>
              </c:numCache>
            </c:numRef>
          </c:val>
          <c:extLst>
            <c:ext xmlns:c16="http://schemas.microsoft.com/office/drawing/2014/chart" uri="{C3380CC4-5D6E-409C-BE32-E72D297353CC}">
              <c16:uniqueId val="{00000112-F11D-42BA-8112-DF6F3ADC392D}"/>
            </c:ext>
          </c:extLst>
        </c:ser>
        <c:dLbls>
          <c:showLegendKey val="0"/>
          <c:showVal val="0"/>
          <c:showCatName val="0"/>
          <c:showSerName val="0"/>
          <c:showPercent val="0"/>
          <c:showBubbleSize val="0"/>
        </c:dLbls>
        <c:gapWidth val="219"/>
        <c:overlap val="-27"/>
        <c:axId val="1395862431"/>
        <c:axId val="1395860767"/>
      </c:barChart>
      <c:catAx>
        <c:axId val="139586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5860767"/>
        <c:crosses val="autoZero"/>
        <c:auto val="1"/>
        <c:lblAlgn val="ctr"/>
        <c:lblOffset val="100"/>
        <c:noMultiLvlLbl val="0"/>
      </c:catAx>
      <c:valAx>
        <c:axId val="139586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5862431"/>
        <c:crosses val="autoZero"/>
        <c:crossBetween val="between"/>
      </c:valAx>
      <c:spPr>
        <a:noFill/>
        <a:ln>
          <a:noFill/>
        </a:ln>
        <a:effectLst/>
      </c:spPr>
    </c:plotArea>
    <c:legend>
      <c:legendPos val="r"/>
      <c:layout>
        <c:manualLayout>
          <c:xMode val="edge"/>
          <c:yMode val="edge"/>
          <c:x val="0.78772778731828974"/>
          <c:y val="0"/>
          <c:w val="0.21227227221009193"/>
          <c:h val="0.834374452271038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[output.xlsx]item_share!PivotTable6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manualLayout>
          <c:layoutTarget val="inner"/>
          <c:xMode val="edge"/>
          <c:yMode val="edge"/>
          <c:x val="0.11313648293963255"/>
          <c:y val="5.0925925925925923E-2"/>
          <c:w val="0.57222222222222219"/>
          <c:h val="0.94907407407407407"/>
        </c:manualLayout>
      </c:layout>
      <c:doughnutChart>
        <c:varyColors val="1"/>
        <c:ser>
          <c:idx val="0"/>
          <c:order val="0"/>
          <c:tx>
            <c:strRef>
              <c:f>item_share!$B$1</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D560-4051-8239-8DB66B7F0D3F}"/>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D560-4051-8239-8DB66B7F0D3F}"/>
              </c:ext>
            </c:extLst>
          </c:dPt>
          <c:dPt>
            <c:idx val="2"/>
            <c:bubble3D val="0"/>
            <c:spPr>
              <a:solidFill>
                <a:schemeClr val="accent6">
                  <a:lumMod val="40000"/>
                  <a:lumOff val="60000"/>
                </a:schemeClr>
              </a:solidFill>
              <a:ln>
                <a:noFill/>
              </a:ln>
              <a:effectLst/>
            </c:spPr>
            <c:extLst>
              <c:ext xmlns:c16="http://schemas.microsoft.com/office/drawing/2014/chart" uri="{C3380CC4-5D6E-409C-BE32-E72D297353CC}">
                <c16:uniqueId val="{00000005-D560-4051-8239-8DB66B7F0D3F}"/>
              </c:ext>
            </c:extLst>
          </c:dPt>
          <c:dPt>
            <c:idx val="3"/>
            <c:bubble3D val="0"/>
            <c:spPr>
              <a:solidFill>
                <a:schemeClr val="accent6">
                  <a:lumMod val="20000"/>
                  <a:lumOff val="80000"/>
                </a:schemeClr>
              </a:solidFill>
              <a:ln>
                <a:noFill/>
              </a:ln>
              <a:effectLst/>
            </c:spPr>
            <c:extLst>
              <c:ext xmlns:c16="http://schemas.microsoft.com/office/drawing/2014/chart" uri="{C3380CC4-5D6E-409C-BE32-E72D297353CC}">
                <c16:uniqueId val="{00000007-D560-4051-8239-8DB66B7F0D3F}"/>
              </c:ext>
            </c:extLst>
          </c:dPt>
          <c:dPt>
            <c:idx val="4"/>
            <c:bubble3D val="0"/>
            <c:spPr>
              <a:solidFill>
                <a:schemeClr val="accent5"/>
              </a:solidFill>
              <a:ln>
                <a:noFill/>
              </a:ln>
              <a:effectLst/>
            </c:spPr>
            <c:extLst>
              <c:ext xmlns:c16="http://schemas.microsoft.com/office/drawing/2014/chart" uri="{C3380CC4-5D6E-409C-BE32-E72D297353CC}">
                <c16:uniqueId val="{00000009-D560-4051-8239-8DB66B7F0D3F}"/>
              </c:ext>
            </c:extLst>
          </c:dPt>
          <c:dPt>
            <c:idx val="5"/>
            <c:bubble3D val="0"/>
            <c:spPr>
              <a:solidFill>
                <a:schemeClr val="accent6"/>
              </a:solidFill>
              <a:ln>
                <a:noFill/>
              </a:ln>
              <a:effectLst/>
            </c:spPr>
            <c:extLst>
              <c:ext xmlns:c16="http://schemas.microsoft.com/office/drawing/2014/chart" uri="{C3380CC4-5D6E-409C-BE32-E72D297353CC}">
                <c16:uniqueId val="{0000000B-D560-4051-8239-8DB66B7F0D3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560-4051-8239-8DB66B7F0D3F}"/>
              </c:ext>
            </c:extLst>
          </c:dPt>
          <c:cat>
            <c:strRef>
              <c:f>item_share!$A$2:$A$9</c:f>
              <c:strCache>
                <c:ptCount val="7"/>
                <c:pt idx="0">
                  <c:v>Classic Cars</c:v>
                </c:pt>
                <c:pt idx="1">
                  <c:v>Motorcycles</c:v>
                </c:pt>
                <c:pt idx="2">
                  <c:v>Planes</c:v>
                </c:pt>
                <c:pt idx="3">
                  <c:v>Ships</c:v>
                </c:pt>
                <c:pt idx="4">
                  <c:v>Trains</c:v>
                </c:pt>
                <c:pt idx="5">
                  <c:v>Trucks and Buses</c:v>
                </c:pt>
                <c:pt idx="6">
                  <c:v>Vintage Cars</c:v>
                </c:pt>
              </c:strCache>
            </c:strRef>
          </c:cat>
          <c:val>
            <c:numRef>
              <c:f>item_share!$B$2:$B$9</c:f>
              <c:numCache>
                <c:formatCode>General</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extLst>
            <c:ext xmlns:c16="http://schemas.microsoft.com/office/drawing/2014/chart" uri="{C3380CC4-5D6E-409C-BE32-E72D297353CC}">
              <c16:uniqueId val="{0000000E-D560-4051-8239-8DB66B7F0D3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516185476815402"/>
          <c:y val="0"/>
          <c:w val="0.21817147856517935"/>
          <c:h val="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[output.xlsx]customer_revenue!PivotTable7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solidFill>
              <a:schemeClr val="bg1">
                <a:lumMod val="95000"/>
              </a:schemeClr>
            </a:solidFill>
          </a:ln>
          <a:effectLst/>
        </c:spPr>
        <c:marker>
          <c:symbol val="none"/>
        </c:marker>
      </c:pivotFmt>
    </c:pivotFmts>
    <c:plotArea>
      <c:layout>
        <c:manualLayout>
          <c:layoutTarget val="inner"/>
          <c:xMode val="edge"/>
          <c:yMode val="edge"/>
          <c:x val="0.31366452975756698"/>
          <c:y val="8.993155754405513E-2"/>
          <c:w val="0.62572907707440584"/>
          <c:h val="0.86384001107155051"/>
        </c:manualLayout>
      </c:layout>
      <c:barChart>
        <c:barDir val="bar"/>
        <c:grouping val="stacked"/>
        <c:varyColors val="0"/>
        <c:ser>
          <c:idx val="0"/>
          <c:order val="0"/>
          <c:tx>
            <c:strRef>
              <c:f>customer_revenue!$B$1</c:f>
              <c:strCache>
                <c:ptCount val="1"/>
                <c:pt idx="0">
                  <c:v>Total</c:v>
                </c:pt>
              </c:strCache>
            </c:strRef>
          </c:tx>
          <c:spPr>
            <a:solidFill>
              <a:schemeClr val="accent1"/>
            </a:solidFill>
            <a:ln>
              <a:solidFill>
                <a:schemeClr val="bg1">
                  <a:lumMod val="95000"/>
                </a:schemeClr>
              </a:solidFill>
            </a:ln>
            <a:effectLst/>
          </c:spPr>
          <c:invertIfNegative val="0"/>
          <c:cat>
            <c:strRef>
              <c:f>customer_revenue!$A$2:$A$94</c:f>
              <c:strCache>
                <c:ptCount val="92"/>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Corporate Gift Ideas Co.</c:v>
                </c:pt>
                <c:pt idx="24">
                  <c:v>Corrida Auto Replicas, Ltd</c:v>
                </c:pt>
                <c:pt idx="25">
                  <c:v>Cruz &amp; Sons Co.</c:v>
                </c:pt>
                <c:pt idx="26">
                  <c:v>Daedalus Designs Imports</c:v>
                </c:pt>
                <c:pt idx="27">
                  <c:v>Danish Wholesale Imports</c:v>
                </c:pt>
                <c:pt idx="28">
                  <c:v>Diecast Classics Inc.</c:v>
                </c:pt>
                <c:pt idx="29">
                  <c:v>Diecast Collectables</c:v>
                </c:pt>
                <c:pt idx="30">
                  <c:v>Double Decker Gift Stores, Ltd</c:v>
                </c:pt>
                <c:pt idx="31">
                  <c:v>Dragon Souveniers, Ltd.</c:v>
                </c:pt>
                <c:pt idx="32">
                  <c:v>Enaco Distributors</c:v>
                </c:pt>
                <c:pt idx="33">
                  <c:v>Euro Shopping Channel</c:v>
                </c:pt>
                <c:pt idx="34">
                  <c:v>FunGiftIdeas.com</c:v>
                </c:pt>
                <c:pt idx="35">
                  <c:v>Gift Depot Inc.</c:v>
                </c:pt>
                <c:pt idx="36">
                  <c:v>Gift Ideas Corp.</c:v>
                </c:pt>
                <c:pt idx="37">
                  <c:v>Gifts4AllAges.com</c:v>
                </c:pt>
                <c:pt idx="38">
                  <c:v>giftsbymail.co.uk</c:v>
                </c:pt>
                <c:pt idx="39">
                  <c:v>Handji Gifts&amp; Co</c:v>
                </c:pt>
                <c:pt idx="40">
                  <c:v>Heintze Collectables</c:v>
                </c:pt>
                <c:pt idx="41">
                  <c:v>Herkku Gifts</c:v>
                </c:pt>
                <c:pt idx="42">
                  <c:v>Iberia Gift Imports, Corp.</c:v>
                </c:pt>
                <c:pt idx="43">
                  <c:v>La Corne D'abondance, Co.</c:v>
                </c:pt>
                <c:pt idx="44">
                  <c:v>La Rochelle Gifts</c:v>
                </c:pt>
                <c:pt idx="45">
                  <c:v>Land of Toys Inc.</c:v>
                </c:pt>
                <c:pt idx="46">
                  <c:v>L'ordine Souveniers</c:v>
                </c:pt>
                <c:pt idx="47">
                  <c:v>Lyon Souveniers</c:v>
                </c:pt>
                <c:pt idx="48">
                  <c:v>Marseille Mini Autos</c:v>
                </c:pt>
                <c:pt idx="49">
                  <c:v>Marta's Replicas Co.</c:v>
                </c:pt>
                <c:pt idx="50">
                  <c:v>Men 'R' US Retailers, Ltd.</c:v>
                </c:pt>
                <c:pt idx="51">
                  <c:v>Microscale Inc.</c:v>
                </c:pt>
                <c:pt idx="52">
                  <c:v>Mini Auto Werke</c:v>
                </c:pt>
                <c:pt idx="53">
                  <c:v>Mini Caravy</c:v>
                </c:pt>
                <c:pt idx="54">
                  <c:v>Mini Classics</c:v>
                </c:pt>
                <c:pt idx="55">
                  <c:v>Mini Creations Ltd.</c:v>
                </c:pt>
                <c:pt idx="56">
                  <c:v>Mini Gifts Distributors Ltd.</c:v>
                </c:pt>
                <c:pt idx="57">
                  <c:v>Mini Wheels Co.</c:v>
                </c:pt>
                <c:pt idx="58">
                  <c:v>Motor Mint Distributors Inc.</c:v>
                </c:pt>
                <c:pt idx="59">
                  <c:v>Muscle Machine Inc</c:v>
                </c:pt>
                <c:pt idx="60">
                  <c:v>Norway Gifts By Mail, Co.</c:v>
                </c:pt>
                <c:pt idx="61">
                  <c:v>Online Diecast Creations Co.</c:v>
                </c:pt>
                <c:pt idx="62">
                  <c:v>Online Mini Collectables</c:v>
                </c:pt>
                <c:pt idx="63">
                  <c:v>Osaka Souveniers Co.</c:v>
                </c:pt>
                <c:pt idx="64">
                  <c:v>Oulu Toy Supplies, Inc.</c:v>
                </c:pt>
                <c:pt idx="65">
                  <c:v>Petit Auto</c:v>
                </c:pt>
                <c:pt idx="66">
                  <c:v>Quebec Home Shopping Network</c:v>
                </c:pt>
                <c:pt idx="67">
                  <c:v>Reims Collectables</c:v>
                </c:pt>
                <c:pt idx="68">
                  <c:v>Rovelli Gifts</c:v>
                </c:pt>
                <c:pt idx="69">
                  <c:v>Royal Canadian Collectables, Ltd.</c:v>
                </c:pt>
                <c:pt idx="70">
                  <c:v>Royale Belge</c:v>
                </c:pt>
                <c:pt idx="71">
                  <c:v>Salzburg Collectables</c:v>
                </c:pt>
                <c:pt idx="72">
                  <c:v>Saveley &amp; Henriot, Co.</c:v>
                </c:pt>
                <c:pt idx="73">
                  <c:v>Scandinavian Gift Ideas</c:v>
                </c:pt>
                <c:pt idx="74">
                  <c:v>Signal Collectibles Ltd.</c:v>
                </c:pt>
                <c:pt idx="75">
                  <c:v>Signal Gift Stores</c:v>
                </c:pt>
                <c:pt idx="76">
                  <c:v>Souveniers And Things Co.</c:v>
                </c:pt>
                <c:pt idx="77">
                  <c:v>Stylish Desk Decors, Co.</c:v>
                </c:pt>
                <c:pt idx="78">
                  <c:v>Suominen Souveniers</c:v>
                </c:pt>
                <c:pt idx="79">
                  <c:v>Super Scale Inc.</c:v>
                </c:pt>
                <c:pt idx="80">
                  <c:v>Technics Stores Inc.</c:v>
                </c:pt>
                <c:pt idx="81">
                  <c:v>Tekni Collectables Inc.</c:v>
                </c:pt>
                <c:pt idx="82">
                  <c:v>The Sharp Gifts Warehouse</c:v>
                </c:pt>
                <c:pt idx="83">
                  <c:v>Tokyo Collectables, Ltd</c:v>
                </c:pt>
                <c:pt idx="84">
                  <c:v>Toms Spezialitten, Ltd</c:v>
                </c:pt>
                <c:pt idx="85">
                  <c:v>Toys of Finland, Co.</c:v>
                </c:pt>
                <c:pt idx="86">
                  <c:v>Toys4GrownUps.com</c:v>
                </c:pt>
                <c:pt idx="87">
                  <c:v>UK Collectables, Ltd.</c:v>
                </c:pt>
                <c:pt idx="88">
                  <c:v>Vida Sport, Ltd</c:v>
                </c:pt>
                <c:pt idx="89">
                  <c:v>Vitachrome Inc.</c:v>
                </c:pt>
                <c:pt idx="90">
                  <c:v>Volvo Model Replicas, Co</c:v>
                </c:pt>
                <c:pt idx="91">
                  <c:v>West Coast Collectables Co.</c:v>
                </c:pt>
              </c:strCache>
            </c:strRef>
          </c:cat>
          <c:val>
            <c:numRef>
              <c:f>customer_revenue!$B$2:$B$94</c:f>
              <c:numCache>
                <c:formatCode>General</c:formatCode>
                <c:ptCount val="92"/>
                <c:pt idx="0">
                  <c:v>70488.44</c:v>
                </c:pt>
                <c:pt idx="1">
                  <c:v>94117.260000000024</c:v>
                </c:pt>
                <c:pt idx="2">
                  <c:v>153996.13000000003</c:v>
                </c:pt>
                <c:pt idx="3">
                  <c:v>24179.96</c:v>
                </c:pt>
                <c:pt idx="4">
                  <c:v>64591.460000000006</c:v>
                </c:pt>
                <c:pt idx="5">
                  <c:v>200995.40999999997</c:v>
                </c:pt>
                <c:pt idx="6">
                  <c:v>59469.119999999988</c:v>
                </c:pt>
                <c:pt idx="7">
                  <c:v>64834.320000000007</c:v>
                </c:pt>
                <c:pt idx="8">
                  <c:v>93170.659999999989</c:v>
                </c:pt>
                <c:pt idx="9">
                  <c:v>26479.260000000002</c:v>
                </c:pt>
                <c:pt idx="10">
                  <c:v>157807.80999999997</c:v>
                </c:pt>
                <c:pt idx="11">
                  <c:v>116599.19</c:v>
                </c:pt>
                <c:pt idx="12">
                  <c:v>34993.919999999998</c:v>
                </c:pt>
                <c:pt idx="13">
                  <c:v>85171.589999999982</c:v>
                </c:pt>
                <c:pt idx="14">
                  <c:v>9129.3499999999985</c:v>
                </c:pt>
                <c:pt idx="15">
                  <c:v>49642.05</c:v>
                </c:pt>
                <c:pt idx="16">
                  <c:v>36163.619999999995</c:v>
                </c:pt>
                <c:pt idx="17">
                  <c:v>75238.92</c:v>
                </c:pt>
                <c:pt idx="18">
                  <c:v>67506.969999999987</c:v>
                </c:pt>
                <c:pt idx="19">
                  <c:v>77795.199999999997</c:v>
                </c:pt>
                <c:pt idx="20">
                  <c:v>57756.43</c:v>
                </c:pt>
                <c:pt idx="21">
                  <c:v>87489.229999999981</c:v>
                </c:pt>
                <c:pt idx="22">
                  <c:v>81577.98</c:v>
                </c:pt>
                <c:pt idx="23">
                  <c:v>149882.49999999997</c:v>
                </c:pt>
                <c:pt idx="24">
                  <c:v>120615.28</c:v>
                </c:pt>
                <c:pt idx="25">
                  <c:v>94015.73</c:v>
                </c:pt>
                <c:pt idx="26">
                  <c:v>69052.41</c:v>
                </c:pt>
                <c:pt idx="27">
                  <c:v>145041.60000000001</c:v>
                </c:pt>
                <c:pt idx="28">
                  <c:v>122138.14000000001</c:v>
                </c:pt>
                <c:pt idx="29">
                  <c:v>70859.78</c:v>
                </c:pt>
                <c:pt idx="30">
                  <c:v>36019.040000000001</c:v>
                </c:pt>
                <c:pt idx="31">
                  <c:v>172989.68000000008</c:v>
                </c:pt>
                <c:pt idx="32">
                  <c:v>78411.860000000015</c:v>
                </c:pt>
                <c:pt idx="33">
                  <c:v>912294.11000000022</c:v>
                </c:pt>
                <c:pt idx="34">
                  <c:v>98923.730000000025</c:v>
                </c:pt>
                <c:pt idx="35">
                  <c:v>101894.79000000001</c:v>
                </c:pt>
                <c:pt idx="36">
                  <c:v>57294.420000000006</c:v>
                </c:pt>
                <c:pt idx="37">
                  <c:v>83209.88</c:v>
                </c:pt>
                <c:pt idx="38">
                  <c:v>78240.839999999982</c:v>
                </c:pt>
                <c:pt idx="39">
                  <c:v>115498.73000000001</c:v>
                </c:pt>
                <c:pt idx="40">
                  <c:v>100595.54999999999</c:v>
                </c:pt>
                <c:pt idx="41">
                  <c:v>111640.28</c:v>
                </c:pt>
                <c:pt idx="42">
                  <c:v>54723.62</c:v>
                </c:pt>
                <c:pt idx="43">
                  <c:v>97203.680000000008</c:v>
                </c:pt>
                <c:pt idx="44">
                  <c:v>180124.9</c:v>
                </c:pt>
                <c:pt idx="45">
                  <c:v>164069.44000000003</c:v>
                </c:pt>
                <c:pt idx="46">
                  <c:v>142601.33000000002</c:v>
                </c:pt>
                <c:pt idx="47">
                  <c:v>78570.340000000011</c:v>
                </c:pt>
                <c:pt idx="48">
                  <c:v>74936.14</c:v>
                </c:pt>
                <c:pt idx="49">
                  <c:v>103080.37999999999</c:v>
                </c:pt>
                <c:pt idx="50">
                  <c:v>48048.46</c:v>
                </c:pt>
                <c:pt idx="51">
                  <c:v>33144.930000000008</c:v>
                </c:pt>
                <c:pt idx="52">
                  <c:v>52263.899999999994</c:v>
                </c:pt>
                <c:pt idx="53">
                  <c:v>80438.48</c:v>
                </c:pt>
                <c:pt idx="54">
                  <c:v>85555.989999999976</c:v>
                </c:pt>
                <c:pt idx="55">
                  <c:v>108951.13</c:v>
                </c:pt>
                <c:pt idx="56">
                  <c:v>654858.06000000006</c:v>
                </c:pt>
                <c:pt idx="57">
                  <c:v>74476.179999999993</c:v>
                </c:pt>
                <c:pt idx="58">
                  <c:v>83682.16</c:v>
                </c:pt>
                <c:pt idx="59">
                  <c:v>197736.93999999997</c:v>
                </c:pt>
                <c:pt idx="60">
                  <c:v>79224.23</c:v>
                </c:pt>
                <c:pt idx="61">
                  <c:v>131685.30000000002</c:v>
                </c:pt>
                <c:pt idx="62">
                  <c:v>57197.959999999992</c:v>
                </c:pt>
                <c:pt idx="63">
                  <c:v>67605.070000000007</c:v>
                </c:pt>
                <c:pt idx="64">
                  <c:v>104370.38</c:v>
                </c:pt>
                <c:pt idx="65">
                  <c:v>74972.52</c:v>
                </c:pt>
                <c:pt idx="66">
                  <c:v>74204.789999999994</c:v>
                </c:pt>
                <c:pt idx="67">
                  <c:v>135042.94</c:v>
                </c:pt>
                <c:pt idx="68">
                  <c:v>137955.72000000003</c:v>
                </c:pt>
                <c:pt idx="69">
                  <c:v>74634.849999999991</c:v>
                </c:pt>
                <c:pt idx="70">
                  <c:v>33440.1</c:v>
                </c:pt>
                <c:pt idx="71">
                  <c:v>149798.63</c:v>
                </c:pt>
                <c:pt idx="72">
                  <c:v>142874.25000000003</c:v>
                </c:pt>
                <c:pt idx="73">
                  <c:v>134259.33000000002</c:v>
                </c:pt>
                <c:pt idx="74">
                  <c:v>50218.510000000009</c:v>
                </c:pt>
                <c:pt idx="75">
                  <c:v>82751.080000000016</c:v>
                </c:pt>
                <c:pt idx="76">
                  <c:v>151570.98000000004</c:v>
                </c:pt>
                <c:pt idx="77">
                  <c:v>88804.5</c:v>
                </c:pt>
                <c:pt idx="78">
                  <c:v>113961.14999999997</c:v>
                </c:pt>
                <c:pt idx="79">
                  <c:v>79472.070000000007</c:v>
                </c:pt>
                <c:pt idx="80">
                  <c:v>120783.07</c:v>
                </c:pt>
                <c:pt idx="81">
                  <c:v>83228.19</c:v>
                </c:pt>
                <c:pt idx="82">
                  <c:v>160010.26999999996</c:v>
                </c:pt>
                <c:pt idx="83">
                  <c:v>120562.73999999996</c:v>
                </c:pt>
                <c:pt idx="84">
                  <c:v>100306.58</c:v>
                </c:pt>
                <c:pt idx="85">
                  <c:v>111250.37999999996</c:v>
                </c:pt>
                <c:pt idx="86">
                  <c:v>104561.95999999998</c:v>
                </c:pt>
                <c:pt idx="87">
                  <c:v>118008.26999999999</c:v>
                </c:pt>
                <c:pt idx="88">
                  <c:v>117713.55999999998</c:v>
                </c:pt>
                <c:pt idx="89">
                  <c:v>88041.260000000009</c:v>
                </c:pt>
                <c:pt idx="90">
                  <c:v>75754.880000000005</c:v>
                </c:pt>
                <c:pt idx="91">
                  <c:v>46084.639999999992</c:v>
                </c:pt>
              </c:numCache>
            </c:numRef>
          </c:val>
          <c:extLst>
            <c:ext xmlns:c16="http://schemas.microsoft.com/office/drawing/2014/chart" uri="{C3380CC4-5D6E-409C-BE32-E72D297353CC}">
              <c16:uniqueId val="{00000000-6C0D-4046-8380-3AB003089F8F}"/>
            </c:ext>
          </c:extLst>
        </c:ser>
        <c:dLbls>
          <c:showLegendKey val="0"/>
          <c:showVal val="0"/>
          <c:showCatName val="0"/>
          <c:showSerName val="0"/>
          <c:showPercent val="0"/>
          <c:showBubbleSize val="0"/>
        </c:dLbls>
        <c:gapWidth val="219"/>
        <c:overlap val="100"/>
        <c:axId val="1395863263"/>
        <c:axId val="1395862015"/>
      </c:barChart>
      <c:catAx>
        <c:axId val="139586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95862015"/>
        <c:crosses val="autoZero"/>
        <c:auto val="1"/>
        <c:lblAlgn val="ctr"/>
        <c:lblOffset val="100"/>
        <c:noMultiLvlLbl val="0"/>
      </c:catAx>
      <c:valAx>
        <c:axId val="139586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958632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microsoft.com/office/2011/relationships/webextension" Target="../webextensions/webextension2.xml"/><Relationship Id="rId13" Type="http://schemas.openxmlformats.org/officeDocument/2006/relationships/image" Target="../media/image10.emf"/><Relationship Id="rId3" Type="http://schemas.openxmlformats.org/officeDocument/2006/relationships/image" Target="../media/image5.png"/><Relationship Id="rId7" Type="http://schemas.openxmlformats.org/officeDocument/2006/relationships/chart" Target="../charts/chart7.xml"/><Relationship Id="rId12"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image" Target="../media/image7.png"/><Relationship Id="rId10" Type="http://schemas.openxmlformats.org/officeDocument/2006/relationships/chart" Target="../charts/chart8.xml"/><Relationship Id="rId4" Type="http://schemas.openxmlformats.org/officeDocument/2006/relationships/image" Target="../media/image6.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8</xdr:col>
      <xdr:colOff>352425</xdr:colOff>
      <xdr:row>7</xdr:row>
      <xdr:rowOff>52387</xdr:rowOff>
    </xdr:from>
    <xdr:to>
      <xdr:col>16</xdr:col>
      <xdr:colOff>47625</xdr:colOff>
      <xdr:row>21</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711014</xdr:colOff>
      <xdr:row>8</xdr:row>
      <xdr:rowOff>41182</xdr:rowOff>
    </xdr:from>
    <xdr:to>
      <xdr:col>15</xdr:col>
      <xdr:colOff>417419</xdr:colOff>
      <xdr:row>22</xdr:row>
      <xdr:rowOff>117382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151278</xdr:rowOff>
    </xdr:from>
    <xdr:to>
      <xdr:col>16</xdr:col>
      <xdr:colOff>268941</xdr:colOff>
      <xdr:row>30</xdr:row>
      <xdr:rowOff>151278</xdr:rowOff>
    </xdr:to>
    <mc:AlternateContent xmlns:mc="http://schemas.openxmlformats.org/markup-compatibility/2006">
      <mc:Choice xmlns:we="http://schemas.microsoft.com/office/webextensions/webextension/2010/11" Requires="we">
        <xdr:graphicFrame macro="">
          <xdr:nvGraphicFramePr>
            <xdr:cNvPr id="7" name="Add-in 6"/>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7" name="Add-in 6"/>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11</xdr:row>
      <xdr:rowOff>100012</xdr:rowOff>
    </xdr:from>
    <xdr:to>
      <xdr:col>10</xdr:col>
      <xdr:colOff>571500</xdr:colOff>
      <xdr:row>25</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352425</xdr:colOff>
      <xdr:row>7</xdr:row>
      <xdr:rowOff>52387</xdr:rowOff>
    </xdr:from>
    <xdr:to>
      <xdr:col>16</xdr:col>
      <xdr:colOff>47625</xdr:colOff>
      <xdr:row>21</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542925</xdr:colOff>
      <xdr:row>3</xdr:row>
      <xdr:rowOff>119062</xdr:rowOff>
    </xdr:from>
    <xdr:to>
      <xdr:col>15</xdr:col>
      <xdr:colOff>600075</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213085</xdr:colOff>
      <xdr:row>42</xdr:row>
      <xdr:rowOff>103909</xdr:rowOff>
    </xdr:from>
    <xdr:to>
      <xdr:col>29</xdr:col>
      <xdr:colOff>218587</xdr:colOff>
      <xdr:row>53</xdr:row>
      <xdr:rowOff>34636</xdr:rowOff>
    </xdr:to>
    <xdr:sp macro="" textlink="">
      <xdr:nvSpPr>
        <xdr:cNvPr id="62" name="Rectangle 61"/>
        <xdr:cNvSpPr/>
      </xdr:nvSpPr>
      <xdr:spPr>
        <a:xfrm>
          <a:off x="213085" y="8104909"/>
          <a:ext cx="17583457" cy="2026227"/>
        </a:xfrm>
        <a:prstGeom prst="rect">
          <a:avLst/>
        </a:prstGeom>
        <a:solidFill>
          <a:schemeClr val="bg2">
            <a:lumMod val="10000"/>
            <a:alpha val="46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101874</xdr:colOff>
      <xdr:row>0</xdr:row>
      <xdr:rowOff>11203</xdr:rowOff>
    </xdr:from>
    <xdr:to>
      <xdr:col>30</xdr:col>
      <xdr:colOff>303580</xdr:colOff>
      <xdr:row>3</xdr:row>
      <xdr:rowOff>190497</xdr:rowOff>
    </xdr:to>
    <xdr:sp macro="" textlink="">
      <xdr:nvSpPr>
        <xdr:cNvPr id="3" name="TextBox 2"/>
        <xdr:cNvSpPr txBox="1"/>
      </xdr:nvSpPr>
      <xdr:spPr>
        <a:xfrm>
          <a:off x="10406192" y="11203"/>
          <a:ext cx="8081479" cy="75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500">
              <a:solidFill>
                <a:schemeClr val="bg1"/>
              </a:solidFill>
              <a:latin typeface="Helvetica" panose="020B0604020202020204" pitchFamily="34" charset="0"/>
              <a:cs typeface="Helvetica" panose="020B0604020202020204" pitchFamily="34" charset="0"/>
            </a:rPr>
            <a:t>Sales Performance Dashboard</a:t>
          </a:r>
        </a:p>
      </xdr:txBody>
    </xdr:sp>
    <xdr:clientData/>
  </xdr:twoCellAnchor>
  <xdr:twoCellAnchor>
    <xdr:from>
      <xdr:col>17</xdr:col>
      <xdr:colOff>258754</xdr:colOff>
      <xdr:row>3</xdr:row>
      <xdr:rowOff>56029</xdr:rowOff>
    </xdr:from>
    <xdr:to>
      <xdr:col>27</xdr:col>
      <xdr:colOff>146695</xdr:colOff>
      <xdr:row>3</xdr:row>
      <xdr:rowOff>56029</xdr:rowOff>
    </xdr:to>
    <xdr:cxnSp macro="">
      <xdr:nvCxnSpPr>
        <xdr:cNvPr id="5" name="Straight Connector 4"/>
        <xdr:cNvCxnSpPr/>
      </xdr:nvCxnSpPr>
      <xdr:spPr>
        <a:xfrm flipV="1">
          <a:off x="10563072" y="627529"/>
          <a:ext cx="594930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263849</xdr:colOff>
      <xdr:row>3</xdr:row>
      <xdr:rowOff>107574</xdr:rowOff>
    </xdr:from>
    <xdr:to>
      <xdr:col>27</xdr:col>
      <xdr:colOff>129377</xdr:colOff>
      <xdr:row>5</xdr:row>
      <xdr:rowOff>156881</xdr:rowOff>
    </xdr:to>
    <xdr:sp macro="" textlink="">
      <xdr:nvSpPr>
        <xdr:cNvPr id="6" name="TextBox 5"/>
        <xdr:cNvSpPr txBox="1"/>
      </xdr:nvSpPr>
      <xdr:spPr>
        <a:xfrm>
          <a:off x="10568167" y="679074"/>
          <a:ext cx="5926892" cy="43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Helvetica" panose="020B0604020202020204" pitchFamily="34" charset="0"/>
              <a:cs typeface="Helvetica" panose="020B0604020202020204" pitchFamily="34" charset="0"/>
            </a:rPr>
            <a:t>Dataset</a:t>
          </a:r>
          <a:r>
            <a:rPr lang="en-US" sz="2000" baseline="0">
              <a:solidFill>
                <a:schemeClr val="bg1"/>
              </a:solidFill>
              <a:latin typeface="Helvetica" panose="020B0604020202020204" pitchFamily="34" charset="0"/>
              <a:cs typeface="Helvetica" panose="020B0604020202020204" pitchFamily="34" charset="0"/>
            </a:rPr>
            <a:t> from Kaggle</a:t>
          </a:r>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0</xdr:col>
      <xdr:colOff>523874</xdr:colOff>
      <xdr:row>6</xdr:row>
      <xdr:rowOff>67511</xdr:rowOff>
    </xdr:from>
    <xdr:to>
      <xdr:col>3</xdr:col>
      <xdr:colOff>523873</xdr:colOff>
      <xdr:row>7</xdr:row>
      <xdr:rowOff>166808</xdr:rowOff>
    </xdr:to>
    <xdr:sp macro="" textlink="">
      <xdr:nvSpPr>
        <xdr:cNvPr id="13" name="TextBox 12"/>
        <xdr:cNvSpPr txBox="1"/>
      </xdr:nvSpPr>
      <xdr:spPr>
        <a:xfrm>
          <a:off x="523874" y="1210511"/>
          <a:ext cx="1828799" cy="28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F0000"/>
              </a:solidFill>
              <a:latin typeface="Helvetica" panose="020B0604020202020204" pitchFamily="34" charset="0"/>
              <a:cs typeface="Helvetica" panose="020B0604020202020204" pitchFamily="34" charset="0"/>
            </a:rPr>
            <a:t>Sales Trend</a:t>
          </a:r>
        </a:p>
      </xdr:txBody>
    </xdr:sp>
    <xdr:clientData/>
  </xdr:twoCellAnchor>
  <xdr:twoCellAnchor>
    <xdr:from>
      <xdr:col>10</xdr:col>
      <xdr:colOff>361949</xdr:colOff>
      <xdr:row>20</xdr:row>
      <xdr:rowOff>121612</xdr:rowOff>
    </xdr:from>
    <xdr:to>
      <xdr:col>14</xdr:col>
      <xdr:colOff>578222</xdr:colOff>
      <xdr:row>22</xdr:row>
      <xdr:rowOff>170919</xdr:rowOff>
    </xdr:to>
    <xdr:sp macro="" textlink="">
      <xdr:nvSpPr>
        <xdr:cNvPr id="14" name="TextBox 13"/>
        <xdr:cNvSpPr txBox="1"/>
      </xdr:nvSpPr>
      <xdr:spPr>
        <a:xfrm>
          <a:off x="6457949" y="3931612"/>
          <a:ext cx="2654673" cy="43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F0000"/>
              </a:solidFill>
              <a:latin typeface="Helvetica" panose="020B0604020202020204" pitchFamily="34" charset="0"/>
              <a:cs typeface="Helvetica" panose="020B0604020202020204" pitchFamily="34" charset="0"/>
            </a:rPr>
            <a:t>Sales by Employee</a:t>
          </a:r>
        </a:p>
      </xdr:txBody>
    </xdr:sp>
    <xdr:clientData/>
  </xdr:twoCellAnchor>
  <xdr:twoCellAnchor editAs="oneCell">
    <xdr:from>
      <xdr:col>0</xdr:col>
      <xdr:colOff>261657</xdr:colOff>
      <xdr:row>20</xdr:row>
      <xdr:rowOff>119184</xdr:rowOff>
    </xdr:from>
    <xdr:to>
      <xdr:col>0</xdr:col>
      <xdr:colOff>564460</xdr:colOff>
      <xdr:row>22</xdr:row>
      <xdr:rowOff>40562</xdr:rowOff>
    </xdr:to>
    <xdr:pic>
      <xdr:nvPicPr>
        <xdr:cNvPr id="20"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1657" y="3929184"/>
          <a:ext cx="302803" cy="302378"/>
        </a:xfrm>
        <a:prstGeom prst="rect">
          <a:avLst/>
        </a:prstGeom>
        <a:effectLst>
          <a:outerShdw blurRad="50800" dist="50800" dir="5400000" algn="ctr" rotWithShape="0">
            <a:srgbClr val="000000">
              <a:alpha val="95000"/>
            </a:srgbClr>
          </a:outerShdw>
          <a:reflection stA="55000" endPos="65000" dist="50800" dir="5400000" sy="-100000" algn="bl" rotWithShape="0"/>
        </a:effectLst>
      </xdr:spPr>
    </xdr:pic>
    <xdr:clientData/>
  </xdr:twoCellAnchor>
  <xdr:twoCellAnchor editAs="oneCell">
    <xdr:from>
      <xdr:col>0</xdr:col>
      <xdr:colOff>271982</xdr:colOff>
      <xdr:row>6</xdr:row>
      <xdr:rowOff>34741</xdr:rowOff>
    </xdr:from>
    <xdr:to>
      <xdr:col>0</xdr:col>
      <xdr:colOff>571733</xdr:colOff>
      <xdr:row>7</xdr:row>
      <xdr:rowOff>149200</xdr:rowOff>
    </xdr:to>
    <xdr:pic>
      <xdr:nvPicPr>
        <xdr:cNvPr id="22" name="Picture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1982" y="1177741"/>
          <a:ext cx="299751" cy="304959"/>
        </a:xfrm>
        <a:prstGeom prst="rect">
          <a:avLst/>
        </a:prstGeom>
        <a:effectLst>
          <a:reflection stA="55000" endPos="65000" dist="50800" dir="5400000" sy="-100000" algn="bl" rotWithShape="0"/>
        </a:effectLst>
      </xdr:spPr>
    </xdr:pic>
    <xdr:clientData/>
  </xdr:twoCellAnchor>
  <xdr:twoCellAnchor editAs="oneCell">
    <xdr:from>
      <xdr:col>10</xdr:col>
      <xdr:colOff>102177</xdr:colOff>
      <xdr:row>20</xdr:row>
      <xdr:rowOff>116760</xdr:rowOff>
    </xdr:from>
    <xdr:to>
      <xdr:col>10</xdr:col>
      <xdr:colOff>449954</xdr:colOff>
      <xdr:row>22</xdr:row>
      <xdr:rowOff>85725</xdr:rowOff>
    </xdr:to>
    <xdr:pic>
      <xdr:nvPicPr>
        <xdr:cNvPr id="23" name="Picture 2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98177" y="3926760"/>
          <a:ext cx="347777" cy="349965"/>
        </a:xfrm>
        <a:prstGeom prst="rect">
          <a:avLst/>
        </a:prstGeom>
        <a:effectLst>
          <a:reflection stA="55000" endPos="65000" dist="50800" dir="5400000" sy="-100000" algn="bl" rotWithShape="0"/>
        </a:effectLst>
      </xdr:spPr>
    </xdr:pic>
    <xdr:clientData/>
  </xdr:twoCellAnchor>
  <xdr:twoCellAnchor editAs="oneCell">
    <xdr:from>
      <xdr:col>19</xdr:col>
      <xdr:colOff>538586</xdr:colOff>
      <xdr:row>6</xdr:row>
      <xdr:rowOff>19832</xdr:rowOff>
    </xdr:from>
    <xdr:to>
      <xdr:col>20</xdr:col>
      <xdr:colOff>348085</xdr:colOff>
      <xdr:row>8</xdr:row>
      <xdr:rowOff>60653</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83934" y="1162832"/>
          <a:ext cx="422412" cy="421821"/>
        </a:xfrm>
        <a:prstGeom prst="rect">
          <a:avLst/>
        </a:prstGeom>
        <a:effectLst>
          <a:reflection stA="55000" endPos="65000" dist="50800" dir="5400000" sy="-100000" algn="bl" rotWithShape="0"/>
        </a:effectLst>
      </xdr:spPr>
    </xdr:pic>
    <xdr:clientData/>
  </xdr:twoCellAnchor>
  <xdr:twoCellAnchor editAs="oneCell">
    <xdr:from>
      <xdr:col>10</xdr:col>
      <xdr:colOff>133193</xdr:colOff>
      <xdr:row>6</xdr:row>
      <xdr:rowOff>22415</xdr:rowOff>
    </xdr:from>
    <xdr:to>
      <xdr:col>10</xdr:col>
      <xdr:colOff>442004</xdr:colOff>
      <xdr:row>7</xdr:row>
      <xdr:rowOff>142875</xdr:rowOff>
    </xdr:to>
    <xdr:pic>
      <xdr:nvPicPr>
        <xdr:cNvPr id="25" name="Picture 2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229193" y="1165415"/>
          <a:ext cx="308811" cy="310960"/>
        </a:xfrm>
        <a:prstGeom prst="rect">
          <a:avLst/>
        </a:prstGeom>
        <a:effectLst>
          <a:reflection stA="55000" endPos="65000" dist="50800" dir="5400000" sy="-100000" algn="bl" rotWithShape="0"/>
        </a:effectLst>
      </xdr:spPr>
    </xdr:pic>
    <xdr:clientData/>
  </xdr:twoCellAnchor>
  <xdr:twoCellAnchor>
    <xdr:from>
      <xdr:col>0</xdr:col>
      <xdr:colOff>571500</xdr:colOff>
      <xdr:row>20</xdr:row>
      <xdr:rowOff>102076</xdr:rowOff>
    </xdr:from>
    <xdr:to>
      <xdr:col>4</xdr:col>
      <xdr:colOff>569818</xdr:colOff>
      <xdr:row>22</xdr:row>
      <xdr:rowOff>151383</xdr:rowOff>
    </xdr:to>
    <xdr:sp macro="" textlink="">
      <xdr:nvSpPr>
        <xdr:cNvPr id="26" name="TextBox 25"/>
        <xdr:cNvSpPr txBox="1"/>
      </xdr:nvSpPr>
      <xdr:spPr>
        <a:xfrm>
          <a:off x="571500" y="3912076"/>
          <a:ext cx="2436718" cy="43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F0000"/>
              </a:solidFill>
              <a:latin typeface="Helvetica" panose="020B0604020202020204" pitchFamily="34" charset="0"/>
              <a:cs typeface="Helvetica" panose="020B0604020202020204" pitchFamily="34" charset="0"/>
            </a:rPr>
            <a:t>Sales by Location</a:t>
          </a:r>
        </a:p>
      </xdr:txBody>
    </xdr:sp>
    <xdr:clientData/>
  </xdr:twoCellAnchor>
  <xdr:twoCellAnchor>
    <xdr:from>
      <xdr:col>10</xdr:col>
      <xdr:colOff>488016</xdr:colOff>
      <xdr:row>6</xdr:row>
      <xdr:rowOff>38773</xdr:rowOff>
    </xdr:from>
    <xdr:to>
      <xdr:col>13</xdr:col>
      <xdr:colOff>208990</xdr:colOff>
      <xdr:row>8</xdr:row>
      <xdr:rowOff>13366</xdr:rowOff>
    </xdr:to>
    <xdr:sp macro="" textlink="">
      <xdr:nvSpPr>
        <xdr:cNvPr id="27" name="TextBox 26"/>
        <xdr:cNvSpPr txBox="1"/>
      </xdr:nvSpPr>
      <xdr:spPr>
        <a:xfrm>
          <a:off x="6539192" y="1181773"/>
          <a:ext cx="1536327" cy="35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F0000"/>
              </a:solidFill>
              <a:latin typeface="Helvetica" panose="020B0604020202020204" pitchFamily="34" charset="0"/>
              <a:cs typeface="Helvetica" panose="020B0604020202020204" pitchFamily="34" charset="0"/>
            </a:rPr>
            <a:t>Item Share</a:t>
          </a:r>
        </a:p>
      </xdr:txBody>
    </xdr:sp>
    <xdr:clientData/>
  </xdr:twoCellAnchor>
  <xdr:twoCellAnchor>
    <xdr:from>
      <xdr:col>20</xdr:col>
      <xdr:colOff>347383</xdr:colOff>
      <xdr:row>6</xdr:row>
      <xdr:rowOff>81400</xdr:rowOff>
    </xdr:from>
    <xdr:to>
      <xdr:col>23</xdr:col>
      <xdr:colOff>574701</xdr:colOff>
      <xdr:row>8</xdr:row>
      <xdr:rowOff>130707</xdr:rowOff>
    </xdr:to>
    <xdr:sp macro="" textlink="">
      <xdr:nvSpPr>
        <xdr:cNvPr id="29" name="TextBox 28"/>
        <xdr:cNvSpPr txBox="1"/>
      </xdr:nvSpPr>
      <xdr:spPr>
        <a:xfrm>
          <a:off x="12449736" y="1224400"/>
          <a:ext cx="2042671" cy="43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F0000"/>
              </a:solidFill>
              <a:latin typeface="Helvetica" panose="020B0604020202020204" pitchFamily="34" charset="0"/>
              <a:cs typeface="Helvetica" panose="020B0604020202020204" pitchFamily="34" charset="0"/>
            </a:rPr>
            <a:t>Sales Revenue</a:t>
          </a:r>
        </a:p>
      </xdr:txBody>
    </xdr:sp>
    <xdr:clientData/>
  </xdr:twoCellAnchor>
  <xdr:twoCellAnchor>
    <xdr:from>
      <xdr:col>1</xdr:col>
      <xdr:colOff>44824</xdr:colOff>
      <xdr:row>8</xdr:row>
      <xdr:rowOff>49629</xdr:rowOff>
    </xdr:from>
    <xdr:to>
      <xdr:col>9</xdr:col>
      <xdr:colOff>560293</xdr:colOff>
      <xdr:row>19</xdr:row>
      <xdr:rowOff>116862</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68038</xdr:colOff>
      <xdr:row>22</xdr:row>
      <xdr:rowOff>185694</xdr:rowOff>
    </xdr:from>
    <xdr:to>
      <xdr:col>19</xdr:col>
      <xdr:colOff>408217</xdr:colOff>
      <xdr:row>39</xdr:row>
      <xdr:rowOff>68035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326409</xdr:colOff>
      <xdr:row>23</xdr:row>
      <xdr:rowOff>5603</xdr:rowOff>
    </xdr:from>
    <xdr:to>
      <xdr:col>9</xdr:col>
      <xdr:colOff>503463</xdr:colOff>
      <xdr:row>39</xdr:row>
      <xdr:rowOff>40820</xdr:rowOff>
    </xdr:to>
    <mc:AlternateContent xmlns:mc="http://schemas.openxmlformats.org/markup-compatibility/2006">
      <mc:Choice xmlns:we="http://schemas.microsoft.com/office/webextensions/webextension/2010/11" Requires="we">
        <xdr:graphicFrame macro="">
          <xdr:nvGraphicFramePr>
            <xdr:cNvPr id="32" name="Add-in 31"/>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8"/>
            </a:graphicData>
          </a:graphic>
        </xdr:graphicFrame>
      </mc:Choice>
      <mc:Fallback>
        <xdr:pic>
          <xdr:nvPicPr>
            <xdr:cNvPr id="32" name="Add-in 31"/>
            <xdr:cNvPicPr/>
          </xdr:nvPicPr>
          <xdr:blipFill>
            <a:blip xmlns:r="http://schemas.openxmlformats.org/officeDocument/2006/relationships" r:embed="rId9"/>
            <a:stretch>
              <a:fillRect/>
            </a:stretch>
          </xdr:blipFill>
          <xdr:spPr>
            <a:prstGeom prst="rect">
              <a:avLst/>
            </a:prstGeom>
          </xdr:spPr>
        </xdr:pic>
      </mc:Fallback>
    </mc:AlternateContent>
    <xdr:clientData/>
  </xdr:twoCellAnchor>
  <xdr:twoCellAnchor>
    <xdr:from>
      <xdr:col>10</xdr:col>
      <xdr:colOff>108858</xdr:colOff>
      <xdr:row>8</xdr:row>
      <xdr:rowOff>11206</xdr:rowOff>
    </xdr:from>
    <xdr:to>
      <xdr:col>19</xdr:col>
      <xdr:colOff>340181</xdr:colOff>
      <xdr:row>19</xdr:row>
      <xdr:rowOff>95250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69273</xdr:colOff>
      <xdr:row>8</xdr:row>
      <xdr:rowOff>136071</xdr:rowOff>
    </xdr:from>
    <xdr:to>
      <xdr:col>29</xdr:col>
      <xdr:colOff>207818</xdr:colOff>
      <xdr:row>39</xdr:row>
      <xdr:rowOff>69273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449907</xdr:colOff>
      <xdr:row>43</xdr:row>
      <xdr:rowOff>122464</xdr:rowOff>
    </xdr:from>
    <xdr:to>
      <xdr:col>5</xdr:col>
      <xdr:colOff>381011</xdr:colOff>
      <xdr:row>50</xdr:row>
      <xdr:rowOff>95250</xdr:rowOff>
    </xdr:to>
    <mc:AlternateContent xmlns:mc="http://schemas.openxmlformats.org/markup-compatibility/2006" xmlns:a14="http://schemas.microsoft.com/office/drawing/2010/main">
      <mc:Choice Requires="a14">
        <xdr:graphicFrame macro="">
          <xdr:nvGraphicFramePr>
            <xdr:cNvPr id="5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49907" y="8313964"/>
              <a:ext cx="2961786" cy="1306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285754</xdr:colOff>
      <xdr:row>43</xdr:row>
      <xdr:rowOff>122465</xdr:rowOff>
    </xdr:from>
    <xdr:to>
      <xdr:col>11</xdr:col>
      <xdr:colOff>217704</xdr:colOff>
      <xdr:row>50</xdr:row>
      <xdr:rowOff>95251</xdr:rowOff>
    </xdr:to>
    <mc:AlternateContent xmlns:mc="http://schemas.openxmlformats.org/markup-compatibility/2006" xmlns:a14="http://schemas.microsoft.com/office/drawing/2010/main">
      <mc:Choice Requires="a14">
        <xdr:graphicFrame macro="">
          <xdr:nvGraphicFramePr>
            <xdr:cNvPr id="58" name="Sales_Person"/>
            <xdr:cNvGraphicFramePr/>
          </xdr:nvGraphicFramePr>
          <xdr:xfrm>
            <a:off x="0" y="0"/>
            <a:ext cx="0" cy="0"/>
          </xdr:xfrm>
          <a:graphic>
            <a:graphicData uri="http://schemas.microsoft.com/office/drawing/2010/slicer">
              <sle:slicer xmlns:sle="http://schemas.microsoft.com/office/drawing/2010/slicer" name="Sales_Person"/>
            </a:graphicData>
          </a:graphic>
        </xdr:graphicFrame>
      </mc:Choice>
      <mc:Fallback xmlns="">
        <xdr:sp macro="" textlink="">
          <xdr:nvSpPr>
            <xdr:cNvPr id="0" name=""/>
            <xdr:cNvSpPr>
              <a:spLocks noTextEdit="1"/>
            </xdr:cNvSpPr>
          </xdr:nvSpPr>
          <xdr:spPr>
            <a:xfrm>
              <a:off x="3922572" y="8313965"/>
              <a:ext cx="2962632" cy="1306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136076</xdr:colOff>
      <xdr:row>43</xdr:row>
      <xdr:rowOff>136690</xdr:rowOff>
    </xdr:from>
    <xdr:to>
      <xdr:col>29</xdr:col>
      <xdr:colOff>27212</xdr:colOff>
      <xdr:row>50</xdr:row>
      <xdr:rowOff>81643</xdr:rowOff>
    </xdr:to>
    <mc:AlternateContent xmlns:mc="http://schemas.openxmlformats.org/markup-compatibility/2006" xmlns:a14="http://schemas.microsoft.com/office/drawing/2010/main">
      <mc:Choice Requires="a14">
        <xdr:graphicFrame macro="">
          <xdr:nvGraphicFramePr>
            <xdr:cNvPr id="5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683349" y="8328190"/>
              <a:ext cx="2921818" cy="1278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251112</xdr:colOff>
      <xdr:row>43</xdr:row>
      <xdr:rowOff>149060</xdr:rowOff>
    </xdr:from>
    <xdr:to>
      <xdr:col>23</xdr:col>
      <xdr:colOff>141135</xdr:colOff>
      <xdr:row>50</xdr:row>
      <xdr:rowOff>81643</xdr:rowOff>
    </xdr:to>
    <mc:AlternateContent xmlns:mc="http://schemas.openxmlformats.org/markup-compatibility/2006" xmlns:a14="http://schemas.microsoft.com/office/drawing/2010/main">
      <mc:Choice Requires="a14">
        <xdr:graphicFrame macro="">
          <xdr:nvGraphicFramePr>
            <xdr:cNvPr id="60"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161567" y="8340560"/>
              <a:ext cx="2920704" cy="1266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244934</xdr:colOff>
      <xdr:row>43</xdr:row>
      <xdr:rowOff>141639</xdr:rowOff>
    </xdr:from>
    <xdr:to>
      <xdr:col>17</xdr:col>
      <xdr:colOff>163275</xdr:colOff>
      <xdr:row>50</xdr:row>
      <xdr:rowOff>81643</xdr:rowOff>
    </xdr:to>
    <mc:AlternateContent xmlns:mc="http://schemas.openxmlformats.org/markup-compatibility/2006" xmlns:a14="http://schemas.microsoft.com/office/drawing/2010/main">
      <mc:Choice Requires="a14">
        <xdr:graphicFrame macro="">
          <xdr:nvGraphicFramePr>
            <xdr:cNvPr id="6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518570" y="8333139"/>
              <a:ext cx="2949023" cy="1273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22412</xdr:colOff>
      <xdr:row>40</xdr:row>
      <xdr:rowOff>108327</xdr:rowOff>
    </xdr:from>
    <xdr:to>
      <xdr:col>3</xdr:col>
      <xdr:colOff>123265</xdr:colOff>
      <xdr:row>42</xdr:row>
      <xdr:rowOff>157634</xdr:rowOff>
    </xdr:to>
    <xdr:sp macro="" textlink="">
      <xdr:nvSpPr>
        <xdr:cNvPr id="65" name="TextBox 64"/>
        <xdr:cNvSpPr txBox="1"/>
      </xdr:nvSpPr>
      <xdr:spPr>
        <a:xfrm>
          <a:off x="627530" y="7728327"/>
          <a:ext cx="1311088" cy="43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F0000"/>
              </a:solidFill>
              <a:latin typeface="Helvetica" panose="020B0604020202020204" pitchFamily="34" charset="0"/>
              <a:cs typeface="Helvetica" panose="020B0604020202020204" pitchFamily="34" charset="0"/>
            </a:rPr>
            <a:t>Filters</a:t>
          </a:r>
        </a:p>
      </xdr:txBody>
    </xdr:sp>
    <xdr:clientData/>
  </xdr:twoCellAnchor>
  <xdr:twoCellAnchor editAs="oneCell">
    <xdr:from>
      <xdr:col>0</xdr:col>
      <xdr:colOff>320009</xdr:colOff>
      <xdr:row>40</xdr:row>
      <xdr:rowOff>107671</xdr:rowOff>
    </xdr:from>
    <xdr:to>
      <xdr:col>1</xdr:col>
      <xdr:colOff>117357</xdr:colOff>
      <xdr:row>42</xdr:row>
      <xdr:rowOff>132521</xdr:rowOff>
    </xdr:to>
    <xdr:pic>
      <xdr:nvPicPr>
        <xdr:cNvPr id="66" name="Picture 6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20009" y="7727671"/>
          <a:ext cx="410261" cy="405850"/>
        </a:xfrm>
        <a:prstGeom prst="rect">
          <a:avLst/>
        </a:prstGeom>
      </xdr:spPr>
    </xdr:pic>
    <xdr:clientData/>
  </xdr:twoCellAnchor>
  <xdr:twoCellAnchor>
    <xdr:from>
      <xdr:col>19</xdr:col>
      <xdr:colOff>566491</xdr:colOff>
      <xdr:row>6</xdr:row>
      <xdr:rowOff>9432</xdr:rowOff>
    </xdr:from>
    <xdr:to>
      <xdr:col>29</xdr:col>
      <xdr:colOff>285325</xdr:colOff>
      <xdr:row>39</xdr:row>
      <xdr:rowOff>114300</xdr:rowOff>
    </xdr:to>
    <xdr:sp macro="" textlink="">
      <xdr:nvSpPr>
        <xdr:cNvPr id="34" name="Rectangle 33"/>
        <xdr:cNvSpPr/>
      </xdr:nvSpPr>
      <xdr:spPr>
        <a:xfrm>
          <a:off x="12148891" y="1152432"/>
          <a:ext cx="5814834" cy="6391368"/>
        </a:xfrm>
        <a:prstGeom prst="rect">
          <a:avLst/>
        </a:prstGeom>
        <a:solidFill>
          <a:schemeClr val="bg1">
            <a:lumMod val="75000"/>
            <a:alpha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257734</xdr:colOff>
      <xdr:row>6</xdr:row>
      <xdr:rowOff>11206</xdr:rowOff>
    </xdr:from>
    <xdr:to>
      <xdr:col>9</xdr:col>
      <xdr:colOff>582705</xdr:colOff>
      <xdr:row>19</xdr:row>
      <xdr:rowOff>156884</xdr:rowOff>
    </xdr:to>
    <xdr:sp macro="" textlink="">
      <xdr:nvSpPr>
        <xdr:cNvPr id="7" name="Rectangle 6"/>
        <xdr:cNvSpPr/>
      </xdr:nvSpPr>
      <xdr:spPr>
        <a:xfrm>
          <a:off x="257734" y="1154206"/>
          <a:ext cx="5771030" cy="2622178"/>
        </a:xfrm>
        <a:prstGeom prst="rect">
          <a:avLst/>
        </a:prstGeom>
        <a:solidFill>
          <a:schemeClr val="bg1">
            <a:lumMod val="75000"/>
            <a:alpha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29</xdr:col>
      <xdr:colOff>484908</xdr:colOff>
      <xdr:row>17</xdr:row>
      <xdr:rowOff>34636</xdr:rowOff>
    </xdr:from>
    <xdr:to>
      <xdr:col>44</xdr:col>
      <xdr:colOff>115062</xdr:colOff>
      <xdr:row>41</xdr:row>
      <xdr:rowOff>155864</xdr:rowOff>
    </xdr:to>
    <xdr:pic>
      <xdr:nvPicPr>
        <xdr:cNvPr id="72" name="Picture 71"/>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8062863" y="3273136"/>
          <a:ext cx="8722199" cy="4693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237995</xdr:colOff>
      <xdr:row>20</xdr:row>
      <xdr:rowOff>98162</xdr:rowOff>
    </xdr:from>
    <xdr:to>
      <xdr:col>9</xdr:col>
      <xdr:colOff>586153</xdr:colOff>
      <xdr:row>39</xdr:row>
      <xdr:rowOff>101530</xdr:rowOff>
    </xdr:to>
    <xdr:sp macro="" textlink="">
      <xdr:nvSpPr>
        <xdr:cNvPr id="9" name="Rectangle 8"/>
        <xdr:cNvSpPr/>
      </xdr:nvSpPr>
      <xdr:spPr>
        <a:xfrm>
          <a:off x="237995" y="3908162"/>
          <a:ext cx="5821370" cy="3622868"/>
        </a:xfrm>
        <a:prstGeom prst="rect">
          <a:avLst/>
        </a:prstGeom>
        <a:solidFill>
          <a:schemeClr val="bg1">
            <a:lumMod val="75000"/>
            <a:alpha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103766</xdr:colOff>
      <xdr:row>6</xdr:row>
      <xdr:rowOff>5553</xdr:rowOff>
    </xdr:from>
    <xdr:to>
      <xdr:col>19</xdr:col>
      <xdr:colOff>432925</xdr:colOff>
      <xdr:row>19</xdr:row>
      <xdr:rowOff>151231</xdr:rowOff>
    </xdr:to>
    <xdr:sp macro="" textlink="">
      <xdr:nvSpPr>
        <xdr:cNvPr id="37" name="Rectangle 36"/>
        <xdr:cNvSpPr/>
      </xdr:nvSpPr>
      <xdr:spPr>
        <a:xfrm>
          <a:off x="6199766" y="1148553"/>
          <a:ext cx="5815559" cy="2622178"/>
        </a:xfrm>
        <a:prstGeom prst="rect">
          <a:avLst/>
        </a:prstGeom>
        <a:solidFill>
          <a:schemeClr val="bg1">
            <a:lumMod val="75000"/>
            <a:alpha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92213</xdr:colOff>
      <xdr:row>20</xdr:row>
      <xdr:rowOff>101468</xdr:rowOff>
    </xdr:from>
    <xdr:to>
      <xdr:col>19</xdr:col>
      <xdr:colOff>440962</xdr:colOff>
      <xdr:row>39</xdr:row>
      <xdr:rowOff>104836</xdr:rowOff>
    </xdr:to>
    <xdr:sp macro="" textlink="">
      <xdr:nvSpPr>
        <xdr:cNvPr id="39" name="Rectangle 38"/>
        <xdr:cNvSpPr/>
      </xdr:nvSpPr>
      <xdr:spPr>
        <a:xfrm>
          <a:off x="6188213" y="3911468"/>
          <a:ext cx="5835149" cy="3622868"/>
        </a:xfrm>
        <a:prstGeom prst="rect">
          <a:avLst/>
        </a:prstGeom>
        <a:solidFill>
          <a:schemeClr val="bg1">
            <a:lumMod val="75000"/>
            <a:alpha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dman Mohiuddin" refreshedDate="44392.045265856483" createdVersion="6" refreshedVersion="6" minRefreshableVersion="3" recordCount="2823">
  <cacheSource type="worksheet">
    <worksheetSource ref="B1:M2824" sheet="Clean_data"/>
  </cacheSource>
  <cacheFields count="14">
    <cacheField name="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13" base="0">
        <rangePr groupBy="months" startDate="2003-01-06T00:00:00" endDate="2005-06-01T00:00:00"/>
        <groupItems count="14">
          <s v="&lt;06-01-03"/>
          <s v="Jan"/>
          <s v="Feb"/>
          <s v="Mar"/>
          <s v="Apr"/>
          <s v="May"/>
          <s v="Jun"/>
          <s v="Jul"/>
          <s v="Aug"/>
          <s v="Sep"/>
          <s v="Oct"/>
          <s v="Nov"/>
          <s v="Dec"/>
          <s v="&gt;01-06-05"/>
        </groupItems>
      </fieldGroup>
    </cacheField>
    <cacheField name="Customer_ID" numFmtId="0">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Customer_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Sales_Person" numFmtId="0">
      <sharedItems count="92">
        <s v="Kwai Yu"/>
        <s v="Paul Henriot"/>
        <s v="Daniel Da Cunha"/>
        <s v="Julie Young"/>
        <s v="Julie Brown"/>
        <s v="Juri Hirano"/>
        <s v="Martine Rance"/>
        <s v="Veysel Oeztan"/>
        <s v="Julie Murphy"/>
        <s v="Dominique Perrier"/>
        <s v="Peter Ferguson"/>
        <s v="Michael Frick"/>
        <s v="William Brown"/>
        <s v="Julie King"/>
        <s v="Janine Labrune"/>
        <s v="Marta Hernandez"/>
        <s v="Matti Karttunen"/>
        <s v="Jonas Bergulfsen"/>
        <s v="Kyung Yu"/>
        <s v="Georg Pipps"/>
        <s v="Adrian Huxley"/>
        <s v="Violeta Benitez"/>
        <s v="Elizabeth Devon"/>
        <s v="Diego Freyre"/>
        <s v="Christina Berglund"/>
        <s v="MartÂ¡n Sommer"/>
        <s v="Eric Natividad"/>
        <s v="Maria Hernandez"/>
        <s v="Tony Calaghan"/>
        <s v="Francisca Cervantes"/>
        <s v="Mary Saveley"/>
        <s v="Yoshi Tannamuri"/>
        <s v="Steve Thompson"/>
        <s v="Kyung Tseng"/>
        <s v="Leslie Murphy"/>
        <s v="Akiko Shimamura"/>
        <s v="Paolo Accorti"/>
        <s v="Maria Larsson"/>
        <s v="Daniel Tonini"/>
        <s v="Valarie Nelson"/>
        <s v="Valarie Young"/>
        <s v="Allen Nelson"/>
        <s v="Anna O'Hara"/>
        <s v="Jean Fresnisre"/>
        <s v="Mory Kentary"/>
        <s v="Rosa Hernandez"/>
        <s v="Carine Schmitt"/>
        <s v="Steve Frick"/>
        <s v="Jytte Petersen"/>
        <s v="Ann Brown"/>
        <s v="Wing C Tam"/>
        <s v="Annette Roulet"/>
        <s v="Thomas Hardy"/>
        <s v="Eduardo Saavedra"/>
        <s v="Michael Chandler"/>
        <s v="Valarie Thompson"/>
        <s v="Catherine Dewey"/>
        <s v="Elizabeth Lincoln"/>
        <s v="Juri Yoshido"/>
        <s v="Helen Bennett"/>
        <s v="Pirkko Koskitalo"/>
        <s v="Sue Frick"/>
        <s v="Marie Bertrand"/>
        <s v="Roland Mendel"/>
        <s v="Valarie Franco"/>
        <s v="Wendy Victorino"/>
        <s v="Arnold Cruz"/>
        <s v="Laurence Lebihan"/>
        <s v="Henriette Pfalzheim"/>
        <s v="Michael Holz"/>
        <s v="Maurizio Moroni"/>
        <s v="Miguel Barajas"/>
        <s v="Roland Keitel"/>
        <s v="Kalle Suominen"/>
        <s v="Jeff Young"/>
        <s v="Dean Cassidy"/>
        <s v="Jesus Fernandez"/>
        <s v="Victoria Ashworth"/>
        <s v="Palle Ibsen"/>
        <s v="Kee Kuo"/>
        <s v="Leslie Young"/>
        <s v="Jose Pedro Roel"/>
        <s v="Sue Taylor"/>
        <s v="Frederique Citeaux"/>
        <s v="Sue King"/>
        <s v="Jan Klaeboe"/>
        <s v="Giovanni Rovelli"/>
        <s v="Sean Connery"/>
        <s v="Dan Lewis"/>
        <s v="Michael Donnermeyer"/>
        <s v="Pascale Cartrain"/>
        <s v="Leslie Taylor"/>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Item" numFmtId="0">
      <sharedItems count="7">
        <s v="Motorcycles"/>
        <s v="Classic Cars"/>
        <s v="Trucks and Buses"/>
        <s v="Vintage Cars"/>
        <s v="Planes"/>
        <s v="Ships"/>
        <s v="Trains"/>
      </sharedItems>
    </cacheField>
    <cacheField name="Price" numFmtId="0">
      <sharedItems containsSemiMixedTypes="0" containsString="0" containsNumber="1" minValue="26.88" maxValue="100" count="1016">
        <n v="95.7"/>
        <n v="81.349999999999994"/>
        <n v="94.74"/>
        <n v="83.26"/>
        <n v="100"/>
        <n v="96.66"/>
        <n v="86.13"/>
        <n v="98.57"/>
        <n v="92.83"/>
        <n v="72.55"/>
        <n v="34.909999999999997"/>
        <n v="76.36"/>
        <n v="99.91"/>
        <n v="96.34"/>
        <n v="68.92"/>
        <n v="51.15"/>
        <n v="44.51"/>
        <n v="76.67"/>
        <n v="86.77"/>
        <n v="64.930000000000007"/>
        <n v="48.05"/>
        <n v="75.47"/>
        <n v="54.68"/>
        <n v="61.99"/>
        <n v="65.63"/>
        <n v="46.9"/>
        <n v="71.47"/>
        <n v="79.650000000000006"/>
        <n v="85.39"/>
        <n v="76"/>
        <n v="99.04"/>
        <n v="64"/>
        <n v="57.22"/>
        <n v="52.36"/>
        <n v="69.12"/>
        <n v="99.21"/>
        <n v="63.2"/>
        <n v="78.92"/>
        <n v="54.33"/>
        <n v="55.34"/>
        <n v="99.82"/>
        <n v="83.63"/>
        <n v="95.93"/>
        <n v="96.73"/>
        <n v="72.38"/>
        <n v="63.38"/>
        <n v="62.09"/>
        <n v="95.35"/>
        <n v="89.38"/>
        <n v="63.84"/>
        <n v="75.010000000000005"/>
        <n v="73.42"/>
        <n v="81.400000000000006"/>
        <n v="64.64"/>
        <n v="82.99"/>
        <n v="92.57"/>
        <n v="77.41"/>
        <n v="74.209999999999994"/>
        <n v="90.17"/>
        <n v="76.61"/>
        <n v="83.79"/>
        <n v="69.430000000000007"/>
        <n v="93.56"/>
        <n v="81.62"/>
        <n v="67.83"/>
        <n v="70.260000000000005"/>
        <n v="99.54"/>
        <n v="97.17"/>
        <n v="58.38"/>
        <n v="64.16"/>
        <n v="35.71"/>
        <n v="66.58"/>
        <n v="97.89"/>
        <n v="93.28"/>
        <n v="64.739999999999995"/>
        <n v="75.2"/>
        <n v="88.45"/>
        <n v="99.17"/>
        <n v="93.34"/>
        <n v="96.84"/>
        <n v="98"/>
        <n v="40.25"/>
        <n v="49.6"/>
        <n v="85.1"/>
        <n v="97.6"/>
        <n v="87.06"/>
        <n v="93.77"/>
        <n v="99.66"/>
        <n v="91.44"/>
        <n v="87.33"/>
        <n v="95.55"/>
        <n v="86.3"/>
        <n v="95.13"/>
        <n v="36.11"/>
        <n v="50.18"/>
        <n v="93.16"/>
        <n v="50.14"/>
        <n v="49.06"/>
        <n v="54.99"/>
        <n v="43.13"/>
        <n v="58.22"/>
        <n v="51.21"/>
        <n v="44.21"/>
        <n v="54.45"/>
        <n v="53.37"/>
        <n v="63.61"/>
        <n v="48.52"/>
        <n v="51.75"/>
        <n v="57.68"/>
        <n v="56.07"/>
        <n v="89.89"/>
        <n v="58.95"/>
        <n v="72.41"/>
        <n v="98.63"/>
        <n v="52.83"/>
        <n v="99.55"/>
        <n v="56.3"/>
        <n v="42.64"/>
        <n v="99.52"/>
        <n v="57.55"/>
        <n v="54.57"/>
        <n v="74.040000000000006"/>
        <n v="82.39"/>
        <n v="79.31"/>
        <n v="88.55"/>
        <n v="63.14"/>
        <n v="73.92"/>
        <n v="90.86"/>
        <n v="85.47"/>
        <n v="66.989999999999995"/>
        <n v="64.680000000000007"/>
        <n v="83.93"/>
        <n v="74.69"/>
        <n v="92.4"/>
        <n v="91.63"/>
        <n v="78.540000000000006"/>
        <n v="65.45"/>
        <n v="67.760000000000005"/>
        <n v="79.22"/>
        <n v="32.47"/>
        <n v="64.69"/>
        <n v="43.05"/>
        <n v="88"/>
        <n v="67.8"/>
        <n v="50.25"/>
        <n v="53.88"/>
        <n v="62.36"/>
        <n v="69.62"/>
        <n v="57.51"/>
        <n v="61.15"/>
        <n v="59.33"/>
        <n v="71.44"/>
        <n v="62.96"/>
        <n v="50.85"/>
        <n v="72.650000000000006"/>
        <n v="61.75"/>
        <n v="49.04"/>
        <n v="84.25"/>
        <n v="56.91"/>
        <n v="49.3"/>
        <n v="63.57"/>
        <n v="98.18"/>
        <n v="99.41"/>
        <n v="37.479999999999997"/>
        <n v="36.42"/>
        <n v="98.99"/>
        <n v="54.09"/>
        <n v="68.67"/>
        <n v="65.02"/>
        <n v="69.28"/>
        <n v="71.099999999999994"/>
        <n v="60.16"/>
        <n v="70.489999999999995"/>
        <n v="69.89"/>
        <n v="61.38"/>
        <n v="59.55"/>
        <n v="49.22"/>
        <n v="57.73"/>
        <n v="53.48"/>
        <n v="52.87"/>
        <n v="61.21"/>
        <n v="96.86"/>
        <n v="48.62"/>
        <n v="38.5"/>
        <n v="90.39"/>
        <n v="71.81"/>
        <n v="69.27"/>
        <n v="85.32"/>
        <n v="70.959999999999994"/>
        <n v="76.88"/>
        <n v="76.03"/>
        <n v="98.84"/>
        <n v="86.17"/>
        <n v="82.79"/>
        <n v="74.77"/>
        <n v="70.87"/>
        <n v="58.15"/>
        <n v="61.78"/>
        <n v="49.67"/>
        <n v="51.48"/>
        <n v="61.18"/>
        <n v="64.2"/>
        <n v="65.42"/>
        <n v="64.81"/>
        <n v="60.57"/>
        <n v="55.72"/>
        <n v="58.75"/>
        <n v="63.6"/>
        <n v="48.46"/>
        <n v="52.09"/>
        <n v="52.7"/>
        <n v="62.16"/>
        <n v="53.3"/>
        <n v="52.67"/>
        <n v="94.79"/>
        <n v="47.18"/>
        <n v="78.11"/>
        <n v="64.900000000000006"/>
        <n v="52.32"/>
        <n v="83.07"/>
        <n v="91.18"/>
        <n v="89.15"/>
        <n v="93.21"/>
        <n v="88.14"/>
        <n v="96.24"/>
        <n v="87.13"/>
        <n v="45.25"/>
        <n v="57.46"/>
        <n v="64.33"/>
        <n v="73.7"/>
        <n v="71.2"/>
        <n v="49.97"/>
        <n v="69.959999999999994"/>
        <n v="53.72"/>
        <n v="68.08"/>
        <n v="51.84"/>
        <n v="67.459999999999994"/>
        <n v="58.71"/>
        <n v="63.71"/>
        <n v="58.09"/>
        <n v="63.08"/>
        <n v="68.709999999999994"/>
        <n v="50.59"/>
        <n v="64.959999999999994"/>
        <n v="29.87"/>
        <n v="70.58"/>
        <n v="59.96"/>
        <n v="83.44"/>
        <n v="89.46"/>
        <n v="74.84"/>
        <n v="79.14"/>
        <n v="73.12"/>
        <n v="81.72"/>
        <n v="87.74"/>
        <n v="94.62"/>
        <n v="73.98"/>
        <n v="84.3"/>
        <n v="98.06"/>
        <n v="45.86"/>
        <n v="82.58"/>
        <n v="64.97"/>
        <n v="86.74"/>
        <n v="93.01"/>
        <n v="72.260000000000005"/>
        <n v="97.39"/>
        <n v="90.06"/>
        <n v="89.01"/>
        <n v="84.82"/>
        <n v="85.87"/>
        <n v="47.04"/>
        <n v="39.799999999999997"/>
        <n v="94.22"/>
        <n v="86.92"/>
        <n v="61.52"/>
        <n v="93.49"/>
        <n v="56.85"/>
        <n v="95.8"/>
        <n v="97.81"/>
        <n v="88.74"/>
        <n v="80.67"/>
        <n v="91.76"/>
        <n v="93.04"/>
        <n v="84.71"/>
        <n v="89.75"/>
        <n v="68.349999999999994"/>
        <n v="73.17"/>
        <n v="78"/>
        <n v="86.04"/>
        <n v="81.209999999999994"/>
        <n v="70.760000000000005"/>
        <n v="82.82"/>
        <n v="94.88"/>
        <n v="95.69"/>
        <n v="76.39"/>
        <n v="86.84"/>
        <n v="78.8"/>
        <n v="80.41"/>
        <n v="59.1"/>
        <n v="66.739999999999995"/>
        <n v="60.3"/>
        <n v="82.34"/>
        <n v="94.25"/>
        <n v="95.24"/>
        <n v="86.31"/>
        <n v="79.37"/>
        <n v="87.3"/>
        <n v="84.33"/>
        <n v="89.29"/>
        <n v="96.23"/>
        <n v="91.27"/>
        <n v="73.08"/>
        <n v="96.49"/>
        <n v="67.91"/>
        <n v="84.88"/>
        <n v="70.83"/>
        <n v="67.77"/>
        <n v="49.74"/>
        <n v="50.36"/>
        <n v="67.14"/>
        <n v="64.66"/>
        <n v="68.39"/>
        <n v="72.739999999999995"/>
        <n v="58.44"/>
        <n v="52.22"/>
        <n v="52.84"/>
        <n v="54.71"/>
        <n v="57.2"/>
        <n v="55.95"/>
        <n v="59.06"/>
        <n v="69.63"/>
        <n v="53.47"/>
        <n v="89.12"/>
        <n v="85.75"/>
        <n v="84.7"/>
        <n v="86.81"/>
        <n v="60.49"/>
        <n v="86.51"/>
        <n v="89.27"/>
        <n v="85.59"/>
        <n v="75.459999999999994"/>
        <n v="97.55"/>
        <n v="90.19"/>
        <n v="80.989999999999995"/>
        <n v="81.91"/>
        <n v="62.72"/>
        <n v="92.95"/>
        <n v="82.5"/>
        <n v="97.42"/>
        <n v="92.16"/>
        <n v="70.22"/>
        <n v="83.38"/>
        <n v="73.73"/>
        <n v="74.599999999999994"/>
        <n v="77.239999999999995"/>
        <n v="87.77"/>
        <n v="89.53"/>
        <n v="75.48"/>
        <n v="71.09"/>
        <n v="90.4"/>
        <n v="86.01"/>
        <n v="86.89"/>
        <n v="58.58"/>
        <n v="99.29"/>
        <n v="57.53"/>
        <n v="47.29"/>
        <n v="49.81"/>
        <n v="53.83"/>
        <n v="43.27"/>
        <n v="42.76"/>
        <n v="44.78"/>
        <n v="53.33"/>
        <n v="45.28"/>
        <n v="59.87"/>
        <n v="58.36"/>
        <n v="51.82"/>
        <n v="79.86"/>
        <n v="58.18"/>
        <n v="61.29"/>
        <n v="81.25"/>
        <n v="80.540000000000006"/>
        <n v="71.98"/>
        <n v="69.84"/>
        <n v="76.260000000000005"/>
        <n v="83.39"/>
        <n v="75.55"/>
        <n v="60.58"/>
        <n v="73.41"/>
        <n v="72.7"/>
        <n v="63.43"/>
        <n v="85.25"/>
        <n v="77.900000000000006"/>
        <n v="60.26"/>
        <n v="72.760000000000005"/>
        <n v="75.69"/>
        <n v="74.22"/>
        <n v="69.819999999999993"/>
        <n v="62.47"/>
        <n v="82.31"/>
        <n v="76.430000000000007"/>
        <n v="80.099999999999994"/>
        <n v="74.959999999999994"/>
        <n v="66.14"/>
        <n v="72.02"/>
        <n v="87.45"/>
        <n v="70.55"/>
        <n v="56.84"/>
        <n v="59.53"/>
        <n v="60.37"/>
        <n v="64.67"/>
        <n v="55.49"/>
        <n v="69.36"/>
        <n v="60.69"/>
        <n v="65.31"/>
        <n v="68.78"/>
        <n v="60.11"/>
        <n v="66.47"/>
        <n v="46.82"/>
        <n v="52.6"/>
        <n v="53.75"/>
        <n v="61.85"/>
        <n v="53.18"/>
        <n v="69.16"/>
        <n v="47.4"/>
        <n v="60.76"/>
        <n v="97.27"/>
        <n v="50.29"/>
        <n v="98.05"/>
        <n v="93.54"/>
        <n v="90.16"/>
        <n v="91.29"/>
        <n v="87.78"/>
        <n v="84.39"/>
        <n v="96.92"/>
        <n v="59.37"/>
        <n v="48.3"/>
        <n v="51.32"/>
        <n v="42.26"/>
        <n v="87.96"/>
        <n v="36.21"/>
        <n v="88.63"/>
        <n v="94.1"/>
        <n v="87.54"/>
        <n v="98.48"/>
        <n v="96.29"/>
        <n v="97.38"/>
        <n v="95.2"/>
        <n v="50.65"/>
        <n v="71.73"/>
        <n v="41.71"/>
        <n v="31.2"/>
        <n v="35.51"/>
        <n v="37.840000000000003"/>
        <n v="33.19"/>
        <n v="27.22"/>
        <n v="31.53"/>
        <n v="36.840000000000003"/>
        <n v="29.21"/>
        <n v="37.17"/>
        <n v="34.19"/>
        <n v="29.54"/>
        <n v="28.88"/>
        <n v="38.17"/>
        <n v="30.2"/>
        <n v="35.18"/>
        <n v="36.29"/>
        <n v="70.56"/>
        <n v="26.88"/>
        <n v="83.03"/>
        <n v="67.03"/>
        <n v="75.41"/>
        <n v="68.55"/>
        <n v="91.4"/>
        <n v="73.88"/>
        <n v="61.7"/>
        <n v="69.31"/>
        <n v="87.6"/>
        <n v="62.46"/>
        <n v="79.98"/>
        <n v="70.08"/>
        <n v="65.510000000000005"/>
        <n v="63.22"/>
        <n v="86.83"/>
        <n v="94.43"/>
        <n v="71.97"/>
        <n v="50.33"/>
        <n v="53.76"/>
        <n v="44.35"/>
        <n v="49.28"/>
        <n v="41.22"/>
        <n v="36.74"/>
        <n v="50.62"/>
        <n v="38.08"/>
        <n v="47.94"/>
        <n v="48.38"/>
        <n v="45.7"/>
        <n v="47.49"/>
        <n v="39.42"/>
        <n v="37.630000000000003"/>
        <n v="85.52"/>
        <n v="31.86"/>
        <n v="30.59"/>
        <n v="58.87"/>
        <n v="61.64"/>
        <n v="60.95"/>
        <n v="80.34"/>
        <n v="74.11"/>
        <n v="72.03"/>
        <n v="76.19"/>
        <n v="63.72"/>
        <n v="65.8"/>
        <n v="65.099999999999994"/>
        <n v="75.489999999999995"/>
        <n v="59.56"/>
        <n v="66.489999999999995"/>
        <n v="56.1"/>
        <n v="81.73"/>
        <n v="81.03"/>
        <n v="70.650000000000006"/>
        <n v="61.23"/>
        <n v="65.13"/>
        <n v="78.150000000000006"/>
        <n v="73.599999999999994"/>
        <n v="74.510000000000005"/>
        <n v="83.6"/>
        <n v="96.32"/>
        <n v="94.5"/>
        <n v="87.24"/>
        <n v="79.97"/>
        <n v="80.87"/>
        <n v="93.6"/>
        <n v="86.72"/>
        <n v="37.5"/>
        <n v="39.6"/>
        <n v="30.06"/>
        <n v="38.19"/>
        <n v="42.43"/>
        <n v="40.31"/>
        <n v="31.82"/>
        <n v="31.12"/>
        <n v="28.29"/>
        <n v="29.7"/>
        <n v="32.880000000000003"/>
        <n v="36.07"/>
        <n v="33.24"/>
        <n v="41.72"/>
        <n v="40.659999999999997"/>
        <n v="31.47"/>
        <n v="37.130000000000003"/>
        <n v="82.94"/>
        <n v="38.9"/>
        <n v="74.680000000000007"/>
        <n v="59.6"/>
        <n v="60.97"/>
        <n v="72.62"/>
        <n v="69.88"/>
        <n v="80.84"/>
        <n v="69.2"/>
        <n v="67.819999999999993"/>
        <n v="82.21"/>
        <n v="81.53"/>
        <n v="65.08"/>
        <n v="73.989999999999995"/>
        <n v="71.25"/>
        <n v="75.36"/>
        <n v="58.92"/>
        <n v="70.44"/>
        <n v="55.96"/>
        <n v="61.66"/>
        <n v="93.95"/>
        <n v="98.65"/>
        <n v="96.3"/>
        <n v="32.1"/>
        <n v="30.96"/>
        <n v="35.869999999999997"/>
        <n v="42.67"/>
        <n v="37"/>
        <n v="35.49"/>
        <n v="43.42"/>
        <n v="36.630000000000003"/>
        <n v="44.56"/>
        <n v="40.4"/>
        <n v="38.89"/>
        <n v="39.65"/>
        <n v="34.36"/>
        <n v="41.91"/>
        <n v="33.229999999999997"/>
        <n v="42.24"/>
        <n v="38.520000000000003"/>
        <n v="72.58"/>
        <n v="87.62"/>
        <n v="94.71"/>
        <n v="98.25"/>
        <n v="91.17"/>
        <n v="79.66"/>
        <n v="74.349999999999994"/>
        <n v="83.2"/>
        <n v="89.4"/>
        <n v="70.81"/>
        <n v="92.94"/>
        <n v="84.97"/>
        <n v="84.08"/>
        <n v="85.85"/>
        <n v="57.32"/>
        <n v="97.87"/>
        <n v="73.62"/>
        <n v="83.04"/>
        <n v="77.05"/>
        <n v="81.33"/>
        <n v="94.17"/>
        <n v="72.77"/>
        <n v="79.62"/>
        <n v="96.74"/>
        <n v="71.06"/>
        <n v="68.489999999999995"/>
        <n v="74.48"/>
        <n v="84.75"/>
        <n v="79.06"/>
        <n v="63.07"/>
        <n v="50.21"/>
        <n v="66.13"/>
        <n v="68.58"/>
        <n v="69.8"/>
        <n v="65.52"/>
        <n v="60.01"/>
        <n v="48.98"/>
        <n v="62.45"/>
        <n v="52.66"/>
        <n v="67.97"/>
        <n v="58.78"/>
        <n v="56.94"/>
        <n v="41.54"/>
        <n v="72.98"/>
        <n v="59.18"/>
        <n v="77.59"/>
        <n v="55.89"/>
        <n v="63.12"/>
        <n v="73.64"/>
        <n v="69.040000000000006"/>
        <n v="71.67"/>
        <n v="70.349999999999994"/>
        <n v="69.7"/>
        <n v="72.33"/>
        <n v="53.92"/>
        <n v="76.930000000000007"/>
        <n v="99.69"/>
        <n v="68.38"/>
        <n v="66"/>
        <n v="63.76"/>
        <n v="98.51"/>
        <n v="91.02"/>
        <n v="87.81"/>
        <n v="92.09"/>
        <n v="86.73"/>
        <n v="96.37"/>
        <n v="89.95"/>
        <n v="37.18"/>
        <n v="95.88"/>
        <n v="99.58"/>
        <n v="79.67"/>
        <n v="90.57"/>
        <n v="77.989999999999995"/>
        <n v="80.510000000000005"/>
        <n v="67.930000000000007"/>
        <n v="83.86"/>
        <n v="72.12"/>
        <n v="85.54"/>
        <n v="86.38"/>
        <n v="89.73"/>
        <n v="76.31"/>
        <n v="87.21"/>
        <n v="83.02"/>
        <n v="72.959999999999994"/>
        <n v="77.150000000000006"/>
        <n v="91.41"/>
        <n v="92.25"/>
        <n v="59.36"/>
        <n v="60.34"/>
        <n v="94.58"/>
        <n v="53.27"/>
        <n v="64.83"/>
        <n v="70.290000000000006"/>
        <n v="81.89"/>
        <n v="66.19"/>
        <n v="77.11"/>
        <n v="73.02"/>
        <n v="69.599999999999994"/>
        <n v="56.64"/>
        <n v="60.05"/>
        <n v="75.06"/>
        <n v="61.42"/>
        <n v="71.650000000000006"/>
        <n v="77.790000000000006"/>
        <n v="73"/>
        <n v="73.319999999999993"/>
        <n v="68.239999999999995"/>
        <n v="34.47"/>
        <n v="38.979999999999997"/>
        <n v="41.03"/>
        <n v="34.880000000000003"/>
        <n v="43.9"/>
        <n v="36.93"/>
        <n v="41.85"/>
        <n v="40.619999999999997"/>
        <n v="40.21"/>
        <n v="35.29"/>
        <n v="97.44"/>
        <n v="37.340000000000003"/>
        <n v="95.03"/>
        <n v="43.49"/>
        <n v="96.99"/>
        <n v="99.36"/>
        <n v="50.32"/>
        <n v="93.91"/>
        <n v="86.68"/>
        <n v="91.55"/>
        <n v="78.89"/>
        <n v="50.31"/>
        <n v="85.49"/>
        <n v="77.52"/>
        <n v="84.77"/>
        <n v="78.25"/>
        <n v="71"/>
        <n v="74.62"/>
        <n v="81.14"/>
        <n v="75.349999999999994"/>
        <n v="62.31"/>
        <n v="72.45"/>
        <n v="83.32"/>
        <n v="60.86"/>
        <n v="89.9"/>
        <n v="63.34"/>
        <n v="71.14"/>
        <n v="87.31"/>
        <n v="67.099999999999994"/>
        <n v="66.290000000000006"/>
        <n v="70.33"/>
        <n v="83.27"/>
        <n v="75.180000000000007"/>
        <n v="88.12"/>
        <n v="97.01"/>
        <n v="85.69"/>
        <n v="95.39"/>
        <n v="82.42"/>
        <n v="96.31"/>
        <n v="80.900000000000006"/>
        <n v="85.72"/>
        <n v="82.83"/>
        <n v="87.64"/>
        <n v="92.9"/>
        <n v="93.9"/>
        <n v="98.89"/>
        <n v="79.91"/>
        <n v="63.91"/>
        <n v="81.17"/>
        <n v="94.9"/>
        <n v="43.45"/>
        <n v="44.66"/>
        <n v="40.229999999999997"/>
        <n v="35.799999999999997"/>
        <n v="35.4"/>
        <n v="39.83"/>
        <n v="45.46"/>
        <n v="32.99"/>
        <n v="39.43"/>
        <n v="48.28"/>
        <n v="32.590000000000003"/>
        <n v="36.61"/>
        <n v="38.22"/>
        <n v="82.46"/>
        <n v="47.62"/>
        <n v="55.73"/>
        <n v="51.95"/>
        <n v="45.99"/>
        <n v="63.85"/>
        <n v="63.31"/>
        <n v="62.77"/>
        <n v="43.29"/>
        <n v="60.06"/>
        <n v="55.19"/>
        <n v="54.11"/>
        <n v="48.7"/>
        <n v="43.83"/>
        <n v="46.53"/>
        <n v="57.9"/>
        <n v="45.45"/>
        <n v="60.6"/>
        <n v="65.87"/>
        <n v="70.84"/>
        <n v="74.569999999999993"/>
        <n v="50.95"/>
        <n v="53.44"/>
        <n v="56.55"/>
        <n v="52.82"/>
        <n v="60.9"/>
        <n v="49.71"/>
        <n v="64.63"/>
        <n v="59.65"/>
        <n v="67.73"/>
        <n v="60.28"/>
        <n v="75.63"/>
        <n v="68.52"/>
        <n v="62.7"/>
        <n v="54.94"/>
        <n v="74.98"/>
        <n v="58.82"/>
        <n v="62.05"/>
        <n v="73.040000000000006"/>
        <n v="61.41"/>
        <n v="63.35"/>
        <n v="77.569999999999993"/>
        <n v="71.75"/>
        <n v="56.24"/>
        <n v="73.69"/>
        <n v="72.92"/>
        <n v="72.23"/>
        <n v="57.1"/>
        <n v="81.86"/>
        <n v="73.61"/>
        <n v="59.16"/>
        <n v="66.040000000000006"/>
        <n v="77.73"/>
        <n v="61.22"/>
        <n v="79.11"/>
        <n v="63.97"/>
        <n v="79.8"/>
        <n v="82.26"/>
        <n v="67.41"/>
        <n v="89.8"/>
        <n v="97.97"/>
        <n v="71.02"/>
        <n v="40.15"/>
        <n v="50.19"/>
        <n v="36.659999999999997"/>
        <n v="41.02"/>
        <n v="51.93"/>
        <n v="38.4"/>
        <n v="46.26"/>
        <n v="35.35"/>
        <n v="37.97"/>
        <n v="45.39"/>
        <n v="48.44"/>
        <n v="43.64"/>
        <n v="47.57"/>
        <n v="82.59"/>
        <n v="94.92"/>
        <n v="98.39"/>
        <n v="71.400000000000006"/>
        <n v="53.31"/>
        <n v="49.21"/>
        <n v="49.79"/>
        <n v="57.41"/>
        <n v="66.78"/>
        <n v="64.44"/>
        <n v="65.61"/>
        <n v="68.540000000000006"/>
        <n v="52.14"/>
        <n v="56.82"/>
        <n v="55.07"/>
        <n v="61.51"/>
        <n v="74.849999999999994"/>
        <n v="96"/>
        <n v="81.36"/>
        <n v="71.599999999999994"/>
        <n v="80.55"/>
        <n v="66.72"/>
        <n v="77.290000000000006"/>
        <n v="68.34"/>
        <n v="89.5"/>
        <n v="70.78"/>
        <n v="88.68"/>
        <n v="70.67"/>
        <n v="60"/>
        <n v="75.34"/>
        <n v="54"/>
        <n v="74.67"/>
        <n v="62.67"/>
        <n v="71.34"/>
        <n v="62"/>
        <n v="65.34"/>
        <n v="78.67"/>
        <n v="77.34"/>
        <n v="66.67"/>
        <n v="77.64"/>
        <n v="83.12"/>
        <n v="78.55"/>
        <n v="91.34"/>
        <n v="84.03"/>
        <n v="89.51"/>
        <n v="88.6"/>
        <n v="60.54"/>
        <n v="81.87"/>
        <n v="87.69"/>
        <n v="70.150000000000006"/>
        <n v="79.680000000000007"/>
        <n v="97"/>
        <n v="84.01"/>
        <n v="87.48"/>
        <n v="88.34"/>
        <n v="94.4"/>
        <n v="86.61"/>
        <n v="71.89"/>
        <n v="91.81"/>
        <n v="76.22"/>
        <n v="70.3"/>
        <n v="94.14"/>
        <n v="85.99"/>
        <n v="91.43"/>
        <n v="99.57"/>
        <n v="90.52"/>
        <n v="88.71"/>
        <n v="95.95"/>
        <n v="97.76"/>
        <n v="93.24"/>
        <n v="84.41"/>
        <n v="85.76"/>
        <n v="87.8"/>
        <n v="82.77"/>
        <n v="87.75"/>
        <n v="99.72"/>
        <n v="88.75"/>
        <n v="90.75"/>
        <n v="83.84"/>
        <n v="86.76"/>
        <n v="65.77"/>
        <n v="85.29"/>
        <n v="70.11"/>
        <n v="76.62"/>
        <n v="57.82"/>
        <n v="78.790000000000006"/>
        <n v="74.45"/>
        <n v="80.95"/>
        <n v="82.4"/>
        <n v="75.89"/>
        <n v="58.55"/>
        <n v="75.17"/>
        <n v="66.5"/>
        <n v="81.93"/>
        <n v="85.98"/>
        <n v="86.99"/>
        <n v="80.92"/>
        <n v="99.13"/>
        <n v="54.84"/>
        <n v="99.67"/>
        <n v="96.11"/>
        <n v="68.8"/>
        <n v="72.42"/>
        <n v="66.73"/>
        <n v="74.400000000000006"/>
        <n v="86.4"/>
        <n v="67.2"/>
        <n v="92"/>
        <n v="80.8"/>
        <n v="87.2"/>
        <n v="81.95"/>
        <n v="94.34"/>
        <n v="65.599999999999994"/>
        <n v="91.15"/>
        <n v="88.15"/>
        <n v="96.16"/>
        <n v="86.15"/>
        <n v="90.15"/>
        <n v="80"/>
        <n v="92.08"/>
        <n v="83.42"/>
        <n v="85.41"/>
        <n v="79.45"/>
        <n v="93.35"/>
        <n v="95.34"/>
        <n v="82.43"/>
        <n v="90.37"/>
        <n v="81.430000000000007"/>
        <n v="91.37"/>
        <n v="95.48"/>
        <n v="61.44"/>
        <n v="59.22"/>
        <n v="85.13"/>
        <n v="82.91"/>
        <n v="76.25"/>
        <n v="63.67"/>
        <n v="74.03"/>
        <n v="62.19"/>
        <n v="71.069999999999993"/>
        <n v="64.41"/>
        <n v="86.62"/>
        <n v="68.11"/>
        <n v="57.86"/>
        <n v="75.510000000000005"/>
        <n v="55.62"/>
        <n v="87.36"/>
        <n v="52.64"/>
        <n v="48.17"/>
        <n v="49.16"/>
        <n v="44.69"/>
        <n v="45.69"/>
        <n v="57.61"/>
        <n v="57.11"/>
        <n v="58.6"/>
        <n v="45.19"/>
        <n v="53.63"/>
        <n v="43.7"/>
        <n v="87.15"/>
        <n v="40.22"/>
        <n v="56.12"/>
        <n v="56.78"/>
        <n v="43.68"/>
        <n v="44.23"/>
        <n v="48.59"/>
        <n v="50.23"/>
        <n v="64.430000000000007"/>
        <n v="63.88"/>
        <n v="49.69"/>
        <n v="50.78"/>
        <n v="59.51"/>
        <n v="55.69"/>
        <n v="97.16"/>
        <n v="62.24"/>
      </sharedItems>
    </cacheField>
    <cacheField name="Quantity" numFmtId="0">
      <sharedItems containsSemiMixedTypes="0" containsString="0" containsNumber="1" containsInteger="1" minValue="6" maxValue="97" count="58">
        <n v="30"/>
        <n v="34"/>
        <n v="41"/>
        <n v="45"/>
        <n v="49"/>
        <n v="36"/>
        <n v="29"/>
        <n v="48"/>
        <n v="22"/>
        <n v="37"/>
        <n v="23"/>
        <n v="28"/>
        <n v="46"/>
        <n v="42"/>
        <n v="20"/>
        <n v="21"/>
        <n v="24"/>
        <n v="66"/>
        <n v="26"/>
        <n v="38"/>
        <n v="47"/>
        <n v="35"/>
        <n v="32"/>
        <n v="40"/>
        <n v="50"/>
        <n v="39"/>
        <n v="27"/>
        <n v="44"/>
        <n v="31"/>
        <n v="33"/>
        <n v="43"/>
        <n v="56"/>
        <n v="25"/>
        <n v="64"/>
        <n v="19"/>
        <n v="12"/>
        <n v="55"/>
        <n v="10"/>
        <n v="54"/>
        <n v="97"/>
        <n v="61"/>
        <n v="51"/>
        <n v="59"/>
        <n v="76"/>
        <n v="6"/>
        <n v="15"/>
        <n v="60"/>
        <n v="65"/>
        <n v="58"/>
        <n v="16"/>
        <n v="70"/>
        <n v="13"/>
        <n v="18"/>
        <n v="52"/>
        <n v="11"/>
        <n v="62"/>
        <n v="85"/>
        <n v="77"/>
      </sharedItems>
    </cacheField>
    <cacheField name="Revenue"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Quarter_ID" numFmtId="0">
      <sharedItems containsSemiMixedTypes="0" containsString="0" containsNumber="1" containsInteger="1" minValue="1" maxValue="4" count="4">
        <n v="1"/>
        <n v="2"/>
        <n v="3"/>
        <n v="4"/>
      </sharedItems>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Quarters" numFmtId="0" databaseField="0">
      <fieldGroup base="0">
        <rangePr groupBy="quarters" startDate="2003-01-06T00:00:00" endDate="2005-06-01T00:00:00"/>
        <groupItems count="6">
          <s v="&lt;06-01-03"/>
          <s v="Qtr1"/>
          <s v="Qtr2"/>
          <s v="Qtr3"/>
          <s v="Qtr4"/>
          <s v="&gt;01-06-05"/>
        </groupItems>
      </fieldGroup>
    </cacheField>
    <cacheField name="Years" numFmtId="0" databaseField="0">
      <fieldGroup base="0">
        <rangePr groupBy="years" startDate="2003-01-06T00:00:00" endDate="2005-06-01T00:00:00"/>
        <groupItems count="5">
          <s v="&lt;06-01-03"/>
          <s v="2003"/>
          <s v="2004"/>
          <s v="2005"/>
          <s v="&gt;01-06-0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x v="0"/>
    <x v="0"/>
    <x v="0"/>
    <x v="0"/>
    <x v="0"/>
    <x v="0"/>
    <x v="0"/>
    <x v="0"/>
    <x v="0"/>
    <x v="0"/>
    <x v="0"/>
    <x v="0"/>
  </r>
  <r>
    <x v="1"/>
    <x v="1"/>
    <x v="1"/>
    <x v="1"/>
    <x v="1"/>
    <x v="0"/>
    <x v="1"/>
    <x v="1"/>
    <x v="1"/>
    <x v="1"/>
    <x v="1"/>
    <x v="0"/>
  </r>
  <r>
    <x v="2"/>
    <x v="2"/>
    <x v="2"/>
    <x v="2"/>
    <x v="1"/>
    <x v="0"/>
    <x v="2"/>
    <x v="2"/>
    <x v="2"/>
    <x v="2"/>
    <x v="2"/>
    <x v="0"/>
  </r>
  <r>
    <x v="3"/>
    <x v="3"/>
    <x v="3"/>
    <x v="3"/>
    <x v="0"/>
    <x v="0"/>
    <x v="3"/>
    <x v="3"/>
    <x v="3"/>
    <x v="2"/>
    <x v="3"/>
    <x v="0"/>
  </r>
  <r>
    <x v="4"/>
    <x v="4"/>
    <x v="4"/>
    <x v="4"/>
    <x v="0"/>
    <x v="0"/>
    <x v="4"/>
    <x v="4"/>
    <x v="4"/>
    <x v="3"/>
    <x v="4"/>
    <x v="0"/>
  </r>
  <r>
    <x v="5"/>
    <x v="5"/>
    <x v="5"/>
    <x v="5"/>
    <x v="0"/>
    <x v="0"/>
    <x v="5"/>
    <x v="5"/>
    <x v="5"/>
    <x v="3"/>
    <x v="4"/>
    <x v="0"/>
  </r>
  <r>
    <x v="6"/>
    <x v="6"/>
    <x v="6"/>
    <x v="6"/>
    <x v="1"/>
    <x v="0"/>
    <x v="6"/>
    <x v="6"/>
    <x v="6"/>
    <x v="3"/>
    <x v="5"/>
    <x v="0"/>
  </r>
  <r>
    <x v="7"/>
    <x v="7"/>
    <x v="7"/>
    <x v="7"/>
    <x v="2"/>
    <x v="0"/>
    <x v="4"/>
    <x v="7"/>
    <x v="7"/>
    <x v="3"/>
    <x v="5"/>
    <x v="0"/>
  </r>
  <r>
    <x v="8"/>
    <x v="8"/>
    <x v="8"/>
    <x v="8"/>
    <x v="0"/>
    <x v="0"/>
    <x v="7"/>
    <x v="8"/>
    <x v="8"/>
    <x v="3"/>
    <x v="6"/>
    <x v="0"/>
  </r>
  <r>
    <x v="9"/>
    <x v="9"/>
    <x v="9"/>
    <x v="9"/>
    <x v="1"/>
    <x v="0"/>
    <x v="4"/>
    <x v="2"/>
    <x v="9"/>
    <x v="0"/>
    <x v="7"/>
    <x v="1"/>
  </r>
  <r>
    <x v="10"/>
    <x v="10"/>
    <x v="10"/>
    <x v="10"/>
    <x v="3"/>
    <x v="0"/>
    <x v="4"/>
    <x v="9"/>
    <x v="10"/>
    <x v="0"/>
    <x v="0"/>
    <x v="1"/>
  </r>
  <r>
    <x v="11"/>
    <x v="11"/>
    <x v="11"/>
    <x v="11"/>
    <x v="0"/>
    <x v="0"/>
    <x v="4"/>
    <x v="10"/>
    <x v="11"/>
    <x v="1"/>
    <x v="8"/>
    <x v="1"/>
  </r>
  <r>
    <x v="12"/>
    <x v="12"/>
    <x v="12"/>
    <x v="12"/>
    <x v="0"/>
    <x v="0"/>
    <x v="4"/>
    <x v="11"/>
    <x v="12"/>
    <x v="1"/>
    <x v="1"/>
    <x v="1"/>
  </r>
  <r>
    <x v="13"/>
    <x v="13"/>
    <x v="13"/>
    <x v="13"/>
    <x v="0"/>
    <x v="0"/>
    <x v="4"/>
    <x v="1"/>
    <x v="13"/>
    <x v="1"/>
    <x v="9"/>
    <x v="1"/>
  </r>
  <r>
    <x v="14"/>
    <x v="14"/>
    <x v="14"/>
    <x v="14"/>
    <x v="1"/>
    <x v="0"/>
    <x v="8"/>
    <x v="3"/>
    <x v="14"/>
    <x v="2"/>
    <x v="2"/>
    <x v="1"/>
  </r>
  <r>
    <x v="15"/>
    <x v="15"/>
    <x v="15"/>
    <x v="15"/>
    <x v="0"/>
    <x v="0"/>
    <x v="4"/>
    <x v="5"/>
    <x v="15"/>
    <x v="2"/>
    <x v="3"/>
    <x v="1"/>
  </r>
  <r>
    <x v="16"/>
    <x v="16"/>
    <x v="16"/>
    <x v="16"/>
    <x v="4"/>
    <x v="0"/>
    <x v="4"/>
    <x v="10"/>
    <x v="16"/>
    <x v="2"/>
    <x v="10"/>
    <x v="1"/>
  </r>
  <r>
    <x v="17"/>
    <x v="17"/>
    <x v="17"/>
    <x v="17"/>
    <x v="2"/>
    <x v="0"/>
    <x v="4"/>
    <x v="2"/>
    <x v="17"/>
    <x v="3"/>
    <x v="4"/>
    <x v="1"/>
  </r>
  <r>
    <x v="18"/>
    <x v="18"/>
    <x v="18"/>
    <x v="18"/>
    <x v="0"/>
    <x v="0"/>
    <x v="2"/>
    <x v="12"/>
    <x v="18"/>
    <x v="3"/>
    <x v="5"/>
    <x v="1"/>
  </r>
  <r>
    <x v="19"/>
    <x v="19"/>
    <x v="0"/>
    <x v="0"/>
    <x v="0"/>
    <x v="0"/>
    <x v="4"/>
    <x v="13"/>
    <x v="19"/>
    <x v="3"/>
    <x v="5"/>
    <x v="1"/>
  </r>
  <r>
    <x v="20"/>
    <x v="20"/>
    <x v="19"/>
    <x v="19"/>
    <x v="5"/>
    <x v="0"/>
    <x v="4"/>
    <x v="2"/>
    <x v="20"/>
    <x v="3"/>
    <x v="5"/>
    <x v="1"/>
  </r>
  <r>
    <x v="21"/>
    <x v="21"/>
    <x v="20"/>
    <x v="20"/>
    <x v="3"/>
    <x v="0"/>
    <x v="9"/>
    <x v="14"/>
    <x v="21"/>
    <x v="3"/>
    <x v="6"/>
    <x v="1"/>
  </r>
  <r>
    <x v="22"/>
    <x v="22"/>
    <x v="14"/>
    <x v="14"/>
    <x v="1"/>
    <x v="0"/>
    <x v="10"/>
    <x v="15"/>
    <x v="22"/>
    <x v="0"/>
    <x v="0"/>
    <x v="2"/>
  </r>
  <r>
    <x v="23"/>
    <x v="23"/>
    <x v="21"/>
    <x v="21"/>
    <x v="0"/>
    <x v="0"/>
    <x v="11"/>
    <x v="13"/>
    <x v="23"/>
    <x v="0"/>
    <x v="11"/>
    <x v="2"/>
  </r>
  <r>
    <x v="24"/>
    <x v="24"/>
    <x v="22"/>
    <x v="22"/>
    <x v="6"/>
    <x v="0"/>
    <x v="4"/>
    <x v="16"/>
    <x v="24"/>
    <x v="1"/>
    <x v="8"/>
    <x v="2"/>
  </r>
  <r>
    <x v="25"/>
    <x v="25"/>
    <x v="23"/>
    <x v="23"/>
    <x v="7"/>
    <x v="0"/>
    <x v="4"/>
    <x v="17"/>
    <x v="25"/>
    <x v="1"/>
    <x v="1"/>
    <x v="2"/>
  </r>
  <r>
    <x v="26"/>
    <x v="26"/>
    <x v="17"/>
    <x v="17"/>
    <x v="2"/>
    <x v="1"/>
    <x v="4"/>
    <x v="18"/>
    <x v="26"/>
    <x v="0"/>
    <x v="7"/>
    <x v="0"/>
  </r>
  <r>
    <x v="27"/>
    <x v="27"/>
    <x v="24"/>
    <x v="24"/>
    <x v="8"/>
    <x v="1"/>
    <x v="4"/>
    <x v="6"/>
    <x v="27"/>
    <x v="0"/>
    <x v="11"/>
    <x v="0"/>
  </r>
  <r>
    <x v="28"/>
    <x v="28"/>
    <x v="25"/>
    <x v="25"/>
    <x v="7"/>
    <x v="1"/>
    <x v="4"/>
    <x v="19"/>
    <x v="28"/>
    <x v="1"/>
    <x v="1"/>
    <x v="0"/>
  </r>
  <r>
    <x v="29"/>
    <x v="29"/>
    <x v="5"/>
    <x v="5"/>
    <x v="0"/>
    <x v="1"/>
    <x v="4"/>
    <x v="9"/>
    <x v="29"/>
    <x v="2"/>
    <x v="2"/>
    <x v="0"/>
  </r>
  <r>
    <x v="30"/>
    <x v="30"/>
    <x v="26"/>
    <x v="26"/>
    <x v="9"/>
    <x v="1"/>
    <x v="4"/>
    <x v="3"/>
    <x v="30"/>
    <x v="2"/>
    <x v="10"/>
    <x v="0"/>
  </r>
  <r>
    <x v="31"/>
    <x v="31"/>
    <x v="27"/>
    <x v="27"/>
    <x v="0"/>
    <x v="1"/>
    <x v="4"/>
    <x v="15"/>
    <x v="31"/>
    <x v="3"/>
    <x v="4"/>
    <x v="0"/>
  </r>
  <r>
    <x v="32"/>
    <x v="32"/>
    <x v="28"/>
    <x v="28"/>
    <x v="3"/>
    <x v="1"/>
    <x v="4"/>
    <x v="1"/>
    <x v="32"/>
    <x v="3"/>
    <x v="5"/>
    <x v="0"/>
  </r>
  <r>
    <x v="33"/>
    <x v="33"/>
    <x v="29"/>
    <x v="29"/>
    <x v="0"/>
    <x v="1"/>
    <x v="4"/>
    <x v="10"/>
    <x v="33"/>
    <x v="3"/>
    <x v="5"/>
    <x v="0"/>
  </r>
  <r>
    <x v="34"/>
    <x v="34"/>
    <x v="30"/>
    <x v="30"/>
    <x v="1"/>
    <x v="1"/>
    <x v="4"/>
    <x v="13"/>
    <x v="34"/>
    <x v="3"/>
    <x v="5"/>
    <x v="0"/>
  </r>
  <r>
    <x v="35"/>
    <x v="35"/>
    <x v="31"/>
    <x v="31"/>
    <x v="10"/>
    <x v="1"/>
    <x v="4"/>
    <x v="20"/>
    <x v="35"/>
    <x v="3"/>
    <x v="6"/>
    <x v="0"/>
  </r>
  <r>
    <x v="36"/>
    <x v="36"/>
    <x v="32"/>
    <x v="32"/>
    <x v="0"/>
    <x v="1"/>
    <x v="4"/>
    <x v="21"/>
    <x v="36"/>
    <x v="0"/>
    <x v="7"/>
    <x v="1"/>
  </r>
  <r>
    <x v="37"/>
    <x v="37"/>
    <x v="33"/>
    <x v="33"/>
    <x v="0"/>
    <x v="1"/>
    <x v="4"/>
    <x v="6"/>
    <x v="37"/>
    <x v="0"/>
    <x v="11"/>
    <x v="1"/>
  </r>
  <r>
    <x v="38"/>
    <x v="38"/>
    <x v="34"/>
    <x v="34"/>
    <x v="0"/>
    <x v="1"/>
    <x v="4"/>
    <x v="1"/>
    <x v="38"/>
    <x v="1"/>
    <x v="1"/>
    <x v="1"/>
  </r>
  <r>
    <x v="39"/>
    <x v="39"/>
    <x v="35"/>
    <x v="35"/>
    <x v="11"/>
    <x v="1"/>
    <x v="4"/>
    <x v="22"/>
    <x v="39"/>
    <x v="1"/>
    <x v="9"/>
    <x v="1"/>
  </r>
  <r>
    <x v="40"/>
    <x v="40"/>
    <x v="20"/>
    <x v="20"/>
    <x v="3"/>
    <x v="1"/>
    <x v="4"/>
    <x v="15"/>
    <x v="40"/>
    <x v="2"/>
    <x v="2"/>
    <x v="1"/>
  </r>
  <r>
    <x v="41"/>
    <x v="41"/>
    <x v="36"/>
    <x v="36"/>
    <x v="12"/>
    <x v="1"/>
    <x v="4"/>
    <x v="1"/>
    <x v="32"/>
    <x v="2"/>
    <x v="3"/>
    <x v="1"/>
  </r>
  <r>
    <x v="42"/>
    <x v="42"/>
    <x v="37"/>
    <x v="37"/>
    <x v="8"/>
    <x v="1"/>
    <x v="4"/>
    <x v="9"/>
    <x v="41"/>
    <x v="2"/>
    <x v="10"/>
    <x v="1"/>
  </r>
  <r>
    <x v="43"/>
    <x v="43"/>
    <x v="38"/>
    <x v="38"/>
    <x v="1"/>
    <x v="1"/>
    <x v="4"/>
    <x v="20"/>
    <x v="42"/>
    <x v="3"/>
    <x v="4"/>
    <x v="1"/>
  </r>
  <r>
    <x v="44"/>
    <x v="44"/>
    <x v="39"/>
    <x v="39"/>
    <x v="0"/>
    <x v="1"/>
    <x v="4"/>
    <x v="7"/>
    <x v="43"/>
    <x v="3"/>
    <x v="4"/>
    <x v="1"/>
  </r>
  <r>
    <x v="45"/>
    <x v="45"/>
    <x v="40"/>
    <x v="40"/>
    <x v="0"/>
    <x v="1"/>
    <x v="4"/>
    <x v="23"/>
    <x v="44"/>
    <x v="3"/>
    <x v="5"/>
    <x v="1"/>
  </r>
  <r>
    <x v="46"/>
    <x v="46"/>
    <x v="8"/>
    <x v="8"/>
    <x v="0"/>
    <x v="1"/>
    <x v="4"/>
    <x v="18"/>
    <x v="45"/>
    <x v="3"/>
    <x v="5"/>
    <x v="1"/>
  </r>
  <r>
    <x v="47"/>
    <x v="47"/>
    <x v="10"/>
    <x v="10"/>
    <x v="3"/>
    <x v="1"/>
    <x v="4"/>
    <x v="0"/>
    <x v="46"/>
    <x v="3"/>
    <x v="5"/>
    <x v="1"/>
  </r>
  <r>
    <x v="48"/>
    <x v="48"/>
    <x v="39"/>
    <x v="39"/>
    <x v="0"/>
    <x v="1"/>
    <x v="4"/>
    <x v="22"/>
    <x v="47"/>
    <x v="3"/>
    <x v="6"/>
    <x v="1"/>
  </r>
  <r>
    <x v="49"/>
    <x v="49"/>
    <x v="41"/>
    <x v="41"/>
    <x v="0"/>
    <x v="1"/>
    <x v="4"/>
    <x v="2"/>
    <x v="48"/>
    <x v="0"/>
    <x v="7"/>
    <x v="2"/>
  </r>
  <r>
    <x v="50"/>
    <x v="50"/>
    <x v="4"/>
    <x v="4"/>
    <x v="0"/>
    <x v="1"/>
    <x v="4"/>
    <x v="5"/>
    <x v="49"/>
    <x v="0"/>
    <x v="0"/>
    <x v="2"/>
  </r>
  <r>
    <x v="51"/>
    <x v="51"/>
    <x v="42"/>
    <x v="42"/>
    <x v="3"/>
    <x v="1"/>
    <x v="4"/>
    <x v="16"/>
    <x v="50"/>
    <x v="0"/>
    <x v="11"/>
    <x v="2"/>
  </r>
  <r>
    <x v="52"/>
    <x v="52"/>
    <x v="43"/>
    <x v="43"/>
    <x v="10"/>
    <x v="1"/>
    <x v="4"/>
    <x v="10"/>
    <x v="51"/>
    <x v="1"/>
    <x v="1"/>
    <x v="2"/>
  </r>
  <r>
    <x v="53"/>
    <x v="53"/>
    <x v="23"/>
    <x v="23"/>
    <x v="7"/>
    <x v="1"/>
    <x v="4"/>
    <x v="24"/>
    <x v="52"/>
    <x v="1"/>
    <x v="1"/>
    <x v="2"/>
  </r>
  <r>
    <x v="0"/>
    <x v="0"/>
    <x v="0"/>
    <x v="0"/>
    <x v="0"/>
    <x v="0"/>
    <x v="12"/>
    <x v="25"/>
    <x v="53"/>
    <x v="0"/>
    <x v="0"/>
    <x v="0"/>
  </r>
  <r>
    <x v="54"/>
    <x v="54"/>
    <x v="10"/>
    <x v="10"/>
    <x v="3"/>
    <x v="0"/>
    <x v="13"/>
    <x v="6"/>
    <x v="54"/>
    <x v="1"/>
    <x v="8"/>
    <x v="0"/>
  </r>
  <r>
    <x v="2"/>
    <x v="2"/>
    <x v="2"/>
    <x v="2"/>
    <x v="1"/>
    <x v="0"/>
    <x v="4"/>
    <x v="26"/>
    <x v="55"/>
    <x v="2"/>
    <x v="2"/>
    <x v="0"/>
  </r>
  <r>
    <x v="3"/>
    <x v="3"/>
    <x v="3"/>
    <x v="3"/>
    <x v="0"/>
    <x v="0"/>
    <x v="4"/>
    <x v="9"/>
    <x v="56"/>
    <x v="2"/>
    <x v="3"/>
    <x v="0"/>
  </r>
  <r>
    <x v="4"/>
    <x v="4"/>
    <x v="4"/>
    <x v="4"/>
    <x v="0"/>
    <x v="0"/>
    <x v="4"/>
    <x v="9"/>
    <x v="57"/>
    <x v="3"/>
    <x v="4"/>
    <x v="0"/>
  </r>
  <r>
    <x v="5"/>
    <x v="5"/>
    <x v="5"/>
    <x v="5"/>
    <x v="0"/>
    <x v="0"/>
    <x v="4"/>
    <x v="26"/>
    <x v="58"/>
    <x v="3"/>
    <x v="4"/>
    <x v="0"/>
  </r>
  <r>
    <x v="6"/>
    <x v="6"/>
    <x v="6"/>
    <x v="6"/>
    <x v="1"/>
    <x v="0"/>
    <x v="4"/>
    <x v="13"/>
    <x v="59"/>
    <x v="3"/>
    <x v="5"/>
    <x v="0"/>
  </r>
  <r>
    <x v="7"/>
    <x v="7"/>
    <x v="7"/>
    <x v="7"/>
    <x v="2"/>
    <x v="0"/>
    <x v="13"/>
    <x v="19"/>
    <x v="60"/>
    <x v="3"/>
    <x v="5"/>
    <x v="0"/>
  </r>
  <r>
    <x v="8"/>
    <x v="8"/>
    <x v="8"/>
    <x v="8"/>
    <x v="0"/>
    <x v="0"/>
    <x v="4"/>
    <x v="16"/>
    <x v="61"/>
    <x v="3"/>
    <x v="6"/>
    <x v="0"/>
  </r>
  <r>
    <x v="55"/>
    <x v="55"/>
    <x v="44"/>
    <x v="44"/>
    <x v="11"/>
    <x v="0"/>
    <x v="4"/>
    <x v="10"/>
    <x v="62"/>
    <x v="0"/>
    <x v="7"/>
    <x v="1"/>
  </r>
  <r>
    <x v="10"/>
    <x v="10"/>
    <x v="10"/>
    <x v="10"/>
    <x v="3"/>
    <x v="0"/>
    <x v="4"/>
    <x v="20"/>
    <x v="63"/>
    <x v="0"/>
    <x v="0"/>
    <x v="1"/>
  </r>
  <r>
    <x v="56"/>
    <x v="56"/>
    <x v="45"/>
    <x v="45"/>
    <x v="0"/>
    <x v="0"/>
    <x v="4"/>
    <x v="8"/>
    <x v="64"/>
    <x v="1"/>
    <x v="8"/>
    <x v="1"/>
  </r>
  <r>
    <x v="12"/>
    <x v="12"/>
    <x v="12"/>
    <x v="12"/>
    <x v="0"/>
    <x v="0"/>
    <x v="4"/>
    <x v="27"/>
    <x v="65"/>
    <x v="1"/>
    <x v="1"/>
    <x v="1"/>
  </r>
  <r>
    <x v="13"/>
    <x v="13"/>
    <x v="13"/>
    <x v="13"/>
    <x v="0"/>
    <x v="0"/>
    <x v="4"/>
    <x v="23"/>
    <x v="66"/>
    <x v="1"/>
    <x v="9"/>
    <x v="1"/>
  </r>
  <r>
    <x v="14"/>
    <x v="14"/>
    <x v="14"/>
    <x v="14"/>
    <x v="1"/>
    <x v="0"/>
    <x v="4"/>
    <x v="8"/>
    <x v="67"/>
    <x v="2"/>
    <x v="2"/>
    <x v="1"/>
  </r>
  <r>
    <x v="15"/>
    <x v="15"/>
    <x v="15"/>
    <x v="15"/>
    <x v="0"/>
    <x v="0"/>
    <x v="4"/>
    <x v="20"/>
    <x v="68"/>
    <x v="2"/>
    <x v="3"/>
    <x v="1"/>
  </r>
  <r>
    <x v="57"/>
    <x v="57"/>
    <x v="46"/>
    <x v="46"/>
    <x v="1"/>
    <x v="0"/>
    <x v="13"/>
    <x v="25"/>
    <x v="69"/>
    <x v="2"/>
    <x v="10"/>
    <x v="1"/>
  </r>
  <r>
    <x v="17"/>
    <x v="58"/>
    <x v="47"/>
    <x v="47"/>
    <x v="0"/>
    <x v="0"/>
    <x v="4"/>
    <x v="1"/>
    <x v="70"/>
    <x v="3"/>
    <x v="4"/>
    <x v="1"/>
  </r>
  <r>
    <x v="18"/>
    <x v="18"/>
    <x v="18"/>
    <x v="18"/>
    <x v="0"/>
    <x v="0"/>
    <x v="4"/>
    <x v="3"/>
    <x v="71"/>
    <x v="3"/>
    <x v="5"/>
    <x v="1"/>
  </r>
  <r>
    <x v="19"/>
    <x v="19"/>
    <x v="0"/>
    <x v="0"/>
    <x v="0"/>
    <x v="0"/>
    <x v="4"/>
    <x v="14"/>
    <x v="72"/>
    <x v="3"/>
    <x v="5"/>
    <x v="1"/>
  </r>
  <r>
    <x v="58"/>
    <x v="59"/>
    <x v="35"/>
    <x v="35"/>
    <x v="11"/>
    <x v="0"/>
    <x v="14"/>
    <x v="23"/>
    <x v="73"/>
    <x v="3"/>
    <x v="5"/>
    <x v="1"/>
  </r>
  <r>
    <x v="21"/>
    <x v="21"/>
    <x v="20"/>
    <x v="20"/>
    <x v="3"/>
    <x v="0"/>
    <x v="15"/>
    <x v="18"/>
    <x v="74"/>
    <x v="3"/>
    <x v="6"/>
    <x v="1"/>
  </r>
  <r>
    <x v="59"/>
    <x v="60"/>
    <x v="28"/>
    <x v="28"/>
    <x v="3"/>
    <x v="0"/>
    <x v="4"/>
    <x v="25"/>
    <x v="75"/>
    <x v="0"/>
    <x v="0"/>
    <x v="2"/>
  </r>
  <r>
    <x v="23"/>
    <x v="23"/>
    <x v="21"/>
    <x v="21"/>
    <x v="0"/>
    <x v="0"/>
    <x v="16"/>
    <x v="24"/>
    <x v="76"/>
    <x v="0"/>
    <x v="11"/>
    <x v="2"/>
  </r>
  <r>
    <x v="60"/>
    <x v="61"/>
    <x v="9"/>
    <x v="9"/>
    <x v="1"/>
    <x v="0"/>
    <x v="4"/>
    <x v="3"/>
    <x v="77"/>
    <x v="1"/>
    <x v="8"/>
    <x v="2"/>
  </r>
  <r>
    <x v="25"/>
    <x v="25"/>
    <x v="23"/>
    <x v="23"/>
    <x v="7"/>
    <x v="0"/>
    <x v="4"/>
    <x v="3"/>
    <x v="78"/>
    <x v="1"/>
    <x v="1"/>
    <x v="2"/>
  </r>
  <r>
    <x v="0"/>
    <x v="0"/>
    <x v="0"/>
    <x v="0"/>
    <x v="0"/>
    <x v="0"/>
    <x v="4"/>
    <x v="26"/>
    <x v="79"/>
    <x v="0"/>
    <x v="0"/>
    <x v="0"/>
  </r>
  <r>
    <x v="54"/>
    <x v="54"/>
    <x v="10"/>
    <x v="10"/>
    <x v="3"/>
    <x v="0"/>
    <x v="4"/>
    <x v="12"/>
    <x v="80"/>
    <x v="1"/>
    <x v="8"/>
    <x v="0"/>
  </r>
  <r>
    <x v="2"/>
    <x v="2"/>
    <x v="2"/>
    <x v="2"/>
    <x v="1"/>
    <x v="0"/>
    <x v="4"/>
    <x v="28"/>
    <x v="81"/>
    <x v="2"/>
    <x v="2"/>
    <x v="0"/>
  </r>
  <r>
    <x v="3"/>
    <x v="3"/>
    <x v="3"/>
    <x v="3"/>
    <x v="0"/>
    <x v="0"/>
    <x v="4"/>
    <x v="29"/>
    <x v="82"/>
    <x v="2"/>
    <x v="3"/>
    <x v="0"/>
  </r>
  <r>
    <x v="4"/>
    <x v="4"/>
    <x v="4"/>
    <x v="4"/>
    <x v="0"/>
    <x v="0"/>
    <x v="4"/>
    <x v="8"/>
    <x v="83"/>
    <x v="3"/>
    <x v="4"/>
    <x v="0"/>
  </r>
  <r>
    <x v="5"/>
    <x v="5"/>
    <x v="5"/>
    <x v="5"/>
    <x v="0"/>
    <x v="0"/>
    <x v="4"/>
    <x v="14"/>
    <x v="84"/>
    <x v="3"/>
    <x v="4"/>
    <x v="0"/>
  </r>
  <r>
    <x v="6"/>
    <x v="6"/>
    <x v="6"/>
    <x v="6"/>
    <x v="1"/>
    <x v="0"/>
    <x v="4"/>
    <x v="2"/>
    <x v="85"/>
    <x v="3"/>
    <x v="5"/>
    <x v="0"/>
  </r>
  <r>
    <x v="7"/>
    <x v="7"/>
    <x v="7"/>
    <x v="7"/>
    <x v="2"/>
    <x v="0"/>
    <x v="4"/>
    <x v="3"/>
    <x v="86"/>
    <x v="3"/>
    <x v="5"/>
    <x v="0"/>
  </r>
  <r>
    <x v="8"/>
    <x v="8"/>
    <x v="8"/>
    <x v="8"/>
    <x v="0"/>
    <x v="0"/>
    <x v="4"/>
    <x v="4"/>
    <x v="87"/>
    <x v="3"/>
    <x v="6"/>
    <x v="0"/>
  </r>
  <r>
    <x v="55"/>
    <x v="55"/>
    <x v="44"/>
    <x v="44"/>
    <x v="11"/>
    <x v="0"/>
    <x v="4"/>
    <x v="1"/>
    <x v="88"/>
    <x v="0"/>
    <x v="7"/>
    <x v="1"/>
  </r>
  <r>
    <x v="10"/>
    <x v="10"/>
    <x v="10"/>
    <x v="10"/>
    <x v="3"/>
    <x v="0"/>
    <x v="4"/>
    <x v="4"/>
    <x v="89"/>
    <x v="0"/>
    <x v="0"/>
    <x v="1"/>
  </r>
  <r>
    <x v="11"/>
    <x v="11"/>
    <x v="11"/>
    <x v="11"/>
    <x v="0"/>
    <x v="0"/>
    <x v="4"/>
    <x v="25"/>
    <x v="90"/>
    <x v="1"/>
    <x v="8"/>
    <x v="1"/>
  </r>
  <r>
    <x v="12"/>
    <x v="12"/>
    <x v="12"/>
    <x v="12"/>
    <x v="0"/>
    <x v="0"/>
    <x v="4"/>
    <x v="30"/>
    <x v="91"/>
    <x v="1"/>
    <x v="1"/>
    <x v="1"/>
  </r>
  <r>
    <x v="13"/>
    <x v="13"/>
    <x v="13"/>
    <x v="13"/>
    <x v="0"/>
    <x v="0"/>
    <x v="4"/>
    <x v="2"/>
    <x v="92"/>
    <x v="1"/>
    <x v="9"/>
    <x v="1"/>
  </r>
  <r>
    <x v="14"/>
    <x v="14"/>
    <x v="14"/>
    <x v="14"/>
    <x v="1"/>
    <x v="0"/>
    <x v="4"/>
    <x v="5"/>
    <x v="93"/>
    <x v="2"/>
    <x v="2"/>
    <x v="1"/>
  </r>
  <r>
    <x v="15"/>
    <x v="15"/>
    <x v="15"/>
    <x v="15"/>
    <x v="0"/>
    <x v="0"/>
    <x v="4"/>
    <x v="26"/>
    <x v="94"/>
    <x v="2"/>
    <x v="3"/>
    <x v="1"/>
  </r>
  <r>
    <x v="16"/>
    <x v="16"/>
    <x v="16"/>
    <x v="16"/>
    <x v="4"/>
    <x v="0"/>
    <x v="4"/>
    <x v="6"/>
    <x v="95"/>
    <x v="2"/>
    <x v="10"/>
    <x v="1"/>
  </r>
  <r>
    <x v="17"/>
    <x v="58"/>
    <x v="47"/>
    <x v="47"/>
    <x v="0"/>
    <x v="0"/>
    <x v="4"/>
    <x v="14"/>
    <x v="96"/>
    <x v="3"/>
    <x v="4"/>
    <x v="1"/>
  </r>
  <r>
    <x v="18"/>
    <x v="18"/>
    <x v="18"/>
    <x v="18"/>
    <x v="0"/>
    <x v="0"/>
    <x v="4"/>
    <x v="9"/>
    <x v="97"/>
    <x v="3"/>
    <x v="5"/>
    <x v="1"/>
  </r>
  <r>
    <x v="19"/>
    <x v="19"/>
    <x v="0"/>
    <x v="0"/>
    <x v="0"/>
    <x v="0"/>
    <x v="4"/>
    <x v="18"/>
    <x v="98"/>
    <x v="3"/>
    <x v="5"/>
    <x v="1"/>
  </r>
  <r>
    <x v="58"/>
    <x v="59"/>
    <x v="35"/>
    <x v="35"/>
    <x v="11"/>
    <x v="0"/>
    <x v="17"/>
    <x v="25"/>
    <x v="99"/>
    <x v="3"/>
    <x v="5"/>
    <x v="1"/>
  </r>
  <r>
    <x v="61"/>
    <x v="62"/>
    <x v="5"/>
    <x v="5"/>
    <x v="0"/>
    <x v="0"/>
    <x v="4"/>
    <x v="8"/>
    <x v="100"/>
    <x v="0"/>
    <x v="7"/>
    <x v="2"/>
  </r>
  <r>
    <x v="59"/>
    <x v="60"/>
    <x v="28"/>
    <x v="28"/>
    <x v="3"/>
    <x v="0"/>
    <x v="4"/>
    <x v="8"/>
    <x v="101"/>
    <x v="0"/>
    <x v="0"/>
    <x v="2"/>
  </r>
  <r>
    <x v="23"/>
    <x v="23"/>
    <x v="21"/>
    <x v="21"/>
    <x v="0"/>
    <x v="0"/>
    <x v="18"/>
    <x v="15"/>
    <x v="102"/>
    <x v="0"/>
    <x v="11"/>
    <x v="2"/>
  </r>
  <r>
    <x v="24"/>
    <x v="24"/>
    <x v="22"/>
    <x v="22"/>
    <x v="6"/>
    <x v="0"/>
    <x v="4"/>
    <x v="17"/>
    <x v="103"/>
    <x v="1"/>
    <x v="8"/>
    <x v="2"/>
  </r>
  <r>
    <x v="25"/>
    <x v="25"/>
    <x v="23"/>
    <x v="23"/>
    <x v="7"/>
    <x v="0"/>
    <x v="4"/>
    <x v="31"/>
    <x v="104"/>
    <x v="1"/>
    <x v="1"/>
    <x v="2"/>
  </r>
  <r>
    <x v="62"/>
    <x v="63"/>
    <x v="48"/>
    <x v="48"/>
    <x v="13"/>
    <x v="1"/>
    <x v="4"/>
    <x v="24"/>
    <x v="105"/>
    <x v="0"/>
    <x v="0"/>
    <x v="0"/>
  </r>
  <r>
    <x v="63"/>
    <x v="64"/>
    <x v="19"/>
    <x v="19"/>
    <x v="5"/>
    <x v="1"/>
    <x v="4"/>
    <x v="12"/>
    <x v="106"/>
    <x v="1"/>
    <x v="8"/>
    <x v="0"/>
  </r>
  <r>
    <x v="64"/>
    <x v="65"/>
    <x v="49"/>
    <x v="49"/>
    <x v="6"/>
    <x v="1"/>
    <x v="4"/>
    <x v="29"/>
    <x v="107"/>
    <x v="1"/>
    <x v="9"/>
    <x v="0"/>
  </r>
  <r>
    <x v="65"/>
    <x v="66"/>
    <x v="50"/>
    <x v="50"/>
    <x v="0"/>
    <x v="1"/>
    <x v="4"/>
    <x v="4"/>
    <x v="108"/>
    <x v="2"/>
    <x v="3"/>
    <x v="0"/>
  </r>
  <r>
    <x v="66"/>
    <x v="67"/>
    <x v="16"/>
    <x v="16"/>
    <x v="4"/>
    <x v="1"/>
    <x v="4"/>
    <x v="22"/>
    <x v="109"/>
    <x v="3"/>
    <x v="4"/>
    <x v="0"/>
  </r>
  <r>
    <x v="67"/>
    <x v="68"/>
    <x v="37"/>
    <x v="37"/>
    <x v="8"/>
    <x v="1"/>
    <x v="4"/>
    <x v="27"/>
    <x v="110"/>
    <x v="3"/>
    <x v="4"/>
    <x v="0"/>
  </r>
  <r>
    <x v="68"/>
    <x v="69"/>
    <x v="51"/>
    <x v="51"/>
    <x v="1"/>
    <x v="1"/>
    <x v="4"/>
    <x v="16"/>
    <x v="111"/>
    <x v="3"/>
    <x v="5"/>
    <x v="0"/>
  </r>
  <r>
    <x v="69"/>
    <x v="70"/>
    <x v="52"/>
    <x v="52"/>
    <x v="6"/>
    <x v="1"/>
    <x v="4"/>
    <x v="18"/>
    <x v="112"/>
    <x v="3"/>
    <x v="5"/>
    <x v="0"/>
  </r>
  <r>
    <x v="70"/>
    <x v="71"/>
    <x v="53"/>
    <x v="53"/>
    <x v="7"/>
    <x v="1"/>
    <x v="4"/>
    <x v="3"/>
    <x v="113"/>
    <x v="3"/>
    <x v="5"/>
    <x v="0"/>
  </r>
  <r>
    <x v="71"/>
    <x v="72"/>
    <x v="54"/>
    <x v="54"/>
    <x v="0"/>
    <x v="1"/>
    <x v="4"/>
    <x v="25"/>
    <x v="114"/>
    <x v="0"/>
    <x v="7"/>
    <x v="1"/>
  </r>
  <r>
    <x v="72"/>
    <x v="73"/>
    <x v="55"/>
    <x v="55"/>
    <x v="0"/>
    <x v="1"/>
    <x v="4"/>
    <x v="4"/>
    <x v="115"/>
    <x v="0"/>
    <x v="0"/>
    <x v="1"/>
  </r>
  <r>
    <x v="73"/>
    <x v="74"/>
    <x v="0"/>
    <x v="0"/>
    <x v="0"/>
    <x v="1"/>
    <x v="4"/>
    <x v="14"/>
    <x v="116"/>
    <x v="1"/>
    <x v="1"/>
    <x v="1"/>
  </r>
  <r>
    <x v="74"/>
    <x v="75"/>
    <x v="43"/>
    <x v="43"/>
    <x v="10"/>
    <x v="1"/>
    <x v="4"/>
    <x v="26"/>
    <x v="117"/>
    <x v="1"/>
    <x v="9"/>
    <x v="1"/>
  </r>
  <r>
    <x v="75"/>
    <x v="76"/>
    <x v="56"/>
    <x v="56"/>
    <x v="14"/>
    <x v="1"/>
    <x v="4"/>
    <x v="0"/>
    <x v="118"/>
    <x v="2"/>
    <x v="2"/>
    <x v="1"/>
  </r>
  <r>
    <x v="76"/>
    <x v="77"/>
    <x v="57"/>
    <x v="57"/>
    <x v="10"/>
    <x v="1"/>
    <x v="4"/>
    <x v="32"/>
    <x v="119"/>
    <x v="2"/>
    <x v="3"/>
    <x v="1"/>
  </r>
  <r>
    <x v="77"/>
    <x v="78"/>
    <x v="58"/>
    <x v="58"/>
    <x v="0"/>
    <x v="1"/>
    <x v="4"/>
    <x v="16"/>
    <x v="120"/>
    <x v="2"/>
    <x v="10"/>
    <x v="1"/>
  </r>
  <r>
    <x v="78"/>
    <x v="79"/>
    <x v="29"/>
    <x v="29"/>
    <x v="0"/>
    <x v="1"/>
    <x v="4"/>
    <x v="8"/>
    <x v="121"/>
    <x v="3"/>
    <x v="4"/>
    <x v="1"/>
  </r>
  <r>
    <x v="79"/>
    <x v="80"/>
    <x v="59"/>
    <x v="59"/>
    <x v="6"/>
    <x v="1"/>
    <x v="4"/>
    <x v="29"/>
    <x v="122"/>
    <x v="3"/>
    <x v="5"/>
    <x v="1"/>
  </r>
  <r>
    <x v="80"/>
    <x v="81"/>
    <x v="17"/>
    <x v="17"/>
    <x v="2"/>
    <x v="1"/>
    <x v="19"/>
    <x v="20"/>
    <x v="123"/>
    <x v="3"/>
    <x v="5"/>
    <x v="1"/>
  </r>
  <r>
    <x v="81"/>
    <x v="82"/>
    <x v="27"/>
    <x v="27"/>
    <x v="0"/>
    <x v="1"/>
    <x v="20"/>
    <x v="32"/>
    <x v="124"/>
    <x v="3"/>
    <x v="5"/>
    <x v="1"/>
  </r>
  <r>
    <x v="82"/>
    <x v="83"/>
    <x v="23"/>
    <x v="23"/>
    <x v="7"/>
    <x v="1"/>
    <x v="21"/>
    <x v="18"/>
    <x v="125"/>
    <x v="3"/>
    <x v="6"/>
    <x v="1"/>
  </r>
  <r>
    <x v="83"/>
    <x v="84"/>
    <x v="1"/>
    <x v="1"/>
    <x v="1"/>
    <x v="1"/>
    <x v="22"/>
    <x v="7"/>
    <x v="126"/>
    <x v="3"/>
    <x v="6"/>
    <x v="1"/>
  </r>
  <r>
    <x v="84"/>
    <x v="85"/>
    <x v="60"/>
    <x v="60"/>
    <x v="4"/>
    <x v="1"/>
    <x v="4"/>
    <x v="25"/>
    <x v="127"/>
    <x v="0"/>
    <x v="7"/>
    <x v="2"/>
  </r>
  <r>
    <x v="85"/>
    <x v="86"/>
    <x v="4"/>
    <x v="4"/>
    <x v="0"/>
    <x v="1"/>
    <x v="4"/>
    <x v="1"/>
    <x v="128"/>
    <x v="0"/>
    <x v="0"/>
    <x v="2"/>
  </r>
  <r>
    <x v="86"/>
    <x v="87"/>
    <x v="2"/>
    <x v="2"/>
    <x v="1"/>
    <x v="1"/>
    <x v="4"/>
    <x v="22"/>
    <x v="129"/>
    <x v="0"/>
    <x v="11"/>
    <x v="2"/>
  </r>
  <r>
    <x v="87"/>
    <x v="88"/>
    <x v="61"/>
    <x v="61"/>
    <x v="0"/>
    <x v="1"/>
    <x v="4"/>
    <x v="33"/>
    <x v="130"/>
    <x v="1"/>
    <x v="8"/>
    <x v="2"/>
  </r>
  <r>
    <x v="88"/>
    <x v="89"/>
    <x v="58"/>
    <x v="58"/>
    <x v="0"/>
    <x v="1"/>
    <x v="4"/>
    <x v="34"/>
    <x v="131"/>
    <x v="1"/>
    <x v="1"/>
    <x v="2"/>
  </r>
  <r>
    <x v="26"/>
    <x v="26"/>
    <x v="17"/>
    <x v="17"/>
    <x v="2"/>
    <x v="1"/>
    <x v="4"/>
    <x v="13"/>
    <x v="132"/>
    <x v="0"/>
    <x v="7"/>
    <x v="0"/>
  </r>
  <r>
    <x v="89"/>
    <x v="90"/>
    <x v="62"/>
    <x v="62"/>
    <x v="1"/>
    <x v="1"/>
    <x v="4"/>
    <x v="28"/>
    <x v="133"/>
    <x v="1"/>
    <x v="8"/>
    <x v="0"/>
  </r>
  <r>
    <x v="28"/>
    <x v="28"/>
    <x v="25"/>
    <x v="25"/>
    <x v="7"/>
    <x v="1"/>
    <x v="4"/>
    <x v="8"/>
    <x v="134"/>
    <x v="1"/>
    <x v="1"/>
    <x v="0"/>
  </r>
  <r>
    <x v="29"/>
    <x v="29"/>
    <x v="5"/>
    <x v="5"/>
    <x v="0"/>
    <x v="1"/>
    <x v="4"/>
    <x v="18"/>
    <x v="135"/>
    <x v="2"/>
    <x v="2"/>
    <x v="0"/>
  </r>
  <r>
    <x v="30"/>
    <x v="30"/>
    <x v="26"/>
    <x v="26"/>
    <x v="9"/>
    <x v="1"/>
    <x v="4"/>
    <x v="14"/>
    <x v="136"/>
    <x v="2"/>
    <x v="10"/>
    <x v="0"/>
  </r>
  <r>
    <x v="90"/>
    <x v="91"/>
    <x v="63"/>
    <x v="63"/>
    <x v="5"/>
    <x v="1"/>
    <x v="4"/>
    <x v="15"/>
    <x v="137"/>
    <x v="3"/>
    <x v="4"/>
    <x v="0"/>
  </r>
  <r>
    <x v="32"/>
    <x v="92"/>
    <x v="49"/>
    <x v="49"/>
    <x v="6"/>
    <x v="1"/>
    <x v="4"/>
    <x v="29"/>
    <x v="138"/>
    <x v="3"/>
    <x v="5"/>
    <x v="0"/>
  </r>
  <r>
    <x v="33"/>
    <x v="33"/>
    <x v="29"/>
    <x v="29"/>
    <x v="0"/>
    <x v="1"/>
    <x v="4"/>
    <x v="11"/>
    <x v="139"/>
    <x v="3"/>
    <x v="5"/>
    <x v="0"/>
  </r>
  <r>
    <x v="34"/>
    <x v="34"/>
    <x v="30"/>
    <x v="30"/>
    <x v="1"/>
    <x v="1"/>
    <x v="4"/>
    <x v="18"/>
    <x v="140"/>
    <x v="3"/>
    <x v="5"/>
    <x v="0"/>
  </r>
  <r>
    <x v="91"/>
    <x v="93"/>
    <x v="64"/>
    <x v="64"/>
    <x v="0"/>
    <x v="1"/>
    <x v="4"/>
    <x v="28"/>
    <x v="141"/>
    <x v="3"/>
    <x v="6"/>
    <x v="0"/>
  </r>
  <r>
    <x v="92"/>
    <x v="94"/>
    <x v="65"/>
    <x v="65"/>
    <x v="9"/>
    <x v="1"/>
    <x v="4"/>
    <x v="7"/>
    <x v="142"/>
    <x v="0"/>
    <x v="0"/>
    <x v="1"/>
  </r>
  <r>
    <x v="93"/>
    <x v="95"/>
    <x v="39"/>
    <x v="39"/>
    <x v="0"/>
    <x v="1"/>
    <x v="4"/>
    <x v="24"/>
    <x v="143"/>
    <x v="0"/>
    <x v="11"/>
    <x v="1"/>
  </r>
  <r>
    <x v="38"/>
    <x v="38"/>
    <x v="34"/>
    <x v="34"/>
    <x v="0"/>
    <x v="1"/>
    <x v="4"/>
    <x v="11"/>
    <x v="144"/>
    <x v="1"/>
    <x v="1"/>
    <x v="1"/>
  </r>
  <r>
    <x v="39"/>
    <x v="96"/>
    <x v="65"/>
    <x v="65"/>
    <x v="9"/>
    <x v="1"/>
    <x v="4"/>
    <x v="18"/>
    <x v="145"/>
    <x v="1"/>
    <x v="9"/>
    <x v="1"/>
  </r>
  <r>
    <x v="40"/>
    <x v="40"/>
    <x v="20"/>
    <x v="20"/>
    <x v="3"/>
    <x v="1"/>
    <x v="4"/>
    <x v="22"/>
    <x v="146"/>
    <x v="2"/>
    <x v="2"/>
    <x v="1"/>
  </r>
  <r>
    <x v="94"/>
    <x v="97"/>
    <x v="18"/>
    <x v="18"/>
    <x v="0"/>
    <x v="1"/>
    <x v="4"/>
    <x v="27"/>
    <x v="147"/>
    <x v="2"/>
    <x v="3"/>
    <x v="1"/>
  </r>
  <r>
    <x v="42"/>
    <x v="42"/>
    <x v="37"/>
    <x v="37"/>
    <x v="8"/>
    <x v="1"/>
    <x v="4"/>
    <x v="0"/>
    <x v="148"/>
    <x v="2"/>
    <x v="10"/>
    <x v="1"/>
  </r>
  <r>
    <x v="95"/>
    <x v="98"/>
    <x v="15"/>
    <x v="15"/>
    <x v="0"/>
    <x v="1"/>
    <x v="4"/>
    <x v="19"/>
    <x v="149"/>
    <x v="3"/>
    <x v="4"/>
    <x v="1"/>
  </r>
  <r>
    <x v="96"/>
    <x v="99"/>
    <x v="31"/>
    <x v="31"/>
    <x v="10"/>
    <x v="1"/>
    <x v="4"/>
    <x v="23"/>
    <x v="150"/>
    <x v="3"/>
    <x v="4"/>
    <x v="1"/>
  </r>
  <r>
    <x v="45"/>
    <x v="45"/>
    <x v="40"/>
    <x v="40"/>
    <x v="0"/>
    <x v="1"/>
    <x v="23"/>
    <x v="12"/>
    <x v="151"/>
    <x v="3"/>
    <x v="5"/>
    <x v="1"/>
  </r>
  <r>
    <x v="97"/>
    <x v="100"/>
    <x v="24"/>
    <x v="24"/>
    <x v="8"/>
    <x v="1"/>
    <x v="4"/>
    <x v="18"/>
    <x v="135"/>
    <x v="3"/>
    <x v="5"/>
    <x v="1"/>
  </r>
  <r>
    <x v="47"/>
    <x v="47"/>
    <x v="10"/>
    <x v="10"/>
    <x v="3"/>
    <x v="1"/>
    <x v="4"/>
    <x v="26"/>
    <x v="152"/>
    <x v="3"/>
    <x v="5"/>
    <x v="1"/>
  </r>
  <r>
    <x v="48"/>
    <x v="48"/>
    <x v="39"/>
    <x v="39"/>
    <x v="0"/>
    <x v="1"/>
    <x v="4"/>
    <x v="30"/>
    <x v="153"/>
    <x v="3"/>
    <x v="6"/>
    <x v="1"/>
  </r>
  <r>
    <x v="49"/>
    <x v="101"/>
    <x v="42"/>
    <x v="42"/>
    <x v="3"/>
    <x v="1"/>
    <x v="24"/>
    <x v="21"/>
    <x v="154"/>
    <x v="0"/>
    <x v="7"/>
    <x v="2"/>
  </r>
  <r>
    <x v="50"/>
    <x v="50"/>
    <x v="4"/>
    <x v="4"/>
    <x v="0"/>
    <x v="1"/>
    <x v="4"/>
    <x v="9"/>
    <x v="155"/>
    <x v="0"/>
    <x v="0"/>
    <x v="2"/>
  </r>
  <r>
    <x v="51"/>
    <x v="51"/>
    <x v="42"/>
    <x v="42"/>
    <x v="3"/>
    <x v="1"/>
    <x v="25"/>
    <x v="9"/>
    <x v="156"/>
    <x v="0"/>
    <x v="11"/>
    <x v="2"/>
  </r>
  <r>
    <x v="52"/>
    <x v="52"/>
    <x v="43"/>
    <x v="43"/>
    <x v="10"/>
    <x v="1"/>
    <x v="4"/>
    <x v="26"/>
    <x v="157"/>
    <x v="1"/>
    <x v="1"/>
    <x v="2"/>
  </r>
  <r>
    <x v="53"/>
    <x v="102"/>
    <x v="14"/>
    <x v="14"/>
    <x v="1"/>
    <x v="1"/>
    <x v="4"/>
    <x v="19"/>
    <x v="158"/>
    <x v="1"/>
    <x v="1"/>
    <x v="2"/>
  </r>
  <r>
    <x v="98"/>
    <x v="103"/>
    <x v="66"/>
    <x v="66"/>
    <x v="15"/>
    <x v="1"/>
    <x v="4"/>
    <x v="29"/>
    <x v="159"/>
    <x v="0"/>
    <x v="11"/>
    <x v="0"/>
  </r>
  <r>
    <x v="99"/>
    <x v="104"/>
    <x v="67"/>
    <x v="67"/>
    <x v="1"/>
    <x v="1"/>
    <x v="4"/>
    <x v="13"/>
    <x v="160"/>
    <x v="1"/>
    <x v="1"/>
    <x v="0"/>
  </r>
  <r>
    <x v="100"/>
    <x v="105"/>
    <x v="39"/>
    <x v="39"/>
    <x v="0"/>
    <x v="1"/>
    <x v="4"/>
    <x v="13"/>
    <x v="161"/>
    <x v="2"/>
    <x v="2"/>
    <x v="0"/>
  </r>
  <r>
    <x v="101"/>
    <x v="106"/>
    <x v="41"/>
    <x v="41"/>
    <x v="0"/>
    <x v="1"/>
    <x v="4"/>
    <x v="7"/>
    <x v="162"/>
    <x v="2"/>
    <x v="10"/>
    <x v="0"/>
  </r>
  <r>
    <x v="4"/>
    <x v="4"/>
    <x v="4"/>
    <x v="4"/>
    <x v="0"/>
    <x v="1"/>
    <x v="4"/>
    <x v="2"/>
    <x v="163"/>
    <x v="3"/>
    <x v="4"/>
    <x v="0"/>
  </r>
  <r>
    <x v="102"/>
    <x v="107"/>
    <x v="42"/>
    <x v="42"/>
    <x v="3"/>
    <x v="1"/>
    <x v="4"/>
    <x v="0"/>
    <x v="164"/>
    <x v="3"/>
    <x v="5"/>
    <x v="0"/>
  </r>
  <r>
    <x v="103"/>
    <x v="108"/>
    <x v="7"/>
    <x v="7"/>
    <x v="2"/>
    <x v="1"/>
    <x v="4"/>
    <x v="26"/>
    <x v="165"/>
    <x v="3"/>
    <x v="5"/>
    <x v="0"/>
  </r>
  <r>
    <x v="104"/>
    <x v="109"/>
    <x v="68"/>
    <x v="68"/>
    <x v="16"/>
    <x v="1"/>
    <x v="4"/>
    <x v="15"/>
    <x v="166"/>
    <x v="3"/>
    <x v="5"/>
    <x v="0"/>
  </r>
  <r>
    <x v="105"/>
    <x v="110"/>
    <x v="23"/>
    <x v="23"/>
    <x v="7"/>
    <x v="1"/>
    <x v="4"/>
    <x v="14"/>
    <x v="167"/>
    <x v="3"/>
    <x v="6"/>
    <x v="0"/>
  </r>
  <r>
    <x v="9"/>
    <x v="9"/>
    <x v="9"/>
    <x v="9"/>
    <x v="1"/>
    <x v="1"/>
    <x v="4"/>
    <x v="2"/>
    <x v="168"/>
    <x v="0"/>
    <x v="7"/>
    <x v="1"/>
  </r>
  <r>
    <x v="106"/>
    <x v="111"/>
    <x v="69"/>
    <x v="69"/>
    <x v="17"/>
    <x v="1"/>
    <x v="4"/>
    <x v="26"/>
    <x v="169"/>
    <x v="0"/>
    <x v="0"/>
    <x v="1"/>
  </r>
  <r>
    <x v="107"/>
    <x v="112"/>
    <x v="48"/>
    <x v="48"/>
    <x v="13"/>
    <x v="1"/>
    <x v="4"/>
    <x v="11"/>
    <x v="170"/>
    <x v="1"/>
    <x v="8"/>
    <x v="1"/>
  </r>
  <r>
    <x v="108"/>
    <x v="113"/>
    <x v="22"/>
    <x v="22"/>
    <x v="6"/>
    <x v="1"/>
    <x v="4"/>
    <x v="16"/>
    <x v="171"/>
    <x v="1"/>
    <x v="9"/>
    <x v="1"/>
  </r>
  <r>
    <x v="109"/>
    <x v="114"/>
    <x v="70"/>
    <x v="70"/>
    <x v="12"/>
    <x v="1"/>
    <x v="4"/>
    <x v="27"/>
    <x v="172"/>
    <x v="2"/>
    <x v="2"/>
    <x v="1"/>
  </r>
  <r>
    <x v="110"/>
    <x v="115"/>
    <x v="71"/>
    <x v="71"/>
    <x v="0"/>
    <x v="1"/>
    <x v="4"/>
    <x v="24"/>
    <x v="173"/>
    <x v="2"/>
    <x v="3"/>
    <x v="1"/>
  </r>
  <r>
    <x v="111"/>
    <x v="116"/>
    <x v="69"/>
    <x v="69"/>
    <x v="17"/>
    <x v="1"/>
    <x v="4"/>
    <x v="15"/>
    <x v="174"/>
    <x v="2"/>
    <x v="3"/>
    <x v="1"/>
  </r>
  <r>
    <x v="112"/>
    <x v="117"/>
    <x v="72"/>
    <x v="72"/>
    <x v="16"/>
    <x v="1"/>
    <x v="4"/>
    <x v="29"/>
    <x v="175"/>
    <x v="3"/>
    <x v="4"/>
    <x v="0"/>
  </r>
  <r>
    <x v="113"/>
    <x v="118"/>
    <x v="68"/>
    <x v="68"/>
    <x v="16"/>
    <x v="1"/>
    <x v="4"/>
    <x v="29"/>
    <x v="176"/>
    <x v="3"/>
    <x v="4"/>
    <x v="1"/>
  </r>
  <r>
    <x v="114"/>
    <x v="119"/>
    <x v="24"/>
    <x v="24"/>
    <x v="8"/>
    <x v="1"/>
    <x v="4"/>
    <x v="28"/>
    <x v="177"/>
    <x v="3"/>
    <x v="5"/>
    <x v="1"/>
  </r>
  <r>
    <x v="19"/>
    <x v="19"/>
    <x v="0"/>
    <x v="0"/>
    <x v="0"/>
    <x v="1"/>
    <x v="26"/>
    <x v="2"/>
    <x v="178"/>
    <x v="3"/>
    <x v="5"/>
    <x v="1"/>
  </r>
  <r>
    <x v="20"/>
    <x v="20"/>
    <x v="19"/>
    <x v="19"/>
    <x v="5"/>
    <x v="1"/>
    <x v="27"/>
    <x v="3"/>
    <x v="179"/>
    <x v="3"/>
    <x v="5"/>
    <x v="1"/>
  </r>
  <r>
    <x v="115"/>
    <x v="120"/>
    <x v="73"/>
    <x v="73"/>
    <x v="4"/>
    <x v="1"/>
    <x v="28"/>
    <x v="29"/>
    <x v="180"/>
    <x v="0"/>
    <x v="7"/>
    <x v="2"/>
  </r>
  <r>
    <x v="22"/>
    <x v="22"/>
    <x v="14"/>
    <x v="14"/>
    <x v="1"/>
    <x v="1"/>
    <x v="29"/>
    <x v="3"/>
    <x v="181"/>
    <x v="0"/>
    <x v="0"/>
    <x v="2"/>
  </r>
  <r>
    <x v="23"/>
    <x v="121"/>
    <x v="37"/>
    <x v="37"/>
    <x v="8"/>
    <x v="1"/>
    <x v="30"/>
    <x v="18"/>
    <x v="182"/>
    <x v="0"/>
    <x v="11"/>
    <x v="2"/>
  </r>
  <r>
    <x v="116"/>
    <x v="122"/>
    <x v="19"/>
    <x v="19"/>
    <x v="5"/>
    <x v="1"/>
    <x v="4"/>
    <x v="35"/>
    <x v="183"/>
    <x v="1"/>
    <x v="1"/>
    <x v="2"/>
  </r>
  <r>
    <x v="62"/>
    <x v="63"/>
    <x v="48"/>
    <x v="48"/>
    <x v="13"/>
    <x v="1"/>
    <x v="4"/>
    <x v="2"/>
    <x v="184"/>
    <x v="0"/>
    <x v="0"/>
    <x v="0"/>
  </r>
  <r>
    <x v="117"/>
    <x v="123"/>
    <x v="26"/>
    <x v="26"/>
    <x v="9"/>
    <x v="1"/>
    <x v="4"/>
    <x v="29"/>
    <x v="185"/>
    <x v="1"/>
    <x v="8"/>
    <x v="0"/>
  </r>
  <r>
    <x v="118"/>
    <x v="124"/>
    <x v="74"/>
    <x v="74"/>
    <x v="0"/>
    <x v="1"/>
    <x v="4"/>
    <x v="12"/>
    <x v="186"/>
    <x v="1"/>
    <x v="9"/>
    <x v="0"/>
  </r>
  <r>
    <x v="119"/>
    <x v="125"/>
    <x v="39"/>
    <x v="39"/>
    <x v="0"/>
    <x v="1"/>
    <x v="4"/>
    <x v="29"/>
    <x v="187"/>
    <x v="2"/>
    <x v="3"/>
    <x v="0"/>
  </r>
  <r>
    <x v="120"/>
    <x v="126"/>
    <x v="23"/>
    <x v="23"/>
    <x v="7"/>
    <x v="1"/>
    <x v="4"/>
    <x v="14"/>
    <x v="188"/>
    <x v="2"/>
    <x v="10"/>
    <x v="0"/>
  </r>
  <r>
    <x v="121"/>
    <x v="127"/>
    <x v="26"/>
    <x v="26"/>
    <x v="9"/>
    <x v="1"/>
    <x v="4"/>
    <x v="27"/>
    <x v="189"/>
    <x v="3"/>
    <x v="4"/>
    <x v="0"/>
  </r>
  <r>
    <x v="32"/>
    <x v="128"/>
    <x v="70"/>
    <x v="70"/>
    <x v="12"/>
    <x v="1"/>
    <x v="4"/>
    <x v="29"/>
    <x v="190"/>
    <x v="3"/>
    <x v="5"/>
    <x v="0"/>
  </r>
  <r>
    <x v="69"/>
    <x v="129"/>
    <x v="50"/>
    <x v="50"/>
    <x v="0"/>
    <x v="1"/>
    <x v="4"/>
    <x v="15"/>
    <x v="191"/>
    <x v="3"/>
    <x v="5"/>
    <x v="0"/>
  </r>
  <r>
    <x v="70"/>
    <x v="130"/>
    <x v="34"/>
    <x v="34"/>
    <x v="0"/>
    <x v="1"/>
    <x v="4"/>
    <x v="20"/>
    <x v="192"/>
    <x v="3"/>
    <x v="5"/>
    <x v="0"/>
  </r>
  <r>
    <x v="122"/>
    <x v="131"/>
    <x v="30"/>
    <x v="30"/>
    <x v="1"/>
    <x v="1"/>
    <x v="4"/>
    <x v="12"/>
    <x v="193"/>
    <x v="0"/>
    <x v="7"/>
    <x v="1"/>
  </r>
  <r>
    <x v="123"/>
    <x v="132"/>
    <x v="75"/>
    <x v="75"/>
    <x v="18"/>
    <x v="1"/>
    <x v="4"/>
    <x v="22"/>
    <x v="194"/>
    <x v="0"/>
    <x v="0"/>
    <x v="1"/>
  </r>
  <r>
    <x v="124"/>
    <x v="133"/>
    <x v="76"/>
    <x v="76"/>
    <x v="7"/>
    <x v="1"/>
    <x v="4"/>
    <x v="13"/>
    <x v="195"/>
    <x v="0"/>
    <x v="11"/>
    <x v="1"/>
  </r>
  <r>
    <x v="125"/>
    <x v="134"/>
    <x v="73"/>
    <x v="73"/>
    <x v="4"/>
    <x v="1"/>
    <x v="4"/>
    <x v="27"/>
    <x v="196"/>
    <x v="1"/>
    <x v="1"/>
    <x v="1"/>
  </r>
  <r>
    <x v="126"/>
    <x v="135"/>
    <x v="18"/>
    <x v="18"/>
    <x v="0"/>
    <x v="1"/>
    <x v="4"/>
    <x v="21"/>
    <x v="197"/>
    <x v="2"/>
    <x v="2"/>
    <x v="1"/>
  </r>
  <r>
    <x v="76"/>
    <x v="136"/>
    <x v="39"/>
    <x v="39"/>
    <x v="0"/>
    <x v="1"/>
    <x v="4"/>
    <x v="2"/>
    <x v="198"/>
    <x v="2"/>
    <x v="3"/>
    <x v="1"/>
  </r>
  <r>
    <x v="127"/>
    <x v="137"/>
    <x v="36"/>
    <x v="36"/>
    <x v="12"/>
    <x v="1"/>
    <x v="4"/>
    <x v="12"/>
    <x v="199"/>
    <x v="2"/>
    <x v="10"/>
    <x v="1"/>
  </r>
  <r>
    <x v="78"/>
    <x v="138"/>
    <x v="77"/>
    <x v="77"/>
    <x v="6"/>
    <x v="1"/>
    <x v="4"/>
    <x v="28"/>
    <x v="200"/>
    <x v="3"/>
    <x v="4"/>
    <x v="1"/>
  </r>
  <r>
    <x v="96"/>
    <x v="139"/>
    <x v="78"/>
    <x v="78"/>
    <x v="13"/>
    <x v="1"/>
    <x v="4"/>
    <x v="19"/>
    <x v="201"/>
    <x v="3"/>
    <x v="4"/>
    <x v="1"/>
  </r>
  <r>
    <x v="80"/>
    <x v="81"/>
    <x v="17"/>
    <x v="17"/>
    <x v="2"/>
    <x v="1"/>
    <x v="31"/>
    <x v="13"/>
    <x v="202"/>
    <x v="3"/>
    <x v="5"/>
    <x v="1"/>
  </r>
  <r>
    <x v="128"/>
    <x v="140"/>
    <x v="62"/>
    <x v="62"/>
    <x v="1"/>
    <x v="1"/>
    <x v="32"/>
    <x v="29"/>
    <x v="203"/>
    <x v="3"/>
    <x v="5"/>
    <x v="1"/>
  </r>
  <r>
    <x v="79"/>
    <x v="141"/>
    <x v="25"/>
    <x v="25"/>
    <x v="7"/>
    <x v="1"/>
    <x v="33"/>
    <x v="7"/>
    <x v="204"/>
    <x v="3"/>
    <x v="5"/>
    <x v="1"/>
  </r>
  <r>
    <x v="83"/>
    <x v="84"/>
    <x v="1"/>
    <x v="1"/>
    <x v="1"/>
    <x v="1"/>
    <x v="4"/>
    <x v="13"/>
    <x v="205"/>
    <x v="3"/>
    <x v="6"/>
    <x v="1"/>
  </r>
  <r>
    <x v="129"/>
    <x v="142"/>
    <x v="39"/>
    <x v="39"/>
    <x v="0"/>
    <x v="1"/>
    <x v="4"/>
    <x v="22"/>
    <x v="206"/>
    <x v="0"/>
    <x v="7"/>
    <x v="2"/>
  </r>
  <r>
    <x v="50"/>
    <x v="143"/>
    <x v="39"/>
    <x v="39"/>
    <x v="0"/>
    <x v="1"/>
    <x v="4"/>
    <x v="1"/>
    <x v="207"/>
    <x v="0"/>
    <x v="0"/>
    <x v="2"/>
  </r>
  <r>
    <x v="86"/>
    <x v="87"/>
    <x v="2"/>
    <x v="2"/>
    <x v="1"/>
    <x v="1"/>
    <x v="34"/>
    <x v="29"/>
    <x v="208"/>
    <x v="0"/>
    <x v="11"/>
    <x v="2"/>
  </r>
  <r>
    <x v="130"/>
    <x v="144"/>
    <x v="13"/>
    <x v="13"/>
    <x v="0"/>
    <x v="1"/>
    <x v="4"/>
    <x v="5"/>
    <x v="209"/>
    <x v="1"/>
    <x v="1"/>
    <x v="2"/>
  </r>
  <r>
    <x v="26"/>
    <x v="26"/>
    <x v="17"/>
    <x v="17"/>
    <x v="2"/>
    <x v="2"/>
    <x v="4"/>
    <x v="26"/>
    <x v="210"/>
    <x v="0"/>
    <x v="7"/>
    <x v="0"/>
  </r>
  <r>
    <x v="131"/>
    <x v="145"/>
    <x v="39"/>
    <x v="39"/>
    <x v="0"/>
    <x v="2"/>
    <x v="4"/>
    <x v="15"/>
    <x v="211"/>
    <x v="0"/>
    <x v="11"/>
    <x v="0"/>
  </r>
  <r>
    <x v="28"/>
    <x v="28"/>
    <x v="25"/>
    <x v="25"/>
    <x v="7"/>
    <x v="2"/>
    <x v="4"/>
    <x v="15"/>
    <x v="212"/>
    <x v="1"/>
    <x v="1"/>
    <x v="0"/>
  </r>
  <r>
    <x v="29"/>
    <x v="29"/>
    <x v="5"/>
    <x v="5"/>
    <x v="0"/>
    <x v="2"/>
    <x v="4"/>
    <x v="19"/>
    <x v="213"/>
    <x v="2"/>
    <x v="2"/>
    <x v="0"/>
  </r>
  <r>
    <x v="30"/>
    <x v="30"/>
    <x v="26"/>
    <x v="26"/>
    <x v="9"/>
    <x v="2"/>
    <x v="4"/>
    <x v="0"/>
    <x v="214"/>
    <x v="2"/>
    <x v="10"/>
    <x v="0"/>
  </r>
  <r>
    <x v="90"/>
    <x v="91"/>
    <x v="63"/>
    <x v="63"/>
    <x v="5"/>
    <x v="2"/>
    <x v="4"/>
    <x v="4"/>
    <x v="215"/>
    <x v="3"/>
    <x v="4"/>
    <x v="0"/>
  </r>
  <r>
    <x v="32"/>
    <x v="32"/>
    <x v="28"/>
    <x v="28"/>
    <x v="3"/>
    <x v="2"/>
    <x v="4"/>
    <x v="30"/>
    <x v="216"/>
    <x v="3"/>
    <x v="5"/>
    <x v="0"/>
  </r>
  <r>
    <x v="33"/>
    <x v="33"/>
    <x v="29"/>
    <x v="29"/>
    <x v="0"/>
    <x v="2"/>
    <x v="4"/>
    <x v="2"/>
    <x v="217"/>
    <x v="3"/>
    <x v="5"/>
    <x v="0"/>
  </r>
  <r>
    <x v="34"/>
    <x v="34"/>
    <x v="30"/>
    <x v="30"/>
    <x v="1"/>
    <x v="2"/>
    <x v="4"/>
    <x v="19"/>
    <x v="218"/>
    <x v="3"/>
    <x v="5"/>
    <x v="0"/>
  </r>
  <r>
    <x v="35"/>
    <x v="35"/>
    <x v="31"/>
    <x v="31"/>
    <x v="10"/>
    <x v="2"/>
    <x v="4"/>
    <x v="11"/>
    <x v="219"/>
    <x v="3"/>
    <x v="6"/>
    <x v="0"/>
  </r>
  <r>
    <x v="132"/>
    <x v="146"/>
    <x v="38"/>
    <x v="38"/>
    <x v="1"/>
    <x v="2"/>
    <x v="4"/>
    <x v="30"/>
    <x v="220"/>
    <x v="0"/>
    <x v="0"/>
    <x v="1"/>
  </r>
  <r>
    <x v="93"/>
    <x v="95"/>
    <x v="39"/>
    <x v="39"/>
    <x v="0"/>
    <x v="2"/>
    <x v="4"/>
    <x v="32"/>
    <x v="221"/>
    <x v="0"/>
    <x v="11"/>
    <x v="1"/>
  </r>
  <r>
    <x v="38"/>
    <x v="38"/>
    <x v="34"/>
    <x v="34"/>
    <x v="0"/>
    <x v="2"/>
    <x v="4"/>
    <x v="19"/>
    <x v="222"/>
    <x v="1"/>
    <x v="1"/>
    <x v="1"/>
  </r>
  <r>
    <x v="39"/>
    <x v="39"/>
    <x v="35"/>
    <x v="35"/>
    <x v="11"/>
    <x v="2"/>
    <x v="4"/>
    <x v="2"/>
    <x v="223"/>
    <x v="1"/>
    <x v="9"/>
    <x v="1"/>
  </r>
  <r>
    <x v="40"/>
    <x v="40"/>
    <x v="20"/>
    <x v="20"/>
    <x v="3"/>
    <x v="2"/>
    <x v="4"/>
    <x v="11"/>
    <x v="224"/>
    <x v="2"/>
    <x v="2"/>
    <x v="1"/>
  </r>
  <r>
    <x v="94"/>
    <x v="97"/>
    <x v="18"/>
    <x v="18"/>
    <x v="0"/>
    <x v="2"/>
    <x v="4"/>
    <x v="32"/>
    <x v="225"/>
    <x v="2"/>
    <x v="3"/>
    <x v="1"/>
  </r>
  <r>
    <x v="42"/>
    <x v="42"/>
    <x v="37"/>
    <x v="37"/>
    <x v="8"/>
    <x v="2"/>
    <x v="4"/>
    <x v="2"/>
    <x v="226"/>
    <x v="2"/>
    <x v="10"/>
    <x v="1"/>
  </r>
  <r>
    <x v="43"/>
    <x v="43"/>
    <x v="38"/>
    <x v="38"/>
    <x v="1"/>
    <x v="2"/>
    <x v="4"/>
    <x v="25"/>
    <x v="227"/>
    <x v="3"/>
    <x v="4"/>
    <x v="1"/>
  </r>
  <r>
    <x v="96"/>
    <x v="99"/>
    <x v="31"/>
    <x v="31"/>
    <x v="10"/>
    <x v="2"/>
    <x v="4"/>
    <x v="15"/>
    <x v="228"/>
    <x v="3"/>
    <x v="4"/>
    <x v="1"/>
  </r>
  <r>
    <x v="45"/>
    <x v="45"/>
    <x v="40"/>
    <x v="40"/>
    <x v="0"/>
    <x v="2"/>
    <x v="4"/>
    <x v="26"/>
    <x v="229"/>
    <x v="3"/>
    <x v="5"/>
    <x v="1"/>
  </r>
  <r>
    <x v="46"/>
    <x v="46"/>
    <x v="8"/>
    <x v="8"/>
    <x v="0"/>
    <x v="2"/>
    <x v="35"/>
    <x v="29"/>
    <x v="230"/>
    <x v="3"/>
    <x v="5"/>
    <x v="1"/>
  </r>
  <r>
    <x v="47"/>
    <x v="47"/>
    <x v="10"/>
    <x v="10"/>
    <x v="3"/>
    <x v="2"/>
    <x v="4"/>
    <x v="6"/>
    <x v="231"/>
    <x v="3"/>
    <x v="5"/>
    <x v="1"/>
  </r>
  <r>
    <x v="48"/>
    <x v="48"/>
    <x v="39"/>
    <x v="39"/>
    <x v="0"/>
    <x v="2"/>
    <x v="4"/>
    <x v="4"/>
    <x v="232"/>
    <x v="3"/>
    <x v="6"/>
    <x v="1"/>
  </r>
  <r>
    <x v="49"/>
    <x v="101"/>
    <x v="42"/>
    <x v="42"/>
    <x v="3"/>
    <x v="2"/>
    <x v="4"/>
    <x v="4"/>
    <x v="233"/>
    <x v="0"/>
    <x v="7"/>
    <x v="2"/>
  </r>
  <r>
    <x v="50"/>
    <x v="50"/>
    <x v="4"/>
    <x v="4"/>
    <x v="0"/>
    <x v="2"/>
    <x v="4"/>
    <x v="14"/>
    <x v="234"/>
    <x v="0"/>
    <x v="0"/>
    <x v="2"/>
  </r>
  <r>
    <x v="51"/>
    <x v="51"/>
    <x v="42"/>
    <x v="42"/>
    <x v="3"/>
    <x v="2"/>
    <x v="36"/>
    <x v="25"/>
    <x v="235"/>
    <x v="0"/>
    <x v="11"/>
    <x v="2"/>
  </r>
  <r>
    <x v="52"/>
    <x v="52"/>
    <x v="43"/>
    <x v="43"/>
    <x v="10"/>
    <x v="2"/>
    <x v="4"/>
    <x v="23"/>
    <x v="236"/>
    <x v="1"/>
    <x v="1"/>
    <x v="2"/>
  </r>
  <r>
    <x v="53"/>
    <x v="53"/>
    <x v="23"/>
    <x v="23"/>
    <x v="7"/>
    <x v="2"/>
    <x v="4"/>
    <x v="4"/>
    <x v="237"/>
    <x v="1"/>
    <x v="1"/>
    <x v="2"/>
  </r>
  <r>
    <x v="0"/>
    <x v="0"/>
    <x v="0"/>
    <x v="0"/>
    <x v="0"/>
    <x v="0"/>
    <x v="4"/>
    <x v="15"/>
    <x v="238"/>
    <x v="0"/>
    <x v="0"/>
    <x v="0"/>
  </r>
  <r>
    <x v="1"/>
    <x v="1"/>
    <x v="1"/>
    <x v="1"/>
    <x v="1"/>
    <x v="0"/>
    <x v="4"/>
    <x v="24"/>
    <x v="239"/>
    <x v="1"/>
    <x v="1"/>
    <x v="0"/>
  </r>
  <r>
    <x v="2"/>
    <x v="2"/>
    <x v="2"/>
    <x v="2"/>
    <x v="1"/>
    <x v="0"/>
    <x v="4"/>
    <x v="14"/>
    <x v="240"/>
    <x v="2"/>
    <x v="2"/>
    <x v="0"/>
  </r>
  <r>
    <x v="3"/>
    <x v="3"/>
    <x v="3"/>
    <x v="3"/>
    <x v="0"/>
    <x v="0"/>
    <x v="4"/>
    <x v="4"/>
    <x v="241"/>
    <x v="2"/>
    <x v="3"/>
    <x v="0"/>
  </r>
  <r>
    <x v="4"/>
    <x v="4"/>
    <x v="4"/>
    <x v="4"/>
    <x v="0"/>
    <x v="0"/>
    <x v="4"/>
    <x v="19"/>
    <x v="242"/>
    <x v="3"/>
    <x v="4"/>
    <x v="0"/>
  </r>
  <r>
    <x v="102"/>
    <x v="107"/>
    <x v="42"/>
    <x v="42"/>
    <x v="3"/>
    <x v="0"/>
    <x v="4"/>
    <x v="21"/>
    <x v="243"/>
    <x v="3"/>
    <x v="5"/>
    <x v="0"/>
  </r>
  <r>
    <x v="6"/>
    <x v="6"/>
    <x v="6"/>
    <x v="6"/>
    <x v="1"/>
    <x v="0"/>
    <x v="4"/>
    <x v="23"/>
    <x v="244"/>
    <x v="3"/>
    <x v="5"/>
    <x v="0"/>
  </r>
  <r>
    <x v="7"/>
    <x v="147"/>
    <x v="3"/>
    <x v="3"/>
    <x v="0"/>
    <x v="0"/>
    <x v="4"/>
    <x v="11"/>
    <x v="245"/>
    <x v="3"/>
    <x v="5"/>
    <x v="0"/>
  </r>
  <r>
    <x v="8"/>
    <x v="8"/>
    <x v="8"/>
    <x v="8"/>
    <x v="0"/>
    <x v="0"/>
    <x v="4"/>
    <x v="32"/>
    <x v="246"/>
    <x v="3"/>
    <x v="6"/>
    <x v="0"/>
  </r>
  <r>
    <x v="9"/>
    <x v="9"/>
    <x v="9"/>
    <x v="9"/>
    <x v="1"/>
    <x v="0"/>
    <x v="4"/>
    <x v="5"/>
    <x v="247"/>
    <x v="0"/>
    <x v="7"/>
    <x v="1"/>
  </r>
  <r>
    <x v="133"/>
    <x v="148"/>
    <x v="6"/>
    <x v="6"/>
    <x v="1"/>
    <x v="0"/>
    <x v="4"/>
    <x v="30"/>
    <x v="248"/>
    <x v="0"/>
    <x v="0"/>
    <x v="1"/>
  </r>
  <r>
    <x v="11"/>
    <x v="11"/>
    <x v="11"/>
    <x v="11"/>
    <x v="0"/>
    <x v="0"/>
    <x v="4"/>
    <x v="22"/>
    <x v="249"/>
    <x v="1"/>
    <x v="8"/>
    <x v="1"/>
  </r>
  <r>
    <x v="12"/>
    <x v="12"/>
    <x v="12"/>
    <x v="12"/>
    <x v="0"/>
    <x v="0"/>
    <x v="4"/>
    <x v="12"/>
    <x v="250"/>
    <x v="1"/>
    <x v="1"/>
    <x v="1"/>
  </r>
  <r>
    <x v="13"/>
    <x v="13"/>
    <x v="13"/>
    <x v="13"/>
    <x v="0"/>
    <x v="0"/>
    <x v="4"/>
    <x v="7"/>
    <x v="251"/>
    <x v="1"/>
    <x v="9"/>
    <x v="1"/>
  </r>
  <r>
    <x v="110"/>
    <x v="115"/>
    <x v="71"/>
    <x v="71"/>
    <x v="0"/>
    <x v="0"/>
    <x v="4"/>
    <x v="30"/>
    <x v="252"/>
    <x v="2"/>
    <x v="3"/>
    <x v="1"/>
  </r>
  <r>
    <x v="15"/>
    <x v="15"/>
    <x v="15"/>
    <x v="15"/>
    <x v="0"/>
    <x v="0"/>
    <x v="4"/>
    <x v="4"/>
    <x v="253"/>
    <x v="2"/>
    <x v="3"/>
    <x v="1"/>
  </r>
  <r>
    <x v="16"/>
    <x v="16"/>
    <x v="16"/>
    <x v="16"/>
    <x v="4"/>
    <x v="0"/>
    <x v="4"/>
    <x v="16"/>
    <x v="254"/>
    <x v="2"/>
    <x v="10"/>
    <x v="1"/>
  </r>
  <r>
    <x v="17"/>
    <x v="17"/>
    <x v="17"/>
    <x v="17"/>
    <x v="2"/>
    <x v="0"/>
    <x v="4"/>
    <x v="18"/>
    <x v="255"/>
    <x v="3"/>
    <x v="4"/>
    <x v="1"/>
  </r>
  <r>
    <x v="114"/>
    <x v="149"/>
    <x v="79"/>
    <x v="79"/>
    <x v="0"/>
    <x v="0"/>
    <x v="4"/>
    <x v="0"/>
    <x v="256"/>
    <x v="3"/>
    <x v="5"/>
    <x v="1"/>
  </r>
  <r>
    <x v="19"/>
    <x v="19"/>
    <x v="0"/>
    <x v="0"/>
    <x v="0"/>
    <x v="0"/>
    <x v="4"/>
    <x v="16"/>
    <x v="257"/>
    <x v="3"/>
    <x v="5"/>
    <x v="1"/>
  </r>
  <r>
    <x v="20"/>
    <x v="20"/>
    <x v="19"/>
    <x v="19"/>
    <x v="5"/>
    <x v="0"/>
    <x v="4"/>
    <x v="36"/>
    <x v="258"/>
    <x v="3"/>
    <x v="5"/>
    <x v="1"/>
  </r>
  <r>
    <x v="61"/>
    <x v="62"/>
    <x v="5"/>
    <x v="5"/>
    <x v="0"/>
    <x v="0"/>
    <x v="4"/>
    <x v="8"/>
    <x v="259"/>
    <x v="0"/>
    <x v="7"/>
    <x v="2"/>
  </r>
  <r>
    <x v="22"/>
    <x v="22"/>
    <x v="14"/>
    <x v="14"/>
    <x v="1"/>
    <x v="0"/>
    <x v="37"/>
    <x v="4"/>
    <x v="260"/>
    <x v="0"/>
    <x v="0"/>
    <x v="2"/>
  </r>
  <r>
    <x v="23"/>
    <x v="23"/>
    <x v="21"/>
    <x v="21"/>
    <x v="0"/>
    <x v="0"/>
    <x v="4"/>
    <x v="27"/>
    <x v="261"/>
    <x v="0"/>
    <x v="11"/>
    <x v="2"/>
  </r>
  <r>
    <x v="24"/>
    <x v="24"/>
    <x v="22"/>
    <x v="22"/>
    <x v="6"/>
    <x v="0"/>
    <x v="4"/>
    <x v="17"/>
    <x v="262"/>
    <x v="1"/>
    <x v="8"/>
    <x v="2"/>
  </r>
  <r>
    <x v="25"/>
    <x v="25"/>
    <x v="23"/>
    <x v="23"/>
    <x v="7"/>
    <x v="0"/>
    <x v="4"/>
    <x v="15"/>
    <x v="263"/>
    <x v="1"/>
    <x v="1"/>
    <x v="2"/>
  </r>
  <r>
    <x v="134"/>
    <x v="150"/>
    <x v="23"/>
    <x v="23"/>
    <x v="7"/>
    <x v="1"/>
    <x v="4"/>
    <x v="1"/>
    <x v="264"/>
    <x v="0"/>
    <x v="7"/>
    <x v="0"/>
  </r>
  <r>
    <x v="117"/>
    <x v="123"/>
    <x v="26"/>
    <x v="26"/>
    <x v="9"/>
    <x v="1"/>
    <x v="4"/>
    <x v="30"/>
    <x v="265"/>
    <x v="1"/>
    <x v="8"/>
    <x v="0"/>
  </r>
  <r>
    <x v="118"/>
    <x v="124"/>
    <x v="74"/>
    <x v="74"/>
    <x v="0"/>
    <x v="1"/>
    <x v="4"/>
    <x v="12"/>
    <x v="266"/>
    <x v="1"/>
    <x v="9"/>
    <x v="0"/>
  </r>
  <r>
    <x v="119"/>
    <x v="125"/>
    <x v="39"/>
    <x v="39"/>
    <x v="0"/>
    <x v="1"/>
    <x v="4"/>
    <x v="29"/>
    <x v="267"/>
    <x v="2"/>
    <x v="3"/>
    <x v="0"/>
  </r>
  <r>
    <x v="120"/>
    <x v="126"/>
    <x v="23"/>
    <x v="23"/>
    <x v="7"/>
    <x v="1"/>
    <x v="4"/>
    <x v="13"/>
    <x v="268"/>
    <x v="2"/>
    <x v="10"/>
    <x v="0"/>
  </r>
  <r>
    <x v="121"/>
    <x v="127"/>
    <x v="26"/>
    <x v="26"/>
    <x v="9"/>
    <x v="1"/>
    <x v="4"/>
    <x v="1"/>
    <x v="269"/>
    <x v="3"/>
    <x v="4"/>
    <x v="0"/>
  </r>
  <r>
    <x v="32"/>
    <x v="128"/>
    <x v="70"/>
    <x v="70"/>
    <x v="12"/>
    <x v="1"/>
    <x v="4"/>
    <x v="20"/>
    <x v="270"/>
    <x v="3"/>
    <x v="5"/>
    <x v="0"/>
  </r>
  <r>
    <x v="69"/>
    <x v="129"/>
    <x v="50"/>
    <x v="50"/>
    <x v="0"/>
    <x v="1"/>
    <x v="4"/>
    <x v="29"/>
    <x v="271"/>
    <x v="3"/>
    <x v="5"/>
    <x v="0"/>
  </r>
  <r>
    <x v="70"/>
    <x v="130"/>
    <x v="34"/>
    <x v="34"/>
    <x v="0"/>
    <x v="1"/>
    <x v="4"/>
    <x v="16"/>
    <x v="272"/>
    <x v="3"/>
    <x v="5"/>
    <x v="0"/>
  </r>
  <r>
    <x v="122"/>
    <x v="131"/>
    <x v="30"/>
    <x v="30"/>
    <x v="1"/>
    <x v="1"/>
    <x v="4"/>
    <x v="18"/>
    <x v="273"/>
    <x v="0"/>
    <x v="7"/>
    <x v="1"/>
  </r>
  <r>
    <x v="123"/>
    <x v="132"/>
    <x v="75"/>
    <x v="75"/>
    <x v="18"/>
    <x v="1"/>
    <x v="4"/>
    <x v="0"/>
    <x v="274"/>
    <x v="0"/>
    <x v="0"/>
    <x v="1"/>
  </r>
  <r>
    <x v="135"/>
    <x v="151"/>
    <x v="72"/>
    <x v="72"/>
    <x v="16"/>
    <x v="1"/>
    <x v="4"/>
    <x v="30"/>
    <x v="275"/>
    <x v="0"/>
    <x v="11"/>
    <x v="1"/>
  </r>
  <r>
    <x v="125"/>
    <x v="134"/>
    <x v="73"/>
    <x v="73"/>
    <x v="4"/>
    <x v="1"/>
    <x v="4"/>
    <x v="32"/>
    <x v="276"/>
    <x v="1"/>
    <x v="1"/>
    <x v="1"/>
  </r>
  <r>
    <x v="126"/>
    <x v="135"/>
    <x v="18"/>
    <x v="18"/>
    <x v="0"/>
    <x v="1"/>
    <x v="4"/>
    <x v="26"/>
    <x v="277"/>
    <x v="2"/>
    <x v="2"/>
    <x v="1"/>
  </r>
  <r>
    <x v="76"/>
    <x v="136"/>
    <x v="39"/>
    <x v="39"/>
    <x v="0"/>
    <x v="1"/>
    <x v="4"/>
    <x v="26"/>
    <x v="278"/>
    <x v="2"/>
    <x v="3"/>
    <x v="1"/>
  </r>
  <r>
    <x v="127"/>
    <x v="137"/>
    <x v="36"/>
    <x v="36"/>
    <x v="12"/>
    <x v="1"/>
    <x v="4"/>
    <x v="16"/>
    <x v="279"/>
    <x v="2"/>
    <x v="10"/>
    <x v="1"/>
  </r>
  <r>
    <x v="78"/>
    <x v="138"/>
    <x v="77"/>
    <x v="77"/>
    <x v="6"/>
    <x v="1"/>
    <x v="4"/>
    <x v="1"/>
    <x v="280"/>
    <x v="3"/>
    <x v="4"/>
    <x v="1"/>
  </r>
  <r>
    <x v="96"/>
    <x v="139"/>
    <x v="78"/>
    <x v="78"/>
    <x v="13"/>
    <x v="1"/>
    <x v="4"/>
    <x v="12"/>
    <x v="281"/>
    <x v="3"/>
    <x v="4"/>
    <x v="1"/>
  </r>
  <r>
    <x v="80"/>
    <x v="152"/>
    <x v="11"/>
    <x v="11"/>
    <x v="0"/>
    <x v="1"/>
    <x v="38"/>
    <x v="26"/>
    <x v="282"/>
    <x v="3"/>
    <x v="5"/>
    <x v="1"/>
  </r>
  <r>
    <x v="128"/>
    <x v="140"/>
    <x v="62"/>
    <x v="62"/>
    <x v="1"/>
    <x v="1"/>
    <x v="4"/>
    <x v="29"/>
    <x v="283"/>
    <x v="3"/>
    <x v="5"/>
    <x v="1"/>
  </r>
  <r>
    <x v="79"/>
    <x v="141"/>
    <x v="25"/>
    <x v="25"/>
    <x v="7"/>
    <x v="1"/>
    <x v="4"/>
    <x v="20"/>
    <x v="284"/>
    <x v="3"/>
    <x v="5"/>
    <x v="1"/>
  </r>
  <r>
    <x v="48"/>
    <x v="153"/>
    <x v="23"/>
    <x v="23"/>
    <x v="7"/>
    <x v="1"/>
    <x v="39"/>
    <x v="4"/>
    <x v="285"/>
    <x v="3"/>
    <x v="6"/>
    <x v="1"/>
  </r>
  <r>
    <x v="136"/>
    <x v="154"/>
    <x v="35"/>
    <x v="35"/>
    <x v="11"/>
    <x v="1"/>
    <x v="4"/>
    <x v="23"/>
    <x v="286"/>
    <x v="0"/>
    <x v="7"/>
    <x v="2"/>
  </r>
  <r>
    <x v="50"/>
    <x v="143"/>
    <x v="39"/>
    <x v="39"/>
    <x v="0"/>
    <x v="1"/>
    <x v="4"/>
    <x v="9"/>
    <x v="287"/>
    <x v="0"/>
    <x v="0"/>
    <x v="2"/>
  </r>
  <r>
    <x v="130"/>
    <x v="144"/>
    <x v="13"/>
    <x v="13"/>
    <x v="0"/>
    <x v="1"/>
    <x v="4"/>
    <x v="20"/>
    <x v="288"/>
    <x v="1"/>
    <x v="1"/>
    <x v="2"/>
  </r>
  <r>
    <x v="98"/>
    <x v="103"/>
    <x v="66"/>
    <x v="66"/>
    <x v="15"/>
    <x v="1"/>
    <x v="4"/>
    <x v="3"/>
    <x v="289"/>
    <x v="0"/>
    <x v="11"/>
    <x v="0"/>
  </r>
  <r>
    <x v="99"/>
    <x v="104"/>
    <x v="67"/>
    <x v="67"/>
    <x v="1"/>
    <x v="1"/>
    <x v="40"/>
    <x v="9"/>
    <x v="290"/>
    <x v="1"/>
    <x v="1"/>
    <x v="0"/>
  </r>
  <r>
    <x v="100"/>
    <x v="105"/>
    <x v="39"/>
    <x v="39"/>
    <x v="0"/>
    <x v="1"/>
    <x v="4"/>
    <x v="7"/>
    <x v="291"/>
    <x v="2"/>
    <x v="2"/>
    <x v="0"/>
  </r>
  <r>
    <x v="101"/>
    <x v="106"/>
    <x v="41"/>
    <x v="41"/>
    <x v="0"/>
    <x v="1"/>
    <x v="4"/>
    <x v="28"/>
    <x v="292"/>
    <x v="2"/>
    <x v="10"/>
    <x v="0"/>
  </r>
  <r>
    <x v="137"/>
    <x v="155"/>
    <x v="54"/>
    <x v="54"/>
    <x v="0"/>
    <x v="1"/>
    <x v="4"/>
    <x v="12"/>
    <x v="293"/>
    <x v="3"/>
    <x v="4"/>
    <x v="0"/>
  </r>
  <r>
    <x v="102"/>
    <x v="156"/>
    <x v="63"/>
    <x v="63"/>
    <x v="5"/>
    <x v="1"/>
    <x v="4"/>
    <x v="20"/>
    <x v="294"/>
    <x v="3"/>
    <x v="5"/>
    <x v="0"/>
  </r>
  <r>
    <x v="103"/>
    <x v="108"/>
    <x v="7"/>
    <x v="7"/>
    <x v="2"/>
    <x v="1"/>
    <x v="4"/>
    <x v="11"/>
    <x v="295"/>
    <x v="3"/>
    <x v="5"/>
    <x v="0"/>
  </r>
  <r>
    <x v="104"/>
    <x v="109"/>
    <x v="68"/>
    <x v="68"/>
    <x v="16"/>
    <x v="1"/>
    <x v="4"/>
    <x v="23"/>
    <x v="296"/>
    <x v="3"/>
    <x v="5"/>
    <x v="0"/>
  </r>
  <r>
    <x v="105"/>
    <x v="110"/>
    <x v="23"/>
    <x v="23"/>
    <x v="7"/>
    <x v="1"/>
    <x v="4"/>
    <x v="14"/>
    <x v="297"/>
    <x v="3"/>
    <x v="6"/>
    <x v="0"/>
  </r>
  <r>
    <x v="138"/>
    <x v="157"/>
    <x v="23"/>
    <x v="23"/>
    <x v="7"/>
    <x v="1"/>
    <x v="4"/>
    <x v="25"/>
    <x v="298"/>
    <x v="0"/>
    <x v="7"/>
    <x v="1"/>
  </r>
  <r>
    <x v="106"/>
    <x v="111"/>
    <x v="69"/>
    <x v="69"/>
    <x v="17"/>
    <x v="1"/>
    <x v="40"/>
    <x v="32"/>
    <x v="299"/>
    <x v="0"/>
    <x v="0"/>
    <x v="1"/>
  </r>
  <r>
    <x v="107"/>
    <x v="112"/>
    <x v="48"/>
    <x v="48"/>
    <x v="13"/>
    <x v="1"/>
    <x v="4"/>
    <x v="6"/>
    <x v="300"/>
    <x v="1"/>
    <x v="8"/>
    <x v="1"/>
  </r>
  <r>
    <x v="108"/>
    <x v="113"/>
    <x v="22"/>
    <x v="22"/>
    <x v="6"/>
    <x v="1"/>
    <x v="4"/>
    <x v="8"/>
    <x v="301"/>
    <x v="1"/>
    <x v="9"/>
    <x v="1"/>
  </r>
  <r>
    <x v="109"/>
    <x v="114"/>
    <x v="70"/>
    <x v="70"/>
    <x v="12"/>
    <x v="1"/>
    <x v="4"/>
    <x v="8"/>
    <x v="302"/>
    <x v="2"/>
    <x v="2"/>
    <x v="1"/>
  </r>
  <r>
    <x v="110"/>
    <x v="115"/>
    <x v="71"/>
    <x v="71"/>
    <x v="0"/>
    <x v="1"/>
    <x v="4"/>
    <x v="20"/>
    <x v="294"/>
    <x v="2"/>
    <x v="3"/>
    <x v="1"/>
  </r>
  <r>
    <x v="111"/>
    <x v="116"/>
    <x v="69"/>
    <x v="69"/>
    <x v="17"/>
    <x v="1"/>
    <x v="4"/>
    <x v="3"/>
    <x v="303"/>
    <x v="2"/>
    <x v="3"/>
    <x v="1"/>
  </r>
  <r>
    <x v="112"/>
    <x v="117"/>
    <x v="72"/>
    <x v="72"/>
    <x v="16"/>
    <x v="1"/>
    <x v="4"/>
    <x v="6"/>
    <x v="304"/>
    <x v="3"/>
    <x v="4"/>
    <x v="0"/>
  </r>
  <r>
    <x v="113"/>
    <x v="118"/>
    <x v="68"/>
    <x v="68"/>
    <x v="16"/>
    <x v="1"/>
    <x v="4"/>
    <x v="16"/>
    <x v="305"/>
    <x v="3"/>
    <x v="4"/>
    <x v="1"/>
  </r>
  <r>
    <x v="114"/>
    <x v="119"/>
    <x v="24"/>
    <x v="24"/>
    <x v="8"/>
    <x v="1"/>
    <x v="4"/>
    <x v="21"/>
    <x v="306"/>
    <x v="3"/>
    <x v="5"/>
    <x v="1"/>
  </r>
  <r>
    <x v="19"/>
    <x v="19"/>
    <x v="0"/>
    <x v="0"/>
    <x v="0"/>
    <x v="1"/>
    <x v="41"/>
    <x v="12"/>
    <x v="307"/>
    <x v="3"/>
    <x v="5"/>
    <x v="1"/>
  </r>
  <r>
    <x v="20"/>
    <x v="20"/>
    <x v="19"/>
    <x v="19"/>
    <x v="5"/>
    <x v="1"/>
    <x v="42"/>
    <x v="27"/>
    <x v="308"/>
    <x v="3"/>
    <x v="5"/>
    <x v="1"/>
  </r>
  <r>
    <x v="115"/>
    <x v="120"/>
    <x v="73"/>
    <x v="73"/>
    <x v="4"/>
    <x v="1"/>
    <x v="43"/>
    <x v="1"/>
    <x v="309"/>
    <x v="0"/>
    <x v="7"/>
    <x v="2"/>
  </r>
  <r>
    <x v="139"/>
    <x v="158"/>
    <x v="80"/>
    <x v="80"/>
    <x v="0"/>
    <x v="1"/>
    <x v="4"/>
    <x v="21"/>
    <x v="310"/>
    <x v="0"/>
    <x v="0"/>
    <x v="2"/>
  </r>
  <r>
    <x v="23"/>
    <x v="121"/>
    <x v="37"/>
    <x v="37"/>
    <x v="8"/>
    <x v="1"/>
    <x v="44"/>
    <x v="32"/>
    <x v="311"/>
    <x v="0"/>
    <x v="11"/>
    <x v="2"/>
  </r>
  <r>
    <x v="116"/>
    <x v="122"/>
    <x v="19"/>
    <x v="19"/>
    <x v="5"/>
    <x v="1"/>
    <x v="4"/>
    <x v="37"/>
    <x v="312"/>
    <x v="1"/>
    <x v="1"/>
    <x v="2"/>
  </r>
  <r>
    <x v="62"/>
    <x v="63"/>
    <x v="48"/>
    <x v="48"/>
    <x v="13"/>
    <x v="1"/>
    <x v="4"/>
    <x v="6"/>
    <x v="313"/>
    <x v="0"/>
    <x v="0"/>
    <x v="0"/>
  </r>
  <r>
    <x v="117"/>
    <x v="123"/>
    <x v="26"/>
    <x v="26"/>
    <x v="9"/>
    <x v="1"/>
    <x v="4"/>
    <x v="25"/>
    <x v="314"/>
    <x v="1"/>
    <x v="8"/>
    <x v="0"/>
  </r>
  <r>
    <x v="118"/>
    <x v="124"/>
    <x v="74"/>
    <x v="74"/>
    <x v="0"/>
    <x v="1"/>
    <x v="4"/>
    <x v="13"/>
    <x v="315"/>
    <x v="1"/>
    <x v="9"/>
    <x v="0"/>
  </r>
  <r>
    <x v="119"/>
    <x v="125"/>
    <x v="39"/>
    <x v="39"/>
    <x v="0"/>
    <x v="1"/>
    <x v="4"/>
    <x v="12"/>
    <x v="316"/>
    <x v="2"/>
    <x v="3"/>
    <x v="0"/>
  </r>
  <r>
    <x v="120"/>
    <x v="126"/>
    <x v="23"/>
    <x v="23"/>
    <x v="7"/>
    <x v="1"/>
    <x v="4"/>
    <x v="4"/>
    <x v="317"/>
    <x v="2"/>
    <x v="10"/>
    <x v="0"/>
  </r>
  <r>
    <x v="121"/>
    <x v="127"/>
    <x v="26"/>
    <x v="26"/>
    <x v="9"/>
    <x v="1"/>
    <x v="4"/>
    <x v="26"/>
    <x v="318"/>
    <x v="3"/>
    <x v="4"/>
    <x v="0"/>
  </r>
  <r>
    <x v="32"/>
    <x v="128"/>
    <x v="70"/>
    <x v="70"/>
    <x v="12"/>
    <x v="1"/>
    <x v="4"/>
    <x v="24"/>
    <x v="319"/>
    <x v="3"/>
    <x v="5"/>
    <x v="0"/>
  </r>
  <r>
    <x v="69"/>
    <x v="129"/>
    <x v="50"/>
    <x v="50"/>
    <x v="0"/>
    <x v="1"/>
    <x v="4"/>
    <x v="30"/>
    <x v="320"/>
    <x v="3"/>
    <x v="5"/>
    <x v="0"/>
  </r>
  <r>
    <x v="70"/>
    <x v="130"/>
    <x v="34"/>
    <x v="34"/>
    <x v="0"/>
    <x v="1"/>
    <x v="4"/>
    <x v="19"/>
    <x v="321"/>
    <x v="3"/>
    <x v="5"/>
    <x v="0"/>
  </r>
  <r>
    <x v="122"/>
    <x v="131"/>
    <x v="30"/>
    <x v="30"/>
    <x v="1"/>
    <x v="1"/>
    <x v="4"/>
    <x v="14"/>
    <x v="322"/>
    <x v="0"/>
    <x v="7"/>
    <x v="1"/>
  </r>
  <r>
    <x v="123"/>
    <x v="132"/>
    <x v="75"/>
    <x v="75"/>
    <x v="18"/>
    <x v="1"/>
    <x v="4"/>
    <x v="26"/>
    <x v="323"/>
    <x v="0"/>
    <x v="0"/>
    <x v="1"/>
  </r>
  <r>
    <x v="124"/>
    <x v="133"/>
    <x v="76"/>
    <x v="76"/>
    <x v="7"/>
    <x v="1"/>
    <x v="4"/>
    <x v="4"/>
    <x v="324"/>
    <x v="0"/>
    <x v="11"/>
    <x v="1"/>
  </r>
  <r>
    <x v="125"/>
    <x v="134"/>
    <x v="73"/>
    <x v="73"/>
    <x v="4"/>
    <x v="1"/>
    <x v="4"/>
    <x v="26"/>
    <x v="325"/>
    <x v="1"/>
    <x v="1"/>
    <x v="1"/>
  </r>
  <r>
    <x v="126"/>
    <x v="135"/>
    <x v="18"/>
    <x v="18"/>
    <x v="0"/>
    <x v="1"/>
    <x v="4"/>
    <x v="25"/>
    <x v="326"/>
    <x v="2"/>
    <x v="2"/>
    <x v="1"/>
  </r>
  <r>
    <x v="76"/>
    <x v="136"/>
    <x v="39"/>
    <x v="39"/>
    <x v="0"/>
    <x v="1"/>
    <x v="4"/>
    <x v="16"/>
    <x v="327"/>
    <x v="2"/>
    <x v="3"/>
    <x v="1"/>
  </r>
  <r>
    <x v="127"/>
    <x v="137"/>
    <x v="36"/>
    <x v="36"/>
    <x v="12"/>
    <x v="1"/>
    <x v="4"/>
    <x v="3"/>
    <x v="328"/>
    <x v="2"/>
    <x v="10"/>
    <x v="1"/>
  </r>
  <r>
    <x v="78"/>
    <x v="138"/>
    <x v="77"/>
    <x v="77"/>
    <x v="6"/>
    <x v="1"/>
    <x v="4"/>
    <x v="14"/>
    <x v="329"/>
    <x v="3"/>
    <x v="4"/>
    <x v="1"/>
  </r>
  <r>
    <x v="96"/>
    <x v="139"/>
    <x v="78"/>
    <x v="78"/>
    <x v="13"/>
    <x v="1"/>
    <x v="4"/>
    <x v="5"/>
    <x v="330"/>
    <x v="3"/>
    <x v="4"/>
    <x v="1"/>
  </r>
  <r>
    <x v="80"/>
    <x v="81"/>
    <x v="17"/>
    <x v="17"/>
    <x v="2"/>
    <x v="1"/>
    <x v="4"/>
    <x v="16"/>
    <x v="331"/>
    <x v="3"/>
    <x v="5"/>
    <x v="1"/>
  </r>
  <r>
    <x v="128"/>
    <x v="140"/>
    <x v="62"/>
    <x v="62"/>
    <x v="1"/>
    <x v="1"/>
    <x v="45"/>
    <x v="4"/>
    <x v="332"/>
    <x v="3"/>
    <x v="5"/>
    <x v="1"/>
  </r>
  <r>
    <x v="140"/>
    <x v="159"/>
    <x v="74"/>
    <x v="74"/>
    <x v="0"/>
    <x v="1"/>
    <x v="4"/>
    <x v="18"/>
    <x v="333"/>
    <x v="3"/>
    <x v="6"/>
    <x v="1"/>
  </r>
  <r>
    <x v="83"/>
    <x v="84"/>
    <x v="1"/>
    <x v="1"/>
    <x v="1"/>
    <x v="1"/>
    <x v="46"/>
    <x v="4"/>
    <x v="334"/>
    <x v="3"/>
    <x v="6"/>
    <x v="1"/>
  </r>
  <r>
    <x v="136"/>
    <x v="154"/>
    <x v="35"/>
    <x v="35"/>
    <x v="11"/>
    <x v="1"/>
    <x v="4"/>
    <x v="1"/>
    <x v="335"/>
    <x v="0"/>
    <x v="7"/>
    <x v="2"/>
  </r>
  <r>
    <x v="50"/>
    <x v="143"/>
    <x v="39"/>
    <x v="39"/>
    <x v="0"/>
    <x v="1"/>
    <x v="47"/>
    <x v="1"/>
    <x v="336"/>
    <x v="0"/>
    <x v="0"/>
    <x v="2"/>
  </r>
  <r>
    <x v="141"/>
    <x v="160"/>
    <x v="39"/>
    <x v="39"/>
    <x v="0"/>
    <x v="1"/>
    <x v="4"/>
    <x v="29"/>
    <x v="337"/>
    <x v="0"/>
    <x v="11"/>
    <x v="2"/>
  </r>
  <r>
    <x v="130"/>
    <x v="144"/>
    <x v="13"/>
    <x v="13"/>
    <x v="0"/>
    <x v="1"/>
    <x v="4"/>
    <x v="8"/>
    <x v="338"/>
    <x v="1"/>
    <x v="1"/>
    <x v="2"/>
  </r>
  <r>
    <x v="98"/>
    <x v="103"/>
    <x v="66"/>
    <x v="66"/>
    <x v="15"/>
    <x v="1"/>
    <x v="48"/>
    <x v="25"/>
    <x v="339"/>
    <x v="0"/>
    <x v="11"/>
    <x v="0"/>
  </r>
  <r>
    <x v="99"/>
    <x v="104"/>
    <x v="67"/>
    <x v="67"/>
    <x v="1"/>
    <x v="1"/>
    <x v="49"/>
    <x v="22"/>
    <x v="340"/>
    <x v="1"/>
    <x v="1"/>
    <x v="0"/>
  </r>
  <r>
    <x v="100"/>
    <x v="105"/>
    <x v="39"/>
    <x v="39"/>
    <x v="0"/>
    <x v="1"/>
    <x v="50"/>
    <x v="16"/>
    <x v="341"/>
    <x v="2"/>
    <x v="2"/>
    <x v="0"/>
  </r>
  <r>
    <x v="101"/>
    <x v="106"/>
    <x v="41"/>
    <x v="41"/>
    <x v="0"/>
    <x v="1"/>
    <x v="49"/>
    <x v="15"/>
    <x v="342"/>
    <x v="2"/>
    <x v="10"/>
    <x v="0"/>
  </r>
  <r>
    <x v="4"/>
    <x v="4"/>
    <x v="4"/>
    <x v="4"/>
    <x v="0"/>
    <x v="1"/>
    <x v="51"/>
    <x v="16"/>
    <x v="343"/>
    <x v="3"/>
    <x v="4"/>
    <x v="0"/>
  </r>
  <r>
    <x v="102"/>
    <x v="107"/>
    <x v="42"/>
    <x v="42"/>
    <x v="3"/>
    <x v="1"/>
    <x v="49"/>
    <x v="5"/>
    <x v="344"/>
    <x v="3"/>
    <x v="5"/>
    <x v="0"/>
  </r>
  <r>
    <x v="103"/>
    <x v="108"/>
    <x v="7"/>
    <x v="7"/>
    <x v="2"/>
    <x v="1"/>
    <x v="52"/>
    <x v="14"/>
    <x v="345"/>
    <x v="3"/>
    <x v="5"/>
    <x v="0"/>
  </r>
  <r>
    <x v="104"/>
    <x v="109"/>
    <x v="68"/>
    <x v="68"/>
    <x v="16"/>
    <x v="1"/>
    <x v="53"/>
    <x v="0"/>
    <x v="346"/>
    <x v="3"/>
    <x v="5"/>
    <x v="0"/>
  </r>
  <r>
    <x v="105"/>
    <x v="110"/>
    <x v="23"/>
    <x v="23"/>
    <x v="7"/>
    <x v="1"/>
    <x v="54"/>
    <x v="27"/>
    <x v="347"/>
    <x v="3"/>
    <x v="6"/>
    <x v="0"/>
  </r>
  <r>
    <x v="9"/>
    <x v="9"/>
    <x v="9"/>
    <x v="9"/>
    <x v="1"/>
    <x v="1"/>
    <x v="55"/>
    <x v="11"/>
    <x v="348"/>
    <x v="0"/>
    <x v="7"/>
    <x v="1"/>
  </r>
  <r>
    <x v="106"/>
    <x v="111"/>
    <x v="69"/>
    <x v="69"/>
    <x v="17"/>
    <x v="1"/>
    <x v="56"/>
    <x v="9"/>
    <x v="349"/>
    <x v="0"/>
    <x v="0"/>
    <x v="1"/>
  </r>
  <r>
    <x v="107"/>
    <x v="112"/>
    <x v="48"/>
    <x v="48"/>
    <x v="13"/>
    <x v="1"/>
    <x v="57"/>
    <x v="14"/>
    <x v="350"/>
    <x v="1"/>
    <x v="8"/>
    <x v="1"/>
  </r>
  <r>
    <x v="108"/>
    <x v="113"/>
    <x v="22"/>
    <x v="22"/>
    <x v="6"/>
    <x v="1"/>
    <x v="58"/>
    <x v="32"/>
    <x v="351"/>
    <x v="1"/>
    <x v="9"/>
    <x v="1"/>
  </r>
  <r>
    <x v="109"/>
    <x v="114"/>
    <x v="70"/>
    <x v="70"/>
    <x v="12"/>
    <x v="1"/>
    <x v="59"/>
    <x v="21"/>
    <x v="352"/>
    <x v="2"/>
    <x v="2"/>
    <x v="1"/>
  </r>
  <r>
    <x v="110"/>
    <x v="115"/>
    <x v="71"/>
    <x v="71"/>
    <x v="0"/>
    <x v="1"/>
    <x v="60"/>
    <x v="19"/>
    <x v="353"/>
    <x v="2"/>
    <x v="3"/>
    <x v="1"/>
  </r>
  <r>
    <x v="111"/>
    <x v="116"/>
    <x v="69"/>
    <x v="69"/>
    <x v="17"/>
    <x v="1"/>
    <x v="61"/>
    <x v="2"/>
    <x v="354"/>
    <x v="2"/>
    <x v="3"/>
    <x v="1"/>
  </r>
  <r>
    <x v="112"/>
    <x v="117"/>
    <x v="72"/>
    <x v="72"/>
    <x v="16"/>
    <x v="1"/>
    <x v="59"/>
    <x v="8"/>
    <x v="355"/>
    <x v="3"/>
    <x v="4"/>
    <x v="0"/>
  </r>
  <r>
    <x v="113"/>
    <x v="118"/>
    <x v="68"/>
    <x v="68"/>
    <x v="16"/>
    <x v="1"/>
    <x v="52"/>
    <x v="4"/>
    <x v="356"/>
    <x v="3"/>
    <x v="4"/>
    <x v="1"/>
  </r>
  <r>
    <x v="114"/>
    <x v="119"/>
    <x v="24"/>
    <x v="24"/>
    <x v="8"/>
    <x v="1"/>
    <x v="51"/>
    <x v="19"/>
    <x v="357"/>
    <x v="3"/>
    <x v="5"/>
    <x v="1"/>
  </r>
  <r>
    <x v="19"/>
    <x v="19"/>
    <x v="0"/>
    <x v="0"/>
    <x v="0"/>
    <x v="1"/>
    <x v="4"/>
    <x v="29"/>
    <x v="358"/>
    <x v="3"/>
    <x v="5"/>
    <x v="1"/>
  </r>
  <r>
    <x v="20"/>
    <x v="20"/>
    <x v="19"/>
    <x v="19"/>
    <x v="5"/>
    <x v="1"/>
    <x v="62"/>
    <x v="5"/>
    <x v="359"/>
    <x v="3"/>
    <x v="5"/>
    <x v="1"/>
  </r>
  <r>
    <x v="115"/>
    <x v="120"/>
    <x v="73"/>
    <x v="73"/>
    <x v="4"/>
    <x v="1"/>
    <x v="63"/>
    <x v="1"/>
    <x v="360"/>
    <x v="0"/>
    <x v="7"/>
    <x v="2"/>
  </r>
  <r>
    <x v="142"/>
    <x v="161"/>
    <x v="16"/>
    <x v="16"/>
    <x v="4"/>
    <x v="1"/>
    <x v="64"/>
    <x v="16"/>
    <x v="361"/>
    <x v="0"/>
    <x v="0"/>
    <x v="2"/>
  </r>
  <r>
    <x v="23"/>
    <x v="121"/>
    <x v="37"/>
    <x v="37"/>
    <x v="8"/>
    <x v="1"/>
    <x v="65"/>
    <x v="5"/>
    <x v="362"/>
    <x v="0"/>
    <x v="11"/>
    <x v="2"/>
  </r>
  <r>
    <x v="116"/>
    <x v="122"/>
    <x v="19"/>
    <x v="19"/>
    <x v="5"/>
    <x v="1"/>
    <x v="58"/>
    <x v="1"/>
    <x v="363"/>
    <x v="1"/>
    <x v="1"/>
    <x v="2"/>
  </r>
  <r>
    <x v="134"/>
    <x v="150"/>
    <x v="23"/>
    <x v="23"/>
    <x v="7"/>
    <x v="2"/>
    <x v="4"/>
    <x v="2"/>
    <x v="364"/>
    <x v="0"/>
    <x v="7"/>
    <x v="0"/>
  </r>
  <r>
    <x v="143"/>
    <x v="162"/>
    <x v="27"/>
    <x v="27"/>
    <x v="0"/>
    <x v="2"/>
    <x v="4"/>
    <x v="12"/>
    <x v="365"/>
    <x v="1"/>
    <x v="8"/>
    <x v="0"/>
  </r>
  <r>
    <x v="118"/>
    <x v="124"/>
    <x v="74"/>
    <x v="74"/>
    <x v="0"/>
    <x v="2"/>
    <x v="4"/>
    <x v="16"/>
    <x v="366"/>
    <x v="1"/>
    <x v="9"/>
    <x v="0"/>
  </r>
  <r>
    <x v="144"/>
    <x v="163"/>
    <x v="73"/>
    <x v="73"/>
    <x v="4"/>
    <x v="2"/>
    <x v="4"/>
    <x v="15"/>
    <x v="367"/>
    <x v="2"/>
    <x v="3"/>
    <x v="0"/>
  </r>
  <r>
    <x v="145"/>
    <x v="164"/>
    <x v="60"/>
    <x v="60"/>
    <x v="4"/>
    <x v="2"/>
    <x v="4"/>
    <x v="16"/>
    <x v="368"/>
    <x v="2"/>
    <x v="10"/>
    <x v="0"/>
  </r>
  <r>
    <x v="121"/>
    <x v="127"/>
    <x v="26"/>
    <x v="26"/>
    <x v="9"/>
    <x v="2"/>
    <x v="4"/>
    <x v="7"/>
    <x v="369"/>
    <x v="3"/>
    <x v="4"/>
    <x v="0"/>
  </r>
  <r>
    <x v="32"/>
    <x v="92"/>
    <x v="49"/>
    <x v="49"/>
    <x v="6"/>
    <x v="2"/>
    <x v="4"/>
    <x v="18"/>
    <x v="370"/>
    <x v="3"/>
    <x v="5"/>
    <x v="0"/>
  </r>
  <r>
    <x v="69"/>
    <x v="165"/>
    <x v="81"/>
    <x v="81"/>
    <x v="7"/>
    <x v="2"/>
    <x v="4"/>
    <x v="9"/>
    <x v="371"/>
    <x v="3"/>
    <x v="5"/>
    <x v="0"/>
  </r>
  <r>
    <x v="34"/>
    <x v="166"/>
    <x v="47"/>
    <x v="47"/>
    <x v="0"/>
    <x v="2"/>
    <x v="4"/>
    <x v="4"/>
    <x v="372"/>
    <x v="3"/>
    <x v="5"/>
    <x v="0"/>
  </r>
  <r>
    <x v="91"/>
    <x v="93"/>
    <x v="64"/>
    <x v="64"/>
    <x v="0"/>
    <x v="2"/>
    <x v="66"/>
    <x v="1"/>
    <x v="373"/>
    <x v="3"/>
    <x v="6"/>
    <x v="0"/>
  </r>
  <r>
    <x v="146"/>
    <x v="167"/>
    <x v="82"/>
    <x v="82"/>
    <x v="0"/>
    <x v="2"/>
    <x v="4"/>
    <x v="7"/>
    <x v="374"/>
    <x v="0"/>
    <x v="0"/>
    <x v="1"/>
  </r>
  <r>
    <x v="93"/>
    <x v="95"/>
    <x v="39"/>
    <x v="39"/>
    <x v="0"/>
    <x v="2"/>
    <x v="4"/>
    <x v="5"/>
    <x v="375"/>
    <x v="0"/>
    <x v="11"/>
    <x v="1"/>
  </r>
  <r>
    <x v="125"/>
    <x v="168"/>
    <x v="23"/>
    <x v="23"/>
    <x v="7"/>
    <x v="2"/>
    <x v="4"/>
    <x v="12"/>
    <x v="376"/>
    <x v="1"/>
    <x v="1"/>
    <x v="1"/>
  </r>
  <r>
    <x v="39"/>
    <x v="96"/>
    <x v="65"/>
    <x v="65"/>
    <x v="9"/>
    <x v="2"/>
    <x v="4"/>
    <x v="12"/>
    <x v="377"/>
    <x v="1"/>
    <x v="9"/>
    <x v="1"/>
  </r>
  <r>
    <x v="126"/>
    <x v="169"/>
    <x v="39"/>
    <x v="39"/>
    <x v="0"/>
    <x v="2"/>
    <x v="67"/>
    <x v="28"/>
    <x v="378"/>
    <x v="2"/>
    <x v="2"/>
    <x v="1"/>
  </r>
  <r>
    <x v="94"/>
    <x v="97"/>
    <x v="18"/>
    <x v="18"/>
    <x v="0"/>
    <x v="2"/>
    <x v="4"/>
    <x v="2"/>
    <x v="379"/>
    <x v="2"/>
    <x v="3"/>
    <x v="1"/>
  </r>
  <r>
    <x v="42"/>
    <x v="170"/>
    <x v="0"/>
    <x v="0"/>
    <x v="0"/>
    <x v="2"/>
    <x v="4"/>
    <x v="15"/>
    <x v="380"/>
    <x v="2"/>
    <x v="10"/>
    <x v="1"/>
  </r>
  <r>
    <x v="95"/>
    <x v="98"/>
    <x v="15"/>
    <x v="15"/>
    <x v="0"/>
    <x v="2"/>
    <x v="4"/>
    <x v="19"/>
    <x v="381"/>
    <x v="3"/>
    <x v="4"/>
    <x v="1"/>
  </r>
  <r>
    <x v="96"/>
    <x v="139"/>
    <x v="78"/>
    <x v="78"/>
    <x v="13"/>
    <x v="2"/>
    <x v="4"/>
    <x v="3"/>
    <x v="382"/>
    <x v="3"/>
    <x v="4"/>
    <x v="1"/>
  </r>
  <r>
    <x v="80"/>
    <x v="152"/>
    <x v="11"/>
    <x v="11"/>
    <x v="0"/>
    <x v="2"/>
    <x v="68"/>
    <x v="18"/>
    <x v="383"/>
    <x v="3"/>
    <x v="5"/>
    <x v="1"/>
  </r>
  <r>
    <x v="128"/>
    <x v="140"/>
    <x v="62"/>
    <x v="62"/>
    <x v="1"/>
    <x v="2"/>
    <x v="4"/>
    <x v="19"/>
    <x v="384"/>
    <x v="3"/>
    <x v="5"/>
    <x v="1"/>
  </r>
  <r>
    <x v="140"/>
    <x v="159"/>
    <x v="74"/>
    <x v="74"/>
    <x v="0"/>
    <x v="2"/>
    <x v="4"/>
    <x v="7"/>
    <x v="385"/>
    <x v="3"/>
    <x v="6"/>
    <x v="1"/>
  </r>
  <r>
    <x v="48"/>
    <x v="153"/>
    <x v="23"/>
    <x v="23"/>
    <x v="7"/>
    <x v="2"/>
    <x v="69"/>
    <x v="13"/>
    <x v="386"/>
    <x v="3"/>
    <x v="6"/>
    <x v="1"/>
  </r>
  <r>
    <x v="129"/>
    <x v="142"/>
    <x v="39"/>
    <x v="39"/>
    <x v="0"/>
    <x v="2"/>
    <x v="70"/>
    <x v="4"/>
    <x v="387"/>
    <x v="0"/>
    <x v="7"/>
    <x v="2"/>
  </r>
  <r>
    <x v="50"/>
    <x v="143"/>
    <x v="39"/>
    <x v="39"/>
    <x v="0"/>
    <x v="2"/>
    <x v="71"/>
    <x v="22"/>
    <x v="388"/>
    <x v="0"/>
    <x v="0"/>
    <x v="2"/>
  </r>
  <r>
    <x v="147"/>
    <x v="171"/>
    <x v="23"/>
    <x v="23"/>
    <x v="7"/>
    <x v="2"/>
    <x v="4"/>
    <x v="38"/>
    <x v="389"/>
    <x v="1"/>
    <x v="1"/>
    <x v="2"/>
  </r>
  <r>
    <x v="53"/>
    <x v="102"/>
    <x v="14"/>
    <x v="14"/>
    <x v="1"/>
    <x v="2"/>
    <x v="4"/>
    <x v="29"/>
    <x v="390"/>
    <x v="1"/>
    <x v="1"/>
    <x v="2"/>
  </r>
  <r>
    <x v="98"/>
    <x v="103"/>
    <x v="66"/>
    <x v="66"/>
    <x v="15"/>
    <x v="1"/>
    <x v="4"/>
    <x v="5"/>
    <x v="391"/>
    <x v="0"/>
    <x v="11"/>
    <x v="0"/>
  </r>
  <r>
    <x v="99"/>
    <x v="104"/>
    <x v="67"/>
    <x v="67"/>
    <x v="1"/>
    <x v="1"/>
    <x v="4"/>
    <x v="14"/>
    <x v="392"/>
    <x v="1"/>
    <x v="1"/>
    <x v="0"/>
  </r>
  <r>
    <x v="100"/>
    <x v="105"/>
    <x v="39"/>
    <x v="39"/>
    <x v="0"/>
    <x v="1"/>
    <x v="72"/>
    <x v="6"/>
    <x v="393"/>
    <x v="2"/>
    <x v="2"/>
    <x v="0"/>
  </r>
  <r>
    <x v="101"/>
    <x v="106"/>
    <x v="41"/>
    <x v="41"/>
    <x v="0"/>
    <x v="1"/>
    <x v="72"/>
    <x v="29"/>
    <x v="394"/>
    <x v="2"/>
    <x v="10"/>
    <x v="0"/>
  </r>
  <r>
    <x v="137"/>
    <x v="155"/>
    <x v="54"/>
    <x v="54"/>
    <x v="0"/>
    <x v="1"/>
    <x v="4"/>
    <x v="24"/>
    <x v="395"/>
    <x v="3"/>
    <x v="4"/>
    <x v="0"/>
  </r>
  <r>
    <x v="102"/>
    <x v="156"/>
    <x v="63"/>
    <x v="63"/>
    <x v="5"/>
    <x v="1"/>
    <x v="4"/>
    <x v="2"/>
    <x v="396"/>
    <x v="3"/>
    <x v="5"/>
    <x v="0"/>
  </r>
  <r>
    <x v="103"/>
    <x v="108"/>
    <x v="7"/>
    <x v="7"/>
    <x v="2"/>
    <x v="1"/>
    <x v="4"/>
    <x v="5"/>
    <x v="397"/>
    <x v="3"/>
    <x v="5"/>
    <x v="0"/>
  </r>
  <r>
    <x v="104"/>
    <x v="172"/>
    <x v="40"/>
    <x v="40"/>
    <x v="0"/>
    <x v="1"/>
    <x v="4"/>
    <x v="26"/>
    <x v="398"/>
    <x v="3"/>
    <x v="5"/>
    <x v="0"/>
  </r>
  <r>
    <x v="105"/>
    <x v="110"/>
    <x v="23"/>
    <x v="23"/>
    <x v="7"/>
    <x v="1"/>
    <x v="4"/>
    <x v="20"/>
    <x v="399"/>
    <x v="3"/>
    <x v="6"/>
    <x v="0"/>
  </r>
  <r>
    <x v="138"/>
    <x v="157"/>
    <x v="23"/>
    <x v="23"/>
    <x v="7"/>
    <x v="1"/>
    <x v="4"/>
    <x v="29"/>
    <x v="400"/>
    <x v="0"/>
    <x v="7"/>
    <x v="1"/>
  </r>
  <r>
    <x v="106"/>
    <x v="111"/>
    <x v="69"/>
    <x v="69"/>
    <x v="17"/>
    <x v="1"/>
    <x v="4"/>
    <x v="15"/>
    <x v="401"/>
    <x v="0"/>
    <x v="0"/>
    <x v="1"/>
  </r>
  <r>
    <x v="148"/>
    <x v="173"/>
    <x v="60"/>
    <x v="60"/>
    <x v="4"/>
    <x v="1"/>
    <x v="73"/>
    <x v="15"/>
    <x v="402"/>
    <x v="1"/>
    <x v="8"/>
    <x v="1"/>
  </r>
  <r>
    <x v="108"/>
    <x v="113"/>
    <x v="22"/>
    <x v="22"/>
    <x v="6"/>
    <x v="1"/>
    <x v="4"/>
    <x v="2"/>
    <x v="403"/>
    <x v="1"/>
    <x v="9"/>
    <x v="1"/>
  </r>
  <r>
    <x v="109"/>
    <x v="114"/>
    <x v="70"/>
    <x v="70"/>
    <x v="12"/>
    <x v="1"/>
    <x v="4"/>
    <x v="23"/>
    <x v="404"/>
    <x v="2"/>
    <x v="2"/>
    <x v="1"/>
  </r>
  <r>
    <x v="149"/>
    <x v="174"/>
    <x v="26"/>
    <x v="26"/>
    <x v="9"/>
    <x v="1"/>
    <x v="4"/>
    <x v="11"/>
    <x v="405"/>
    <x v="2"/>
    <x v="3"/>
    <x v="1"/>
  </r>
  <r>
    <x v="111"/>
    <x v="116"/>
    <x v="69"/>
    <x v="69"/>
    <x v="17"/>
    <x v="1"/>
    <x v="4"/>
    <x v="10"/>
    <x v="406"/>
    <x v="2"/>
    <x v="3"/>
    <x v="1"/>
  </r>
  <r>
    <x v="112"/>
    <x v="117"/>
    <x v="72"/>
    <x v="72"/>
    <x v="16"/>
    <x v="1"/>
    <x v="4"/>
    <x v="10"/>
    <x v="407"/>
    <x v="3"/>
    <x v="4"/>
    <x v="0"/>
  </r>
  <r>
    <x v="113"/>
    <x v="118"/>
    <x v="68"/>
    <x v="68"/>
    <x v="16"/>
    <x v="1"/>
    <x v="4"/>
    <x v="32"/>
    <x v="408"/>
    <x v="3"/>
    <x v="4"/>
    <x v="1"/>
  </r>
  <r>
    <x v="45"/>
    <x v="175"/>
    <x v="21"/>
    <x v="21"/>
    <x v="0"/>
    <x v="1"/>
    <x v="4"/>
    <x v="16"/>
    <x v="409"/>
    <x v="3"/>
    <x v="5"/>
    <x v="1"/>
  </r>
  <r>
    <x v="19"/>
    <x v="19"/>
    <x v="0"/>
    <x v="0"/>
    <x v="0"/>
    <x v="1"/>
    <x v="74"/>
    <x v="25"/>
    <x v="410"/>
    <x v="3"/>
    <x v="5"/>
    <x v="1"/>
  </r>
  <r>
    <x v="20"/>
    <x v="20"/>
    <x v="19"/>
    <x v="19"/>
    <x v="5"/>
    <x v="1"/>
    <x v="75"/>
    <x v="36"/>
    <x v="411"/>
    <x v="3"/>
    <x v="5"/>
    <x v="1"/>
  </r>
  <r>
    <x v="115"/>
    <x v="120"/>
    <x v="73"/>
    <x v="73"/>
    <x v="4"/>
    <x v="1"/>
    <x v="76"/>
    <x v="12"/>
    <x v="412"/>
    <x v="0"/>
    <x v="7"/>
    <x v="2"/>
  </r>
  <r>
    <x v="142"/>
    <x v="161"/>
    <x v="16"/>
    <x v="16"/>
    <x v="4"/>
    <x v="1"/>
    <x v="4"/>
    <x v="24"/>
    <x v="395"/>
    <x v="0"/>
    <x v="0"/>
    <x v="2"/>
  </r>
  <r>
    <x v="23"/>
    <x v="121"/>
    <x v="37"/>
    <x v="37"/>
    <x v="8"/>
    <x v="1"/>
    <x v="4"/>
    <x v="20"/>
    <x v="413"/>
    <x v="0"/>
    <x v="11"/>
    <x v="2"/>
  </r>
  <r>
    <x v="150"/>
    <x v="176"/>
    <x v="83"/>
    <x v="83"/>
    <x v="1"/>
    <x v="1"/>
    <x v="73"/>
    <x v="39"/>
    <x v="414"/>
    <x v="1"/>
    <x v="8"/>
    <x v="2"/>
  </r>
  <r>
    <x v="116"/>
    <x v="122"/>
    <x v="19"/>
    <x v="19"/>
    <x v="5"/>
    <x v="1"/>
    <x v="4"/>
    <x v="22"/>
    <x v="415"/>
    <x v="1"/>
    <x v="1"/>
    <x v="2"/>
  </r>
  <r>
    <x v="26"/>
    <x v="26"/>
    <x v="17"/>
    <x v="17"/>
    <x v="2"/>
    <x v="2"/>
    <x v="4"/>
    <x v="21"/>
    <x v="416"/>
    <x v="0"/>
    <x v="7"/>
    <x v="0"/>
  </r>
  <r>
    <x v="131"/>
    <x v="145"/>
    <x v="39"/>
    <x v="39"/>
    <x v="0"/>
    <x v="2"/>
    <x v="4"/>
    <x v="4"/>
    <x v="417"/>
    <x v="0"/>
    <x v="11"/>
    <x v="0"/>
  </r>
  <r>
    <x v="28"/>
    <x v="28"/>
    <x v="25"/>
    <x v="25"/>
    <x v="7"/>
    <x v="2"/>
    <x v="4"/>
    <x v="19"/>
    <x v="418"/>
    <x v="1"/>
    <x v="1"/>
    <x v="0"/>
  </r>
  <r>
    <x v="29"/>
    <x v="29"/>
    <x v="5"/>
    <x v="5"/>
    <x v="0"/>
    <x v="2"/>
    <x v="4"/>
    <x v="22"/>
    <x v="419"/>
    <x v="2"/>
    <x v="2"/>
    <x v="0"/>
  </r>
  <r>
    <x v="30"/>
    <x v="30"/>
    <x v="26"/>
    <x v="26"/>
    <x v="9"/>
    <x v="2"/>
    <x v="4"/>
    <x v="1"/>
    <x v="420"/>
    <x v="2"/>
    <x v="10"/>
    <x v="0"/>
  </r>
  <r>
    <x v="90"/>
    <x v="91"/>
    <x v="63"/>
    <x v="63"/>
    <x v="5"/>
    <x v="2"/>
    <x v="77"/>
    <x v="5"/>
    <x v="421"/>
    <x v="3"/>
    <x v="4"/>
    <x v="0"/>
  </r>
  <r>
    <x v="32"/>
    <x v="32"/>
    <x v="28"/>
    <x v="28"/>
    <x v="3"/>
    <x v="2"/>
    <x v="78"/>
    <x v="7"/>
    <x v="422"/>
    <x v="3"/>
    <x v="5"/>
    <x v="0"/>
  </r>
  <r>
    <x v="33"/>
    <x v="33"/>
    <x v="29"/>
    <x v="29"/>
    <x v="0"/>
    <x v="2"/>
    <x v="79"/>
    <x v="15"/>
    <x v="423"/>
    <x v="3"/>
    <x v="5"/>
    <x v="0"/>
  </r>
  <r>
    <x v="34"/>
    <x v="34"/>
    <x v="30"/>
    <x v="30"/>
    <x v="1"/>
    <x v="2"/>
    <x v="78"/>
    <x v="15"/>
    <x v="424"/>
    <x v="3"/>
    <x v="5"/>
    <x v="0"/>
  </r>
  <r>
    <x v="35"/>
    <x v="35"/>
    <x v="31"/>
    <x v="31"/>
    <x v="10"/>
    <x v="2"/>
    <x v="4"/>
    <x v="1"/>
    <x v="425"/>
    <x v="3"/>
    <x v="6"/>
    <x v="0"/>
  </r>
  <r>
    <x v="36"/>
    <x v="36"/>
    <x v="32"/>
    <x v="32"/>
    <x v="0"/>
    <x v="2"/>
    <x v="4"/>
    <x v="12"/>
    <x v="426"/>
    <x v="0"/>
    <x v="7"/>
    <x v="1"/>
  </r>
  <r>
    <x v="37"/>
    <x v="37"/>
    <x v="33"/>
    <x v="33"/>
    <x v="0"/>
    <x v="2"/>
    <x v="4"/>
    <x v="22"/>
    <x v="427"/>
    <x v="0"/>
    <x v="11"/>
    <x v="1"/>
  </r>
  <r>
    <x v="38"/>
    <x v="38"/>
    <x v="34"/>
    <x v="34"/>
    <x v="0"/>
    <x v="2"/>
    <x v="4"/>
    <x v="6"/>
    <x v="221"/>
    <x v="1"/>
    <x v="1"/>
    <x v="1"/>
  </r>
  <r>
    <x v="39"/>
    <x v="39"/>
    <x v="35"/>
    <x v="35"/>
    <x v="11"/>
    <x v="2"/>
    <x v="4"/>
    <x v="2"/>
    <x v="428"/>
    <x v="1"/>
    <x v="9"/>
    <x v="1"/>
  </r>
  <r>
    <x v="40"/>
    <x v="40"/>
    <x v="20"/>
    <x v="20"/>
    <x v="3"/>
    <x v="2"/>
    <x v="79"/>
    <x v="30"/>
    <x v="429"/>
    <x v="2"/>
    <x v="2"/>
    <x v="1"/>
  </r>
  <r>
    <x v="41"/>
    <x v="41"/>
    <x v="36"/>
    <x v="36"/>
    <x v="12"/>
    <x v="2"/>
    <x v="4"/>
    <x v="16"/>
    <x v="430"/>
    <x v="2"/>
    <x v="3"/>
    <x v="1"/>
  </r>
  <r>
    <x v="42"/>
    <x v="42"/>
    <x v="37"/>
    <x v="37"/>
    <x v="8"/>
    <x v="2"/>
    <x v="4"/>
    <x v="2"/>
    <x v="431"/>
    <x v="2"/>
    <x v="10"/>
    <x v="1"/>
  </r>
  <r>
    <x v="43"/>
    <x v="43"/>
    <x v="38"/>
    <x v="38"/>
    <x v="1"/>
    <x v="2"/>
    <x v="80"/>
    <x v="12"/>
    <x v="432"/>
    <x v="3"/>
    <x v="4"/>
    <x v="1"/>
  </r>
  <r>
    <x v="44"/>
    <x v="44"/>
    <x v="39"/>
    <x v="39"/>
    <x v="0"/>
    <x v="2"/>
    <x v="4"/>
    <x v="22"/>
    <x v="419"/>
    <x v="3"/>
    <x v="4"/>
    <x v="1"/>
  </r>
  <r>
    <x v="45"/>
    <x v="45"/>
    <x v="40"/>
    <x v="40"/>
    <x v="0"/>
    <x v="2"/>
    <x v="4"/>
    <x v="8"/>
    <x v="433"/>
    <x v="3"/>
    <x v="5"/>
    <x v="1"/>
  </r>
  <r>
    <x v="46"/>
    <x v="46"/>
    <x v="8"/>
    <x v="8"/>
    <x v="0"/>
    <x v="2"/>
    <x v="81"/>
    <x v="6"/>
    <x v="434"/>
    <x v="3"/>
    <x v="5"/>
    <x v="1"/>
  </r>
  <r>
    <x v="47"/>
    <x v="47"/>
    <x v="10"/>
    <x v="10"/>
    <x v="3"/>
    <x v="2"/>
    <x v="82"/>
    <x v="13"/>
    <x v="435"/>
    <x v="3"/>
    <x v="5"/>
    <x v="1"/>
  </r>
  <r>
    <x v="48"/>
    <x v="48"/>
    <x v="39"/>
    <x v="39"/>
    <x v="0"/>
    <x v="2"/>
    <x v="80"/>
    <x v="25"/>
    <x v="436"/>
    <x v="3"/>
    <x v="6"/>
    <x v="1"/>
  </r>
  <r>
    <x v="49"/>
    <x v="101"/>
    <x v="42"/>
    <x v="42"/>
    <x v="3"/>
    <x v="2"/>
    <x v="4"/>
    <x v="26"/>
    <x v="437"/>
    <x v="0"/>
    <x v="7"/>
    <x v="2"/>
  </r>
  <r>
    <x v="50"/>
    <x v="50"/>
    <x v="4"/>
    <x v="4"/>
    <x v="0"/>
    <x v="2"/>
    <x v="80"/>
    <x v="7"/>
    <x v="438"/>
    <x v="0"/>
    <x v="0"/>
    <x v="2"/>
  </r>
  <r>
    <x v="51"/>
    <x v="51"/>
    <x v="42"/>
    <x v="42"/>
    <x v="3"/>
    <x v="2"/>
    <x v="83"/>
    <x v="6"/>
    <x v="439"/>
    <x v="0"/>
    <x v="11"/>
    <x v="2"/>
  </r>
  <r>
    <x v="52"/>
    <x v="52"/>
    <x v="43"/>
    <x v="43"/>
    <x v="10"/>
    <x v="2"/>
    <x v="4"/>
    <x v="26"/>
    <x v="440"/>
    <x v="1"/>
    <x v="1"/>
    <x v="2"/>
  </r>
  <r>
    <x v="53"/>
    <x v="53"/>
    <x v="23"/>
    <x v="23"/>
    <x v="7"/>
    <x v="2"/>
    <x v="4"/>
    <x v="38"/>
    <x v="441"/>
    <x v="1"/>
    <x v="1"/>
    <x v="2"/>
  </r>
  <r>
    <x v="151"/>
    <x v="177"/>
    <x v="45"/>
    <x v="45"/>
    <x v="0"/>
    <x v="1"/>
    <x v="4"/>
    <x v="18"/>
    <x v="442"/>
    <x v="0"/>
    <x v="11"/>
    <x v="0"/>
  </r>
  <r>
    <x v="99"/>
    <x v="104"/>
    <x v="67"/>
    <x v="67"/>
    <x v="1"/>
    <x v="1"/>
    <x v="4"/>
    <x v="1"/>
    <x v="106"/>
    <x v="1"/>
    <x v="1"/>
    <x v="0"/>
  </r>
  <r>
    <x v="152"/>
    <x v="178"/>
    <x v="51"/>
    <x v="51"/>
    <x v="1"/>
    <x v="1"/>
    <x v="4"/>
    <x v="32"/>
    <x v="443"/>
    <x v="2"/>
    <x v="2"/>
    <x v="0"/>
  </r>
  <r>
    <x v="153"/>
    <x v="179"/>
    <x v="42"/>
    <x v="42"/>
    <x v="3"/>
    <x v="1"/>
    <x v="4"/>
    <x v="10"/>
    <x v="444"/>
    <x v="2"/>
    <x v="10"/>
    <x v="0"/>
  </r>
  <r>
    <x v="154"/>
    <x v="180"/>
    <x v="78"/>
    <x v="78"/>
    <x v="13"/>
    <x v="1"/>
    <x v="4"/>
    <x v="11"/>
    <x v="445"/>
    <x v="3"/>
    <x v="4"/>
    <x v="0"/>
  </r>
  <r>
    <x v="155"/>
    <x v="181"/>
    <x v="43"/>
    <x v="43"/>
    <x v="10"/>
    <x v="1"/>
    <x v="4"/>
    <x v="21"/>
    <x v="432"/>
    <x v="3"/>
    <x v="5"/>
    <x v="0"/>
  </r>
  <r>
    <x v="103"/>
    <x v="108"/>
    <x v="7"/>
    <x v="7"/>
    <x v="2"/>
    <x v="1"/>
    <x v="4"/>
    <x v="27"/>
    <x v="446"/>
    <x v="3"/>
    <x v="5"/>
    <x v="0"/>
  </r>
  <r>
    <x v="104"/>
    <x v="172"/>
    <x v="40"/>
    <x v="40"/>
    <x v="0"/>
    <x v="1"/>
    <x v="4"/>
    <x v="8"/>
    <x v="447"/>
    <x v="3"/>
    <x v="5"/>
    <x v="0"/>
  </r>
  <r>
    <x v="105"/>
    <x v="182"/>
    <x v="74"/>
    <x v="74"/>
    <x v="0"/>
    <x v="1"/>
    <x v="4"/>
    <x v="13"/>
    <x v="448"/>
    <x v="3"/>
    <x v="6"/>
    <x v="0"/>
  </r>
  <r>
    <x v="138"/>
    <x v="157"/>
    <x v="23"/>
    <x v="23"/>
    <x v="7"/>
    <x v="1"/>
    <x v="4"/>
    <x v="6"/>
    <x v="449"/>
    <x v="0"/>
    <x v="7"/>
    <x v="1"/>
  </r>
  <r>
    <x v="106"/>
    <x v="111"/>
    <x v="69"/>
    <x v="69"/>
    <x v="17"/>
    <x v="1"/>
    <x v="4"/>
    <x v="22"/>
    <x v="450"/>
    <x v="0"/>
    <x v="0"/>
    <x v="1"/>
  </r>
  <r>
    <x v="156"/>
    <x v="183"/>
    <x v="44"/>
    <x v="44"/>
    <x v="11"/>
    <x v="1"/>
    <x v="4"/>
    <x v="2"/>
    <x v="451"/>
    <x v="1"/>
    <x v="8"/>
    <x v="1"/>
  </r>
  <r>
    <x v="108"/>
    <x v="113"/>
    <x v="22"/>
    <x v="22"/>
    <x v="6"/>
    <x v="1"/>
    <x v="4"/>
    <x v="18"/>
    <x v="452"/>
    <x v="1"/>
    <x v="9"/>
    <x v="1"/>
  </r>
  <r>
    <x v="109"/>
    <x v="114"/>
    <x v="70"/>
    <x v="70"/>
    <x v="12"/>
    <x v="1"/>
    <x v="4"/>
    <x v="15"/>
    <x v="453"/>
    <x v="2"/>
    <x v="2"/>
    <x v="1"/>
  </r>
  <r>
    <x v="157"/>
    <x v="184"/>
    <x v="84"/>
    <x v="84"/>
    <x v="0"/>
    <x v="1"/>
    <x v="4"/>
    <x v="1"/>
    <x v="454"/>
    <x v="2"/>
    <x v="3"/>
    <x v="1"/>
  </r>
  <r>
    <x v="111"/>
    <x v="116"/>
    <x v="69"/>
    <x v="69"/>
    <x v="17"/>
    <x v="1"/>
    <x v="4"/>
    <x v="2"/>
    <x v="455"/>
    <x v="2"/>
    <x v="3"/>
    <x v="1"/>
  </r>
  <r>
    <x v="158"/>
    <x v="185"/>
    <x v="85"/>
    <x v="85"/>
    <x v="2"/>
    <x v="1"/>
    <x v="4"/>
    <x v="9"/>
    <x v="456"/>
    <x v="3"/>
    <x v="4"/>
    <x v="0"/>
  </r>
  <r>
    <x v="113"/>
    <x v="118"/>
    <x v="68"/>
    <x v="68"/>
    <x v="16"/>
    <x v="1"/>
    <x v="4"/>
    <x v="9"/>
    <x v="457"/>
    <x v="3"/>
    <x v="4"/>
    <x v="1"/>
  </r>
  <r>
    <x v="45"/>
    <x v="175"/>
    <x v="21"/>
    <x v="21"/>
    <x v="0"/>
    <x v="1"/>
    <x v="4"/>
    <x v="2"/>
    <x v="458"/>
    <x v="3"/>
    <x v="5"/>
    <x v="1"/>
  </r>
  <r>
    <x v="159"/>
    <x v="186"/>
    <x v="45"/>
    <x v="45"/>
    <x v="0"/>
    <x v="1"/>
    <x v="4"/>
    <x v="12"/>
    <x v="459"/>
    <x v="3"/>
    <x v="5"/>
    <x v="1"/>
  </r>
  <r>
    <x v="20"/>
    <x v="187"/>
    <x v="10"/>
    <x v="10"/>
    <x v="3"/>
    <x v="1"/>
    <x v="4"/>
    <x v="23"/>
    <x v="460"/>
    <x v="3"/>
    <x v="5"/>
    <x v="1"/>
  </r>
  <r>
    <x v="160"/>
    <x v="188"/>
    <x v="2"/>
    <x v="2"/>
    <x v="1"/>
    <x v="1"/>
    <x v="84"/>
    <x v="30"/>
    <x v="461"/>
    <x v="3"/>
    <x v="6"/>
    <x v="1"/>
  </r>
  <r>
    <x v="161"/>
    <x v="189"/>
    <x v="50"/>
    <x v="50"/>
    <x v="0"/>
    <x v="1"/>
    <x v="85"/>
    <x v="0"/>
    <x v="462"/>
    <x v="0"/>
    <x v="7"/>
    <x v="2"/>
  </r>
  <r>
    <x v="142"/>
    <x v="161"/>
    <x v="16"/>
    <x v="16"/>
    <x v="4"/>
    <x v="1"/>
    <x v="4"/>
    <x v="21"/>
    <x v="463"/>
    <x v="0"/>
    <x v="0"/>
    <x v="2"/>
  </r>
  <r>
    <x v="162"/>
    <x v="190"/>
    <x v="39"/>
    <x v="39"/>
    <x v="0"/>
    <x v="1"/>
    <x v="86"/>
    <x v="5"/>
    <x v="464"/>
    <x v="0"/>
    <x v="11"/>
    <x v="2"/>
  </r>
  <r>
    <x v="163"/>
    <x v="191"/>
    <x v="48"/>
    <x v="48"/>
    <x v="13"/>
    <x v="1"/>
    <x v="4"/>
    <x v="40"/>
    <x v="465"/>
    <x v="1"/>
    <x v="8"/>
    <x v="2"/>
  </r>
  <r>
    <x v="116"/>
    <x v="122"/>
    <x v="19"/>
    <x v="19"/>
    <x v="5"/>
    <x v="1"/>
    <x v="4"/>
    <x v="19"/>
    <x v="466"/>
    <x v="1"/>
    <x v="1"/>
    <x v="2"/>
  </r>
  <r>
    <x v="164"/>
    <x v="192"/>
    <x v="11"/>
    <x v="11"/>
    <x v="0"/>
    <x v="3"/>
    <x v="4"/>
    <x v="25"/>
    <x v="467"/>
    <x v="0"/>
    <x v="7"/>
    <x v="0"/>
  </r>
  <r>
    <x v="165"/>
    <x v="193"/>
    <x v="8"/>
    <x v="8"/>
    <x v="0"/>
    <x v="3"/>
    <x v="87"/>
    <x v="29"/>
    <x v="468"/>
    <x v="0"/>
    <x v="11"/>
    <x v="0"/>
  </r>
  <r>
    <x v="166"/>
    <x v="194"/>
    <x v="10"/>
    <x v="10"/>
    <x v="3"/>
    <x v="3"/>
    <x v="4"/>
    <x v="22"/>
    <x v="469"/>
    <x v="1"/>
    <x v="1"/>
    <x v="0"/>
  </r>
  <r>
    <x v="167"/>
    <x v="195"/>
    <x v="20"/>
    <x v="20"/>
    <x v="3"/>
    <x v="3"/>
    <x v="4"/>
    <x v="28"/>
    <x v="470"/>
    <x v="2"/>
    <x v="2"/>
    <x v="0"/>
  </r>
  <r>
    <x v="168"/>
    <x v="196"/>
    <x v="82"/>
    <x v="82"/>
    <x v="0"/>
    <x v="3"/>
    <x v="4"/>
    <x v="24"/>
    <x v="471"/>
    <x v="2"/>
    <x v="10"/>
    <x v="0"/>
  </r>
  <r>
    <x v="169"/>
    <x v="197"/>
    <x v="4"/>
    <x v="4"/>
    <x v="0"/>
    <x v="3"/>
    <x v="88"/>
    <x v="7"/>
    <x v="472"/>
    <x v="3"/>
    <x v="4"/>
    <x v="0"/>
  </r>
  <r>
    <x v="155"/>
    <x v="198"/>
    <x v="86"/>
    <x v="86"/>
    <x v="12"/>
    <x v="3"/>
    <x v="4"/>
    <x v="30"/>
    <x v="473"/>
    <x v="3"/>
    <x v="5"/>
    <x v="0"/>
  </r>
  <r>
    <x v="103"/>
    <x v="199"/>
    <x v="39"/>
    <x v="39"/>
    <x v="0"/>
    <x v="3"/>
    <x v="89"/>
    <x v="32"/>
    <x v="474"/>
    <x v="3"/>
    <x v="5"/>
    <x v="0"/>
  </r>
  <r>
    <x v="170"/>
    <x v="200"/>
    <x v="87"/>
    <x v="87"/>
    <x v="3"/>
    <x v="3"/>
    <x v="4"/>
    <x v="11"/>
    <x v="475"/>
    <x v="3"/>
    <x v="5"/>
    <x v="0"/>
  </r>
  <r>
    <x v="171"/>
    <x v="201"/>
    <x v="23"/>
    <x v="23"/>
    <x v="7"/>
    <x v="3"/>
    <x v="4"/>
    <x v="5"/>
    <x v="476"/>
    <x v="3"/>
    <x v="6"/>
    <x v="0"/>
  </r>
  <r>
    <x v="36"/>
    <x v="36"/>
    <x v="32"/>
    <x v="32"/>
    <x v="0"/>
    <x v="3"/>
    <x v="48"/>
    <x v="26"/>
    <x v="477"/>
    <x v="0"/>
    <x v="7"/>
    <x v="1"/>
  </r>
  <r>
    <x v="172"/>
    <x v="202"/>
    <x v="30"/>
    <x v="30"/>
    <x v="1"/>
    <x v="3"/>
    <x v="4"/>
    <x v="32"/>
    <x v="478"/>
    <x v="0"/>
    <x v="11"/>
    <x v="1"/>
  </r>
  <r>
    <x v="173"/>
    <x v="203"/>
    <x v="23"/>
    <x v="23"/>
    <x v="7"/>
    <x v="3"/>
    <x v="4"/>
    <x v="23"/>
    <x v="479"/>
    <x v="1"/>
    <x v="8"/>
    <x v="1"/>
  </r>
  <r>
    <x v="174"/>
    <x v="204"/>
    <x v="48"/>
    <x v="48"/>
    <x v="13"/>
    <x v="3"/>
    <x v="90"/>
    <x v="1"/>
    <x v="480"/>
    <x v="1"/>
    <x v="9"/>
    <x v="1"/>
  </r>
  <r>
    <x v="41"/>
    <x v="41"/>
    <x v="36"/>
    <x v="36"/>
    <x v="12"/>
    <x v="3"/>
    <x v="4"/>
    <x v="24"/>
    <x v="481"/>
    <x v="2"/>
    <x v="3"/>
    <x v="1"/>
  </r>
  <r>
    <x v="175"/>
    <x v="205"/>
    <x v="7"/>
    <x v="7"/>
    <x v="2"/>
    <x v="3"/>
    <x v="4"/>
    <x v="19"/>
    <x v="482"/>
    <x v="2"/>
    <x v="10"/>
    <x v="1"/>
  </r>
  <r>
    <x v="43"/>
    <x v="43"/>
    <x v="38"/>
    <x v="38"/>
    <x v="1"/>
    <x v="3"/>
    <x v="90"/>
    <x v="9"/>
    <x v="483"/>
    <x v="3"/>
    <x v="4"/>
    <x v="1"/>
  </r>
  <r>
    <x v="44"/>
    <x v="44"/>
    <x v="39"/>
    <x v="39"/>
    <x v="0"/>
    <x v="3"/>
    <x v="48"/>
    <x v="30"/>
    <x v="484"/>
    <x v="3"/>
    <x v="4"/>
    <x v="1"/>
  </r>
  <r>
    <x v="45"/>
    <x v="45"/>
    <x v="40"/>
    <x v="40"/>
    <x v="0"/>
    <x v="3"/>
    <x v="91"/>
    <x v="30"/>
    <x v="485"/>
    <x v="3"/>
    <x v="5"/>
    <x v="1"/>
  </r>
  <r>
    <x v="159"/>
    <x v="206"/>
    <x v="77"/>
    <x v="77"/>
    <x v="6"/>
    <x v="3"/>
    <x v="92"/>
    <x v="12"/>
    <x v="486"/>
    <x v="3"/>
    <x v="5"/>
    <x v="1"/>
  </r>
  <r>
    <x v="47"/>
    <x v="207"/>
    <x v="84"/>
    <x v="84"/>
    <x v="0"/>
    <x v="3"/>
    <x v="93"/>
    <x v="13"/>
    <x v="487"/>
    <x v="3"/>
    <x v="5"/>
    <x v="1"/>
  </r>
  <r>
    <x v="160"/>
    <x v="188"/>
    <x v="2"/>
    <x v="2"/>
    <x v="1"/>
    <x v="3"/>
    <x v="94"/>
    <x v="24"/>
    <x v="488"/>
    <x v="3"/>
    <x v="6"/>
    <x v="1"/>
  </r>
  <r>
    <x v="49"/>
    <x v="49"/>
    <x v="41"/>
    <x v="41"/>
    <x v="0"/>
    <x v="3"/>
    <x v="4"/>
    <x v="27"/>
    <x v="489"/>
    <x v="0"/>
    <x v="7"/>
    <x v="2"/>
  </r>
  <r>
    <x v="176"/>
    <x v="208"/>
    <x v="23"/>
    <x v="23"/>
    <x v="7"/>
    <x v="3"/>
    <x v="95"/>
    <x v="26"/>
    <x v="490"/>
    <x v="0"/>
    <x v="0"/>
    <x v="2"/>
  </r>
  <r>
    <x v="51"/>
    <x v="51"/>
    <x v="42"/>
    <x v="42"/>
    <x v="3"/>
    <x v="3"/>
    <x v="4"/>
    <x v="21"/>
    <x v="491"/>
    <x v="0"/>
    <x v="11"/>
    <x v="2"/>
  </r>
  <r>
    <x v="177"/>
    <x v="209"/>
    <x v="18"/>
    <x v="18"/>
    <x v="0"/>
    <x v="3"/>
    <x v="90"/>
    <x v="41"/>
    <x v="492"/>
    <x v="1"/>
    <x v="1"/>
    <x v="2"/>
  </r>
  <r>
    <x v="164"/>
    <x v="192"/>
    <x v="11"/>
    <x v="11"/>
    <x v="0"/>
    <x v="3"/>
    <x v="96"/>
    <x v="2"/>
    <x v="493"/>
    <x v="0"/>
    <x v="7"/>
    <x v="0"/>
  </r>
  <r>
    <x v="165"/>
    <x v="193"/>
    <x v="8"/>
    <x v="8"/>
    <x v="0"/>
    <x v="3"/>
    <x v="97"/>
    <x v="7"/>
    <x v="494"/>
    <x v="0"/>
    <x v="11"/>
    <x v="0"/>
  </r>
  <r>
    <x v="28"/>
    <x v="28"/>
    <x v="25"/>
    <x v="25"/>
    <x v="7"/>
    <x v="3"/>
    <x v="98"/>
    <x v="13"/>
    <x v="495"/>
    <x v="1"/>
    <x v="1"/>
    <x v="0"/>
  </r>
  <r>
    <x v="167"/>
    <x v="195"/>
    <x v="20"/>
    <x v="20"/>
    <x v="3"/>
    <x v="3"/>
    <x v="99"/>
    <x v="4"/>
    <x v="496"/>
    <x v="2"/>
    <x v="2"/>
    <x v="0"/>
  </r>
  <r>
    <x v="168"/>
    <x v="196"/>
    <x v="82"/>
    <x v="82"/>
    <x v="0"/>
    <x v="3"/>
    <x v="100"/>
    <x v="0"/>
    <x v="497"/>
    <x v="2"/>
    <x v="10"/>
    <x v="0"/>
  </r>
  <r>
    <x v="169"/>
    <x v="197"/>
    <x v="4"/>
    <x v="4"/>
    <x v="0"/>
    <x v="3"/>
    <x v="101"/>
    <x v="3"/>
    <x v="498"/>
    <x v="3"/>
    <x v="4"/>
    <x v="0"/>
  </r>
  <r>
    <x v="155"/>
    <x v="198"/>
    <x v="86"/>
    <x v="86"/>
    <x v="12"/>
    <x v="3"/>
    <x v="102"/>
    <x v="7"/>
    <x v="499"/>
    <x v="3"/>
    <x v="5"/>
    <x v="0"/>
  </r>
  <r>
    <x v="103"/>
    <x v="199"/>
    <x v="39"/>
    <x v="39"/>
    <x v="0"/>
    <x v="3"/>
    <x v="103"/>
    <x v="22"/>
    <x v="500"/>
    <x v="3"/>
    <x v="5"/>
    <x v="0"/>
  </r>
  <r>
    <x v="170"/>
    <x v="200"/>
    <x v="87"/>
    <x v="87"/>
    <x v="3"/>
    <x v="3"/>
    <x v="104"/>
    <x v="12"/>
    <x v="501"/>
    <x v="3"/>
    <x v="5"/>
    <x v="0"/>
  </r>
  <r>
    <x v="171"/>
    <x v="201"/>
    <x v="23"/>
    <x v="23"/>
    <x v="7"/>
    <x v="3"/>
    <x v="105"/>
    <x v="7"/>
    <x v="502"/>
    <x v="3"/>
    <x v="6"/>
    <x v="0"/>
  </r>
  <r>
    <x v="36"/>
    <x v="36"/>
    <x v="32"/>
    <x v="32"/>
    <x v="0"/>
    <x v="3"/>
    <x v="99"/>
    <x v="29"/>
    <x v="503"/>
    <x v="0"/>
    <x v="7"/>
    <x v="1"/>
  </r>
  <r>
    <x v="172"/>
    <x v="202"/>
    <x v="30"/>
    <x v="30"/>
    <x v="1"/>
    <x v="3"/>
    <x v="106"/>
    <x v="28"/>
    <x v="504"/>
    <x v="0"/>
    <x v="11"/>
    <x v="1"/>
  </r>
  <r>
    <x v="173"/>
    <x v="203"/>
    <x v="23"/>
    <x v="23"/>
    <x v="7"/>
    <x v="3"/>
    <x v="100"/>
    <x v="14"/>
    <x v="505"/>
    <x v="1"/>
    <x v="8"/>
    <x v="1"/>
  </r>
  <r>
    <x v="174"/>
    <x v="204"/>
    <x v="48"/>
    <x v="48"/>
    <x v="13"/>
    <x v="3"/>
    <x v="107"/>
    <x v="6"/>
    <x v="506"/>
    <x v="1"/>
    <x v="9"/>
    <x v="1"/>
  </r>
  <r>
    <x v="41"/>
    <x v="41"/>
    <x v="36"/>
    <x v="36"/>
    <x v="12"/>
    <x v="3"/>
    <x v="108"/>
    <x v="26"/>
    <x v="507"/>
    <x v="2"/>
    <x v="3"/>
    <x v="1"/>
  </r>
  <r>
    <x v="175"/>
    <x v="205"/>
    <x v="7"/>
    <x v="7"/>
    <x v="2"/>
    <x v="3"/>
    <x v="109"/>
    <x v="16"/>
    <x v="508"/>
    <x v="2"/>
    <x v="10"/>
    <x v="1"/>
  </r>
  <r>
    <x v="43"/>
    <x v="43"/>
    <x v="38"/>
    <x v="38"/>
    <x v="1"/>
    <x v="3"/>
    <x v="106"/>
    <x v="9"/>
    <x v="509"/>
    <x v="3"/>
    <x v="4"/>
    <x v="1"/>
  </r>
  <r>
    <x v="44"/>
    <x v="44"/>
    <x v="39"/>
    <x v="39"/>
    <x v="0"/>
    <x v="3"/>
    <x v="102"/>
    <x v="32"/>
    <x v="510"/>
    <x v="3"/>
    <x v="4"/>
    <x v="1"/>
  </r>
  <r>
    <x v="45"/>
    <x v="45"/>
    <x v="40"/>
    <x v="40"/>
    <x v="0"/>
    <x v="3"/>
    <x v="108"/>
    <x v="2"/>
    <x v="511"/>
    <x v="3"/>
    <x v="5"/>
    <x v="1"/>
  </r>
  <r>
    <x v="159"/>
    <x v="206"/>
    <x v="77"/>
    <x v="77"/>
    <x v="6"/>
    <x v="3"/>
    <x v="110"/>
    <x v="26"/>
    <x v="512"/>
    <x v="3"/>
    <x v="5"/>
    <x v="1"/>
  </r>
  <r>
    <x v="47"/>
    <x v="47"/>
    <x v="10"/>
    <x v="10"/>
    <x v="3"/>
    <x v="3"/>
    <x v="111"/>
    <x v="15"/>
    <x v="513"/>
    <x v="3"/>
    <x v="5"/>
    <x v="1"/>
  </r>
  <r>
    <x v="160"/>
    <x v="188"/>
    <x v="2"/>
    <x v="2"/>
    <x v="1"/>
    <x v="3"/>
    <x v="112"/>
    <x v="8"/>
    <x v="514"/>
    <x v="3"/>
    <x v="6"/>
    <x v="1"/>
  </r>
  <r>
    <x v="49"/>
    <x v="49"/>
    <x v="41"/>
    <x v="41"/>
    <x v="0"/>
    <x v="3"/>
    <x v="113"/>
    <x v="22"/>
    <x v="515"/>
    <x v="0"/>
    <x v="7"/>
    <x v="2"/>
  </r>
  <r>
    <x v="50"/>
    <x v="50"/>
    <x v="4"/>
    <x v="4"/>
    <x v="0"/>
    <x v="3"/>
    <x v="114"/>
    <x v="32"/>
    <x v="516"/>
    <x v="0"/>
    <x v="0"/>
    <x v="2"/>
  </r>
  <r>
    <x v="51"/>
    <x v="51"/>
    <x v="42"/>
    <x v="42"/>
    <x v="3"/>
    <x v="3"/>
    <x v="4"/>
    <x v="13"/>
    <x v="517"/>
    <x v="0"/>
    <x v="11"/>
    <x v="2"/>
  </r>
  <r>
    <x v="177"/>
    <x v="209"/>
    <x v="18"/>
    <x v="18"/>
    <x v="0"/>
    <x v="3"/>
    <x v="107"/>
    <x v="32"/>
    <x v="518"/>
    <x v="1"/>
    <x v="1"/>
    <x v="2"/>
  </r>
  <r>
    <x v="178"/>
    <x v="210"/>
    <x v="77"/>
    <x v="77"/>
    <x v="6"/>
    <x v="1"/>
    <x v="4"/>
    <x v="9"/>
    <x v="519"/>
    <x v="0"/>
    <x v="11"/>
    <x v="0"/>
  </r>
  <r>
    <x v="179"/>
    <x v="211"/>
    <x v="46"/>
    <x v="46"/>
    <x v="1"/>
    <x v="1"/>
    <x v="4"/>
    <x v="18"/>
    <x v="520"/>
    <x v="1"/>
    <x v="1"/>
    <x v="0"/>
  </r>
  <r>
    <x v="180"/>
    <x v="212"/>
    <x v="1"/>
    <x v="1"/>
    <x v="1"/>
    <x v="1"/>
    <x v="115"/>
    <x v="27"/>
    <x v="521"/>
    <x v="2"/>
    <x v="2"/>
    <x v="0"/>
  </r>
  <r>
    <x v="153"/>
    <x v="179"/>
    <x v="42"/>
    <x v="42"/>
    <x v="3"/>
    <x v="1"/>
    <x v="4"/>
    <x v="20"/>
    <x v="522"/>
    <x v="2"/>
    <x v="10"/>
    <x v="0"/>
  </r>
  <r>
    <x v="154"/>
    <x v="180"/>
    <x v="78"/>
    <x v="78"/>
    <x v="13"/>
    <x v="1"/>
    <x v="4"/>
    <x v="30"/>
    <x v="523"/>
    <x v="3"/>
    <x v="4"/>
    <x v="0"/>
  </r>
  <r>
    <x v="155"/>
    <x v="213"/>
    <x v="13"/>
    <x v="13"/>
    <x v="0"/>
    <x v="1"/>
    <x v="4"/>
    <x v="13"/>
    <x v="524"/>
    <x v="3"/>
    <x v="5"/>
    <x v="0"/>
  </r>
  <r>
    <x v="103"/>
    <x v="108"/>
    <x v="7"/>
    <x v="7"/>
    <x v="2"/>
    <x v="1"/>
    <x v="4"/>
    <x v="13"/>
    <x v="525"/>
    <x v="3"/>
    <x v="5"/>
    <x v="0"/>
  </r>
  <r>
    <x v="104"/>
    <x v="172"/>
    <x v="40"/>
    <x v="40"/>
    <x v="0"/>
    <x v="1"/>
    <x v="4"/>
    <x v="6"/>
    <x v="526"/>
    <x v="3"/>
    <x v="5"/>
    <x v="0"/>
  </r>
  <r>
    <x v="105"/>
    <x v="182"/>
    <x v="74"/>
    <x v="74"/>
    <x v="0"/>
    <x v="1"/>
    <x v="4"/>
    <x v="23"/>
    <x v="527"/>
    <x v="3"/>
    <x v="6"/>
    <x v="0"/>
  </r>
  <r>
    <x v="138"/>
    <x v="157"/>
    <x v="23"/>
    <x v="23"/>
    <x v="7"/>
    <x v="1"/>
    <x v="4"/>
    <x v="19"/>
    <x v="528"/>
    <x v="0"/>
    <x v="7"/>
    <x v="1"/>
  </r>
  <r>
    <x v="181"/>
    <x v="214"/>
    <x v="55"/>
    <x v="55"/>
    <x v="0"/>
    <x v="1"/>
    <x v="4"/>
    <x v="19"/>
    <x v="529"/>
    <x v="0"/>
    <x v="0"/>
    <x v="1"/>
  </r>
  <r>
    <x v="156"/>
    <x v="215"/>
    <x v="83"/>
    <x v="83"/>
    <x v="1"/>
    <x v="1"/>
    <x v="4"/>
    <x v="15"/>
    <x v="530"/>
    <x v="1"/>
    <x v="8"/>
    <x v="1"/>
  </r>
  <r>
    <x v="108"/>
    <x v="113"/>
    <x v="22"/>
    <x v="22"/>
    <x v="6"/>
    <x v="1"/>
    <x v="4"/>
    <x v="16"/>
    <x v="531"/>
    <x v="1"/>
    <x v="9"/>
    <x v="1"/>
  </r>
  <r>
    <x v="109"/>
    <x v="114"/>
    <x v="70"/>
    <x v="70"/>
    <x v="12"/>
    <x v="1"/>
    <x v="4"/>
    <x v="5"/>
    <x v="532"/>
    <x v="2"/>
    <x v="2"/>
    <x v="1"/>
  </r>
  <r>
    <x v="157"/>
    <x v="184"/>
    <x v="84"/>
    <x v="84"/>
    <x v="0"/>
    <x v="1"/>
    <x v="4"/>
    <x v="10"/>
    <x v="533"/>
    <x v="2"/>
    <x v="3"/>
    <x v="1"/>
  </r>
  <r>
    <x v="182"/>
    <x v="216"/>
    <x v="65"/>
    <x v="65"/>
    <x v="9"/>
    <x v="1"/>
    <x v="4"/>
    <x v="14"/>
    <x v="534"/>
    <x v="2"/>
    <x v="10"/>
    <x v="1"/>
  </r>
  <r>
    <x v="158"/>
    <x v="185"/>
    <x v="85"/>
    <x v="85"/>
    <x v="2"/>
    <x v="1"/>
    <x v="4"/>
    <x v="22"/>
    <x v="535"/>
    <x v="3"/>
    <x v="4"/>
    <x v="0"/>
  </r>
  <r>
    <x v="113"/>
    <x v="217"/>
    <x v="23"/>
    <x v="23"/>
    <x v="7"/>
    <x v="1"/>
    <x v="4"/>
    <x v="6"/>
    <x v="536"/>
    <x v="3"/>
    <x v="4"/>
    <x v="1"/>
  </r>
  <r>
    <x v="45"/>
    <x v="175"/>
    <x v="21"/>
    <x v="21"/>
    <x v="0"/>
    <x v="1"/>
    <x v="4"/>
    <x v="27"/>
    <x v="537"/>
    <x v="3"/>
    <x v="5"/>
    <x v="1"/>
  </r>
  <r>
    <x v="159"/>
    <x v="186"/>
    <x v="45"/>
    <x v="45"/>
    <x v="0"/>
    <x v="1"/>
    <x v="4"/>
    <x v="27"/>
    <x v="538"/>
    <x v="3"/>
    <x v="5"/>
    <x v="1"/>
  </r>
  <r>
    <x v="20"/>
    <x v="218"/>
    <x v="1"/>
    <x v="1"/>
    <x v="1"/>
    <x v="1"/>
    <x v="4"/>
    <x v="5"/>
    <x v="539"/>
    <x v="3"/>
    <x v="5"/>
    <x v="1"/>
  </r>
  <r>
    <x v="183"/>
    <x v="219"/>
    <x v="3"/>
    <x v="3"/>
    <x v="0"/>
    <x v="1"/>
    <x v="116"/>
    <x v="4"/>
    <x v="540"/>
    <x v="0"/>
    <x v="7"/>
    <x v="2"/>
  </r>
  <r>
    <x v="184"/>
    <x v="220"/>
    <x v="23"/>
    <x v="23"/>
    <x v="7"/>
    <x v="1"/>
    <x v="117"/>
    <x v="1"/>
    <x v="541"/>
    <x v="0"/>
    <x v="0"/>
    <x v="2"/>
  </r>
  <r>
    <x v="185"/>
    <x v="221"/>
    <x v="61"/>
    <x v="61"/>
    <x v="0"/>
    <x v="1"/>
    <x v="4"/>
    <x v="42"/>
    <x v="542"/>
    <x v="1"/>
    <x v="8"/>
    <x v="2"/>
  </r>
  <r>
    <x v="116"/>
    <x v="122"/>
    <x v="19"/>
    <x v="19"/>
    <x v="5"/>
    <x v="1"/>
    <x v="4"/>
    <x v="9"/>
    <x v="543"/>
    <x v="1"/>
    <x v="1"/>
    <x v="2"/>
  </r>
  <r>
    <x v="186"/>
    <x v="222"/>
    <x v="86"/>
    <x v="86"/>
    <x v="12"/>
    <x v="4"/>
    <x v="4"/>
    <x v="5"/>
    <x v="544"/>
    <x v="0"/>
    <x v="0"/>
    <x v="0"/>
  </r>
  <r>
    <x v="63"/>
    <x v="64"/>
    <x v="19"/>
    <x v="19"/>
    <x v="5"/>
    <x v="4"/>
    <x v="4"/>
    <x v="30"/>
    <x v="545"/>
    <x v="1"/>
    <x v="8"/>
    <x v="0"/>
  </r>
  <r>
    <x v="187"/>
    <x v="223"/>
    <x v="88"/>
    <x v="88"/>
    <x v="0"/>
    <x v="4"/>
    <x v="4"/>
    <x v="15"/>
    <x v="546"/>
    <x v="1"/>
    <x v="9"/>
    <x v="0"/>
  </r>
  <r>
    <x v="65"/>
    <x v="66"/>
    <x v="50"/>
    <x v="50"/>
    <x v="0"/>
    <x v="4"/>
    <x v="4"/>
    <x v="22"/>
    <x v="547"/>
    <x v="2"/>
    <x v="3"/>
    <x v="0"/>
  </r>
  <r>
    <x v="66"/>
    <x v="67"/>
    <x v="16"/>
    <x v="16"/>
    <x v="4"/>
    <x v="4"/>
    <x v="4"/>
    <x v="19"/>
    <x v="548"/>
    <x v="3"/>
    <x v="4"/>
    <x v="0"/>
  </r>
  <r>
    <x v="67"/>
    <x v="68"/>
    <x v="37"/>
    <x v="37"/>
    <x v="8"/>
    <x v="4"/>
    <x v="4"/>
    <x v="30"/>
    <x v="549"/>
    <x v="3"/>
    <x v="4"/>
    <x v="0"/>
  </r>
  <r>
    <x v="68"/>
    <x v="69"/>
    <x v="51"/>
    <x v="51"/>
    <x v="1"/>
    <x v="4"/>
    <x v="4"/>
    <x v="13"/>
    <x v="550"/>
    <x v="3"/>
    <x v="5"/>
    <x v="0"/>
  </r>
  <r>
    <x v="69"/>
    <x v="70"/>
    <x v="52"/>
    <x v="52"/>
    <x v="6"/>
    <x v="4"/>
    <x v="4"/>
    <x v="22"/>
    <x v="551"/>
    <x v="3"/>
    <x v="5"/>
    <x v="0"/>
  </r>
  <r>
    <x v="188"/>
    <x v="224"/>
    <x v="66"/>
    <x v="66"/>
    <x v="15"/>
    <x v="4"/>
    <x v="4"/>
    <x v="13"/>
    <x v="552"/>
    <x v="3"/>
    <x v="5"/>
    <x v="0"/>
  </r>
  <r>
    <x v="55"/>
    <x v="55"/>
    <x v="44"/>
    <x v="44"/>
    <x v="11"/>
    <x v="4"/>
    <x v="4"/>
    <x v="28"/>
    <x v="553"/>
    <x v="0"/>
    <x v="7"/>
    <x v="1"/>
  </r>
  <r>
    <x v="72"/>
    <x v="73"/>
    <x v="55"/>
    <x v="55"/>
    <x v="0"/>
    <x v="4"/>
    <x v="4"/>
    <x v="4"/>
    <x v="554"/>
    <x v="0"/>
    <x v="0"/>
    <x v="1"/>
  </r>
  <r>
    <x v="189"/>
    <x v="225"/>
    <x v="61"/>
    <x v="61"/>
    <x v="0"/>
    <x v="4"/>
    <x v="4"/>
    <x v="3"/>
    <x v="555"/>
    <x v="1"/>
    <x v="1"/>
    <x v="1"/>
  </r>
  <r>
    <x v="190"/>
    <x v="226"/>
    <x v="23"/>
    <x v="23"/>
    <x v="7"/>
    <x v="4"/>
    <x v="4"/>
    <x v="4"/>
    <x v="556"/>
    <x v="1"/>
    <x v="9"/>
    <x v="1"/>
  </r>
  <r>
    <x v="75"/>
    <x v="227"/>
    <x v="41"/>
    <x v="41"/>
    <x v="0"/>
    <x v="4"/>
    <x v="4"/>
    <x v="2"/>
    <x v="557"/>
    <x v="2"/>
    <x v="2"/>
    <x v="1"/>
  </r>
  <r>
    <x v="191"/>
    <x v="228"/>
    <x v="85"/>
    <x v="85"/>
    <x v="2"/>
    <x v="4"/>
    <x v="4"/>
    <x v="3"/>
    <x v="558"/>
    <x v="2"/>
    <x v="3"/>
    <x v="1"/>
  </r>
  <r>
    <x v="192"/>
    <x v="229"/>
    <x v="89"/>
    <x v="89"/>
    <x v="16"/>
    <x v="4"/>
    <x v="4"/>
    <x v="5"/>
    <x v="559"/>
    <x v="2"/>
    <x v="10"/>
    <x v="1"/>
  </r>
  <r>
    <x v="78"/>
    <x v="79"/>
    <x v="29"/>
    <x v="29"/>
    <x v="0"/>
    <x v="4"/>
    <x v="4"/>
    <x v="25"/>
    <x v="560"/>
    <x v="3"/>
    <x v="4"/>
    <x v="1"/>
  </r>
  <r>
    <x v="79"/>
    <x v="80"/>
    <x v="59"/>
    <x v="59"/>
    <x v="6"/>
    <x v="4"/>
    <x v="4"/>
    <x v="26"/>
    <x v="561"/>
    <x v="3"/>
    <x v="5"/>
    <x v="1"/>
  </r>
  <r>
    <x v="193"/>
    <x v="230"/>
    <x v="48"/>
    <x v="48"/>
    <x v="13"/>
    <x v="4"/>
    <x v="4"/>
    <x v="32"/>
    <x v="562"/>
    <x v="3"/>
    <x v="5"/>
    <x v="1"/>
  </r>
  <r>
    <x v="194"/>
    <x v="231"/>
    <x v="90"/>
    <x v="90"/>
    <x v="14"/>
    <x v="4"/>
    <x v="4"/>
    <x v="2"/>
    <x v="563"/>
    <x v="3"/>
    <x v="5"/>
    <x v="1"/>
  </r>
  <r>
    <x v="195"/>
    <x v="232"/>
    <x v="49"/>
    <x v="49"/>
    <x v="6"/>
    <x v="4"/>
    <x v="118"/>
    <x v="25"/>
    <x v="564"/>
    <x v="3"/>
    <x v="6"/>
    <x v="1"/>
  </r>
  <r>
    <x v="84"/>
    <x v="85"/>
    <x v="60"/>
    <x v="60"/>
    <x v="4"/>
    <x v="4"/>
    <x v="119"/>
    <x v="11"/>
    <x v="565"/>
    <x v="0"/>
    <x v="7"/>
    <x v="2"/>
  </r>
  <r>
    <x v="196"/>
    <x v="233"/>
    <x v="23"/>
    <x v="23"/>
    <x v="7"/>
    <x v="4"/>
    <x v="120"/>
    <x v="32"/>
    <x v="566"/>
    <x v="0"/>
    <x v="11"/>
    <x v="2"/>
  </r>
  <r>
    <x v="197"/>
    <x v="234"/>
    <x v="1"/>
    <x v="1"/>
    <x v="1"/>
    <x v="4"/>
    <x v="4"/>
    <x v="29"/>
    <x v="567"/>
    <x v="0"/>
    <x v="11"/>
    <x v="2"/>
  </r>
  <r>
    <x v="87"/>
    <x v="88"/>
    <x v="61"/>
    <x v="61"/>
    <x v="0"/>
    <x v="4"/>
    <x v="4"/>
    <x v="1"/>
    <x v="568"/>
    <x v="1"/>
    <x v="8"/>
    <x v="2"/>
  </r>
  <r>
    <x v="198"/>
    <x v="235"/>
    <x v="70"/>
    <x v="70"/>
    <x v="12"/>
    <x v="4"/>
    <x v="4"/>
    <x v="16"/>
    <x v="569"/>
    <x v="1"/>
    <x v="1"/>
    <x v="2"/>
  </r>
  <r>
    <x v="199"/>
    <x v="236"/>
    <x v="40"/>
    <x v="40"/>
    <x v="0"/>
    <x v="3"/>
    <x v="4"/>
    <x v="0"/>
    <x v="570"/>
    <x v="0"/>
    <x v="7"/>
    <x v="0"/>
  </r>
  <r>
    <x v="178"/>
    <x v="210"/>
    <x v="77"/>
    <x v="77"/>
    <x v="6"/>
    <x v="3"/>
    <x v="4"/>
    <x v="13"/>
    <x v="571"/>
    <x v="0"/>
    <x v="11"/>
    <x v="0"/>
  </r>
  <r>
    <x v="166"/>
    <x v="237"/>
    <x v="84"/>
    <x v="84"/>
    <x v="0"/>
    <x v="3"/>
    <x v="4"/>
    <x v="15"/>
    <x v="572"/>
    <x v="1"/>
    <x v="1"/>
    <x v="0"/>
  </r>
  <r>
    <x v="168"/>
    <x v="196"/>
    <x v="82"/>
    <x v="82"/>
    <x v="0"/>
    <x v="3"/>
    <x v="4"/>
    <x v="1"/>
    <x v="573"/>
    <x v="2"/>
    <x v="10"/>
    <x v="0"/>
  </r>
  <r>
    <x v="169"/>
    <x v="197"/>
    <x v="4"/>
    <x v="4"/>
    <x v="0"/>
    <x v="3"/>
    <x v="4"/>
    <x v="6"/>
    <x v="574"/>
    <x v="3"/>
    <x v="4"/>
    <x v="0"/>
  </r>
  <r>
    <x v="155"/>
    <x v="198"/>
    <x v="86"/>
    <x v="86"/>
    <x v="12"/>
    <x v="3"/>
    <x v="4"/>
    <x v="16"/>
    <x v="118"/>
    <x v="3"/>
    <x v="5"/>
    <x v="0"/>
  </r>
  <r>
    <x v="103"/>
    <x v="199"/>
    <x v="39"/>
    <x v="39"/>
    <x v="0"/>
    <x v="3"/>
    <x v="4"/>
    <x v="27"/>
    <x v="575"/>
    <x v="3"/>
    <x v="5"/>
    <x v="0"/>
  </r>
  <r>
    <x v="170"/>
    <x v="200"/>
    <x v="87"/>
    <x v="87"/>
    <x v="3"/>
    <x v="3"/>
    <x v="4"/>
    <x v="15"/>
    <x v="576"/>
    <x v="3"/>
    <x v="5"/>
    <x v="0"/>
  </r>
  <r>
    <x v="105"/>
    <x v="182"/>
    <x v="74"/>
    <x v="74"/>
    <x v="0"/>
    <x v="3"/>
    <x v="4"/>
    <x v="29"/>
    <x v="577"/>
    <x v="3"/>
    <x v="6"/>
    <x v="0"/>
  </r>
  <r>
    <x v="200"/>
    <x v="238"/>
    <x v="25"/>
    <x v="25"/>
    <x v="7"/>
    <x v="3"/>
    <x v="4"/>
    <x v="0"/>
    <x v="578"/>
    <x v="0"/>
    <x v="7"/>
    <x v="1"/>
  </r>
  <r>
    <x v="172"/>
    <x v="202"/>
    <x v="30"/>
    <x v="30"/>
    <x v="1"/>
    <x v="3"/>
    <x v="4"/>
    <x v="18"/>
    <x v="579"/>
    <x v="0"/>
    <x v="11"/>
    <x v="1"/>
  </r>
  <r>
    <x v="156"/>
    <x v="215"/>
    <x v="83"/>
    <x v="83"/>
    <x v="1"/>
    <x v="3"/>
    <x v="4"/>
    <x v="2"/>
    <x v="580"/>
    <x v="1"/>
    <x v="8"/>
    <x v="1"/>
  </r>
  <r>
    <x v="41"/>
    <x v="41"/>
    <x v="36"/>
    <x v="36"/>
    <x v="12"/>
    <x v="3"/>
    <x v="4"/>
    <x v="18"/>
    <x v="581"/>
    <x v="2"/>
    <x v="3"/>
    <x v="1"/>
  </r>
  <r>
    <x v="182"/>
    <x v="216"/>
    <x v="65"/>
    <x v="65"/>
    <x v="9"/>
    <x v="3"/>
    <x v="4"/>
    <x v="22"/>
    <x v="582"/>
    <x v="2"/>
    <x v="10"/>
    <x v="1"/>
  </r>
  <r>
    <x v="66"/>
    <x v="239"/>
    <x v="22"/>
    <x v="22"/>
    <x v="6"/>
    <x v="3"/>
    <x v="4"/>
    <x v="30"/>
    <x v="583"/>
    <x v="3"/>
    <x v="4"/>
    <x v="0"/>
  </r>
  <r>
    <x v="44"/>
    <x v="44"/>
    <x v="39"/>
    <x v="39"/>
    <x v="0"/>
    <x v="3"/>
    <x v="4"/>
    <x v="7"/>
    <x v="584"/>
    <x v="3"/>
    <x v="4"/>
    <x v="1"/>
  </r>
  <r>
    <x v="159"/>
    <x v="186"/>
    <x v="45"/>
    <x v="45"/>
    <x v="0"/>
    <x v="3"/>
    <x v="121"/>
    <x v="27"/>
    <x v="585"/>
    <x v="3"/>
    <x v="5"/>
    <x v="1"/>
  </r>
  <r>
    <x v="201"/>
    <x v="240"/>
    <x v="67"/>
    <x v="67"/>
    <x v="1"/>
    <x v="3"/>
    <x v="4"/>
    <x v="3"/>
    <x v="586"/>
    <x v="3"/>
    <x v="5"/>
    <x v="1"/>
  </r>
  <r>
    <x v="183"/>
    <x v="219"/>
    <x v="3"/>
    <x v="3"/>
    <x v="0"/>
    <x v="3"/>
    <x v="4"/>
    <x v="9"/>
    <x v="587"/>
    <x v="0"/>
    <x v="7"/>
    <x v="2"/>
  </r>
  <r>
    <x v="184"/>
    <x v="241"/>
    <x v="23"/>
    <x v="23"/>
    <x v="7"/>
    <x v="3"/>
    <x v="4"/>
    <x v="25"/>
    <x v="588"/>
    <x v="0"/>
    <x v="0"/>
    <x v="2"/>
  </r>
  <r>
    <x v="185"/>
    <x v="221"/>
    <x v="61"/>
    <x v="61"/>
    <x v="0"/>
    <x v="3"/>
    <x v="4"/>
    <x v="43"/>
    <x v="589"/>
    <x v="1"/>
    <x v="8"/>
    <x v="2"/>
  </r>
  <r>
    <x v="202"/>
    <x v="242"/>
    <x v="20"/>
    <x v="20"/>
    <x v="3"/>
    <x v="3"/>
    <x v="4"/>
    <x v="9"/>
    <x v="590"/>
    <x v="1"/>
    <x v="1"/>
    <x v="2"/>
  </r>
  <r>
    <x v="98"/>
    <x v="103"/>
    <x v="66"/>
    <x v="66"/>
    <x v="15"/>
    <x v="1"/>
    <x v="122"/>
    <x v="19"/>
    <x v="591"/>
    <x v="0"/>
    <x v="11"/>
    <x v="0"/>
  </r>
  <r>
    <x v="99"/>
    <x v="104"/>
    <x v="67"/>
    <x v="67"/>
    <x v="1"/>
    <x v="1"/>
    <x v="44"/>
    <x v="30"/>
    <x v="592"/>
    <x v="1"/>
    <x v="1"/>
    <x v="0"/>
  </r>
  <r>
    <x v="100"/>
    <x v="105"/>
    <x v="39"/>
    <x v="39"/>
    <x v="0"/>
    <x v="1"/>
    <x v="123"/>
    <x v="7"/>
    <x v="593"/>
    <x v="2"/>
    <x v="2"/>
    <x v="0"/>
  </r>
  <r>
    <x v="101"/>
    <x v="106"/>
    <x v="41"/>
    <x v="41"/>
    <x v="0"/>
    <x v="1"/>
    <x v="122"/>
    <x v="18"/>
    <x v="594"/>
    <x v="2"/>
    <x v="10"/>
    <x v="0"/>
  </r>
  <r>
    <x v="137"/>
    <x v="155"/>
    <x v="54"/>
    <x v="54"/>
    <x v="0"/>
    <x v="1"/>
    <x v="124"/>
    <x v="19"/>
    <x v="595"/>
    <x v="3"/>
    <x v="4"/>
    <x v="0"/>
  </r>
  <r>
    <x v="102"/>
    <x v="156"/>
    <x v="63"/>
    <x v="63"/>
    <x v="5"/>
    <x v="1"/>
    <x v="125"/>
    <x v="14"/>
    <x v="596"/>
    <x v="3"/>
    <x v="5"/>
    <x v="0"/>
  </r>
  <r>
    <x v="103"/>
    <x v="108"/>
    <x v="7"/>
    <x v="7"/>
    <x v="2"/>
    <x v="1"/>
    <x v="126"/>
    <x v="8"/>
    <x v="597"/>
    <x v="3"/>
    <x v="5"/>
    <x v="0"/>
  </r>
  <r>
    <x v="104"/>
    <x v="172"/>
    <x v="40"/>
    <x v="40"/>
    <x v="0"/>
    <x v="1"/>
    <x v="127"/>
    <x v="3"/>
    <x v="598"/>
    <x v="3"/>
    <x v="5"/>
    <x v="0"/>
  </r>
  <r>
    <x v="105"/>
    <x v="110"/>
    <x v="23"/>
    <x v="23"/>
    <x v="7"/>
    <x v="1"/>
    <x v="128"/>
    <x v="3"/>
    <x v="599"/>
    <x v="3"/>
    <x v="6"/>
    <x v="0"/>
  </r>
  <r>
    <x v="138"/>
    <x v="157"/>
    <x v="23"/>
    <x v="23"/>
    <x v="7"/>
    <x v="1"/>
    <x v="129"/>
    <x v="14"/>
    <x v="600"/>
    <x v="0"/>
    <x v="7"/>
    <x v="1"/>
  </r>
  <r>
    <x v="106"/>
    <x v="111"/>
    <x v="69"/>
    <x v="69"/>
    <x v="17"/>
    <x v="1"/>
    <x v="130"/>
    <x v="20"/>
    <x v="601"/>
    <x v="0"/>
    <x v="0"/>
    <x v="1"/>
  </r>
  <r>
    <x v="148"/>
    <x v="173"/>
    <x v="60"/>
    <x v="60"/>
    <x v="4"/>
    <x v="1"/>
    <x v="126"/>
    <x v="12"/>
    <x v="602"/>
    <x v="1"/>
    <x v="8"/>
    <x v="1"/>
  </r>
  <r>
    <x v="108"/>
    <x v="113"/>
    <x v="22"/>
    <x v="22"/>
    <x v="6"/>
    <x v="1"/>
    <x v="131"/>
    <x v="10"/>
    <x v="603"/>
    <x v="1"/>
    <x v="9"/>
    <x v="1"/>
  </r>
  <r>
    <x v="109"/>
    <x v="114"/>
    <x v="70"/>
    <x v="70"/>
    <x v="12"/>
    <x v="1"/>
    <x v="132"/>
    <x v="29"/>
    <x v="604"/>
    <x v="2"/>
    <x v="2"/>
    <x v="1"/>
  </r>
  <r>
    <x v="157"/>
    <x v="184"/>
    <x v="84"/>
    <x v="84"/>
    <x v="0"/>
    <x v="1"/>
    <x v="127"/>
    <x v="6"/>
    <x v="605"/>
    <x v="2"/>
    <x v="3"/>
    <x v="1"/>
  </r>
  <r>
    <x v="111"/>
    <x v="116"/>
    <x v="69"/>
    <x v="69"/>
    <x v="17"/>
    <x v="1"/>
    <x v="122"/>
    <x v="27"/>
    <x v="606"/>
    <x v="2"/>
    <x v="3"/>
    <x v="1"/>
  </r>
  <r>
    <x v="112"/>
    <x v="117"/>
    <x v="72"/>
    <x v="72"/>
    <x v="16"/>
    <x v="1"/>
    <x v="133"/>
    <x v="2"/>
    <x v="607"/>
    <x v="3"/>
    <x v="4"/>
    <x v="0"/>
  </r>
  <r>
    <x v="113"/>
    <x v="118"/>
    <x v="68"/>
    <x v="68"/>
    <x v="16"/>
    <x v="1"/>
    <x v="134"/>
    <x v="14"/>
    <x v="608"/>
    <x v="3"/>
    <x v="4"/>
    <x v="1"/>
  </r>
  <r>
    <x v="45"/>
    <x v="175"/>
    <x v="21"/>
    <x v="21"/>
    <x v="0"/>
    <x v="1"/>
    <x v="135"/>
    <x v="9"/>
    <x v="609"/>
    <x v="3"/>
    <x v="5"/>
    <x v="1"/>
  </r>
  <r>
    <x v="19"/>
    <x v="19"/>
    <x v="0"/>
    <x v="0"/>
    <x v="0"/>
    <x v="1"/>
    <x v="4"/>
    <x v="6"/>
    <x v="610"/>
    <x v="3"/>
    <x v="5"/>
    <x v="1"/>
  </r>
  <r>
    <x v="20"/>
    <x v="187"/>
    <x v="10"/>
    <x v="10"/>
    <x v="3"/>
    <x v="1"/>
    <x v="136"/>
    <x v="36"/>
    <x v="611"/>
    <x v="3"/>
    <x v="5"/>
    <x v="1"/>
  </r>
  <r>
    <x v="115"/>
    <x v="120"/>
    <x v="73"/>
    <x v="73"/>
    <x v="4"/>
    <x v="1"/>
    <x v="4"/>
    <x v="8"/>
    <x v="612"/>
    <x v="0"/>
    <x v="7"/>
    <x v="2"/>
  </r>
  <r>
    <x v="142"/>
    <x v="161"/>
    <x v="16"/>
    <x v="16"/>
    <x v="4"/>
    <x v="1"/>
    <x v="137"/>
    <x v="28"/>
    <x v="613"/>
    <x v="0"/>
    <x v="0"/>
    <x v="2"/>
  </r>
  <r>
    <x v="23"/>
    <x v="121"/>
    <x v="37"/>
    <x v="37"/>
    <x v="8"/>
    <x v="1"/>
    <x v="138"/>
    <x v="4"/>
    <x v="614"/>
    <x v="0"/>
    <x v="11"/>
    <x v="2"/>
  </r>
  <r>
    <x v="150"/>
    <x v="176"/>
    <x v="83"/>
    <x v="83"/>
    <x v="1"/>
    <x v="1"/>
    <x v="126"/>
    <x v="40"/>
    <x v="615"/>
    <x v="1"/>
    <x v="8"/>
    <x v="2"/>
  </r>
  <r>
    <x v="116"/>
    <x v="122"/>
    <x v="19"/>
    <x v="19"/>
    <x v="5"/>
    <x v="1"/>
    <x v="131"/>
    <x v="25"/>
    <x v="616"/>
    <x v="1"/>
    <x v="1"/>
    <x v="2"/>
  </r>
  <r>
    <x v="151"/>
    <x v="177"/>
    <x v="45"/>
    <x v="45"/>
    <x v="0"/>
    <x v="1"/>
    <x v="4"/>
    <x v="19"/>
    <x v="617"/>
    <x v="0"/>
    <x v="11"/>
    <x v="0"/>
  </r>
  <r>
    <x v="99"/>
    <x v="104"/>
    <x v="67"/>
    <x v="67"/>
    <x v="1"/>
    <x v="1"/>
    <x v="4"/>
    <x v="28"/>
    <x v="618"/>
    <x v="1"/>
    <x v="1"/>
    <x v="0"/>
  </r>
  <r>
    <x v="152"/>
    <x v="178"/>
    <x v="51"/>
    <x v="51"/>
    <x v="1"/>
    <x v="1"/>
    <x v="4"/>
    <x v="5"/>
    <x v="619"/>
    <x v="2"/>
    <x v="2"/>
    <x v="0"/>
  </r>
  <r>
    <x v="153"/>
    <x v="179"/>
    <x v="42"/>
    <x v="42"/>
    <x v="3"/>
    <x v="1"/>
    <x v="4"/>
    <x v="32"/>
    <x v="620"/>
    <x v="2"/>
    <x v="10"/>
    <x v="0"/>
  </r>
  <r>
    <x v="154"/>
    <x v="180"/>
    <x v="78"/>
    <x v="78"/>
    <x v="13"/>
    <x v="1"/>
    <x v="4"/>
    <x v="7"/>
    <x v="621"/>
    <x v="3"/>
    <x v="4"/>
    <x v="0"/>
  </r>
  <r>
    <x v="155"/>
    <x v="181"/>
    <x v="43"/>
    <x v="43"/>
    <x v="10"/>
    <x v="1"/>
    <x v="4"/>
    <x v="21"/>
    <x v="622"/>
    <x v="3"/>
    <x v="5"/>
    <x v="0"/>
  </r>
  <r>
    <x v="103"/>
    <x v="108"/>
    <x v="7"/>
    <x v="7"/>
    <x v="2"/>
    <x v="1"/>
    <x v="4"/>
    <x v="15"/>
    <x v="623"/>
    <x v="3"/>
    <x v="5"/>
    <x v="0"/>
  </r>
  <r>
    <x v="104"/>
    <x v="172"/>
    <x v="40"/>
    <x v="40"/>
    <x v="0"/>
    <x v="1"/>
    <x v="4"/>
    <x v="20"/>
    <x v="624"/>
    <x v="3"/>
    <x v="5"/>
    <x v="0"/>
  </r>
  <r>
    <x v="105"/>
    <x v="182"/>
    <x v="74"/>
    <x v="74"/>
    <x v="0"/>
    <x v="1"/>
    <x v="4"/>
    <x v="19"/>
    <x v="625"/>
    <x v="3"/>
    <x v="6"/>
    <x v="0"/>
  </r>
  <r>
    <x v="138"/>
    <x v="157"/>
    <x v="23"/>
    <x v="23"/>
    <x v="7"/>
    <x v="1"/>
    <x v="4"/>
    <x v="2"/>
    <x v="626"/>
    <x v="0"/>
    <x v="7"/>
    <x v="1"/>
  </r>
  <r>
    <x v="181"/>
    <x v="214"/>
    <x v="55"/>
    <x v="55"/>
    <x v="0"/>
    <x v="1"/>
    <x v="4"/>
    <x v="16"/>
    <x v="627"/>
    <x v="0"/>
    <x v="0"/>
    <x v="1"/>
  </r>
  <r>
    <x v="156"/>
    <x v="183"/>
    <x v="44"/>
    <x v="44"/>
    <x v="11"/>
    <x v="1"/>
    <x v="4"/>
    <x v="9"/>
    <x v="628"/>
    <x v="1"/>
    <x v="8"/>
    <x v="1"/>
  </r>
  <r>
    <x v="108"/>
    <x v="113"/>
    <x v="22"/>
    <x v="22"/>
    <x v="6"/>
    <x v="1"/>
    <x v="4"/>
    <x v="29"/>
    <x v="629"/>
    <x v="1"/>
    <x v="9"/>
    <x v="1"/>
  </r>
  <r>
    <x v="109"/>
    <x v="114"/>
    <x v="70"/>
    <x v="70"/>
    <x v="12"/>
    <x v="1"/>
    <x v="4"/>
    <x v="4"/>
    <x v="630"/>
    <x v="2"/>
    <x v="2"/>
    <x v="1"/>
  </r>
  <r>
    <x v="157"/>
    <x v="184"/>
    <x v="84"/>
    <x v="84"/>
    <x v="0"/>
    <x v="1"/>
    <x v="4"/>
    <x v="6"/>
    <x v="631"/>
    <x v="2"/>
    <x v="3"/>
    <x v="1"/>
  </r>
  <r>
    <x v="111"/>
    <x v="116"/>
    <x v="69"/>
    <x v="69"/>
    <x v="17"/>
    <x v="1"/>
    <x v="4"/>
    <x v="16"/>
    <x v="632"/>
    <x v="2"/>
    <x v="3"/>
    <x v="1"/>
  </r>
  <r>
    <x v="158"/>
    <x v="185"/>
    <x v="85"/>
    <x v="85"/>
    <x v="2"/>
    <x v="1"/>
    <x v="4"/>
    <x v="20"/>
    <x v="633"/>
    <x v="3"/>
    <x v="4"/>
    <x v="0"/>
  </r>
  <r>
    <x v="113"/>
    <x v="118"/>
    <x v="68"/>
    <x v="68"/>
    <x v="16"/>
    <x v="1"/>
    <x v="4"/>
    <x v="16"/>
    <x v="634"/>
    <x v="3"/>
    <x v="4"/>
    <x v="1"/>
  </r>
  <r>
    <x v="45"/>
    <x v="175"/>
    <x v="21"/>
    <x v="21"/>
    <x v="0"/>
    <x v="1"/>
    <x v="4"/>
    <x v="32"/>
    <x v="635"/>
    <x v="3"/>
    <x v="5"/>
    <x v="1"/>
  </r>
  <r>
    <x v="159"/>
    <x v="186"/>
    <x v="45"/>
    <x v="45"/>
    <x v="0"/>
    <x v="1"/>
    <x v="139"/>
    <x v="0"/>
    <x v="636"/>
    <x v="3"/>
    <x v="5"/>
    <x v="1"/>
  </r>
  <r>
    <x v="20"/>
    <x v="187"/>
    <x v="10"/>
    <x v="10"/>
    <x v="3"/>
    <x v="1"/>
    <x v="4"/>
    <x v="8"/>
    <x v="637"/>
    <x v="3"/>
    <x v="5"/>
    <x v="1"/>
  </r>
  <r>
    <x v="160"/>
    <x v="188"/>
    <x v="2"/>
    <x v="2"/>
    <x v="1"/>
    <x v="1"/>
    <x v="140"/>
    <x v="26"/>
    <x v="638"/>
    <x v="3"/>
    <x v="6"/>
    <x v="1"/>
  </r>
  <r>
    <x v="203"/>
    <x v="243"/>
    <x v="90"/>
    <x v="90"/>
    <x v="14"/>
    <x v="1"/>
    <x v="4"/>
    <x v="1"/>
    <x v="639"/>
    <x v="0"/>
    <x v="7"/>
    <x v="2"/>
  </r>
  <r>
    <x v="142"/>
    <x v="161"/>
    <x v="16"/>
    <x v="16"/>
    <x v="4"/>
    <x v="1"/>
    <x v="4"/>
    <x v="5"/>
    <x v="640"/>
    <x v="0"/>
    <x v="0"/>
    <x v="2"/>
  </r>
  <r>
    <x v="162"/>
    <x v="190"/>
    <x v="39"/>
    <x v="39"/>
    <x v="0"/>
    <x v="1"/>
    <x v="141"/>
    <x v="1"/>
    <x v="641"/>
    <x v="0"/>
    <x v="11"/>
    <x v="2"/>
  </r>
  <r>
    <x v="163"/>
    <x v="191"/>
    <x v="48"/>
    <x v="48"/>
    <x v="13"/>
    <x v="1"/>
    <x v="4"/>
    <x v="7"/>
    <x v="642"/>
    <x v="1"/>
    <x v="8"/>
    <x v="2"/>
  </r>
  <r>
    <x v="116"/>
    <x v="122"/>
    <x v="19"/>
    <x v="19"/>
    <x v="5"/>
    <x v="1"/>
    <x v="4"/>
    <x v="1"/>
    <x v="643"/>
    <x v="1"/>
    <x v="1"/>
    <x v="2"/>
  </r>
  <r>
    <x v="134"/>
    <x v="150"/>
    <x v="23"/>
    <x v="23"/>
    <x v="7"/>
    <x v="1"/>
    <x v="4"/>
    <x v="16"/>
    <x v="644"/>
    <x v="0"/>
    <x v="7"/>
    <x v="0"/>
  </r>
  <r>
    <x v="143"/>
    <x v="162"/>
    <x v="27"/>
    <x v="27"/>
    <x v="0"/>
    <x v="1"/>
    <x v="4"/>
    <x v="12"/>
    <x v="645"/>
    <x v="1"/>
    <x v="8"/>
    <x v="0"/>
  </r>
  <r>
    <x v="118"/>
    <x v="124"/>
    <x v="74"/>
    <x v="74"/>
    <x v="0"/>
    <x v="1"/>
    <x v="4"/>
    <x v="3"/>
    <x v="646"/>
    <x v="1"/>
    <x v="9"/>
    <x v="0"/>
  </r>
  <r>
    <x v="144"/>
    <x v="163"/>
    <x v="73"/>
    <x v="73"/>
    <x v="4"/>
    <x v="1"/>
    <x v="4"/>
    <x v="25"/>
    <x v="647"/>
    <x v="2"/>
    <x v="3"/>
    <x v="0"/>
  </r>
  <r>
    <x v="145"/>
    <x v="164"/>
    <x v="60"/>
    <x v="60"/>
    <x v="4"/>
    <x v="1"/>
    <x v="4"/>
    <x v="30"/>
    <x v="648"/>
    <x v="2"/>
    <x v="10"/>
    <x v="0"/>
  </r>
  <r>
    <x v="121"/>
    <x v="127"/>
    <x v="26"/>
    <x v="26"/>
    <x v="9"/>
    <x v="1"/>
    <x v="4"/>
    <x v="6"/>
    <x v="649"/>
    <x v="3"/>
    <x v="4"/>
    <x v="0"/>
  </r>
  <r>
    <x v="32"/>
    <x v="128"/>
    <x v="70"/>
    <x v="70"/>
    <x v="12"/>
    <x v="1"/>
    <x v="4"/>
    <x v="14"/>
    <x v="650"/>
    <x v="3"/>
    <x v="5"/>
    <x v="0"/>
  </r>
  <r>
    <x v="69"/>
    <x v="165"/>
    <x v="81"/>
    <x v="81"/>
    <x v="7"/>
    <x v="1"/>
    <x v="4"/>
    <x v="12"/>
    <x v="645"/>
    <x v="3"/>
    <x v="5"/>
    <x v="0"/>
  </r>
  <r>
    <x v="34"/>
    <x v="166"/>
    <x v="47"/>
    <x v="47"/>
    <x v="0"/>
    <x v="1"/>
    <x v="4"/>
    <x v="26"/>
    <x v="651"/>
    <x v="3"/>
    <x v="5"/>
    <x v="0"/>
  </r>
  <r>
    <x v="91"/>
    <x v="93"/>
    <x v="64"/>
    <x v="64"/>
    <x v="0"/>
    <x v="1"/>
    <x v="4"/>
    <x v="27"/>
    <x v="652"/>
    <x v="3"/>
    <x v="6"/>
    <x v="0"/>
  </r>
  <r>
    <x v="146"/>
    <x v="167"/>
    <x v="82"/>
    <x v="82"/>
    <x v="0"/>
    <x v="1"/>
    <x v="4"/>
    <x v="30"/>
    <x v="653"/>
    <x v="0"/>
    <x v="0"/>
    <x v="1"/>
  </r>
  <r>
    <x v="135"/>
    <x v="151"/>
    <x v="72"/>
    <x v="72"/>
    <x v="16"/>
    <x v="1"/>
    <x v="4"/>
    <x v="4"/>
    <x v="654"/>
    <x v="0"/>
    <x v="11"/>
    <x v="1"/>
  </r>
  <r>
    <x v="125"/>
    <x v="168"/>
    <x v="23"/>
    <x v="23"/>
    <x v="7"/>
    <x v="1"/>
    <x v="4"/>
    <x v="23"/>
    <x v="655"/>
    <x v="1"/>
    <x v="1"/>
    <x v="1"/>
  </r>
  <r>
    <x v="39"/>
    <x v="96"/>
    <x v="65"/>
    <x v="65"/>
    <x v="9"/>
    <x v="1"/>
    <x v="4"/>
    <x v="0"/>
    <x v="656"/>
    <x v="1"/>
    <x v="9"/>
    <x v="1"/>
  </r>
  <r>
    <x v="126"/>
    <x v="169"/>
    <x v="39"/>
    <x v="39"/>
    <x v="0"/>
    <x v="1"/>
    <x v="4"/>
    <x v="24"/>
    <x v="657"/>
    <x v="2"/>
    <x v="2"/>
    <x v="1"/>
  </r>
  <r>
    <x v="76"/>
    <x v="136"/>
    <x v="39"/>
    <x v="39"/>
    <x v="0"/>
    <x v="1"/>
    <x v="4"/>
    <x v="10"/>
    <x v="658"/>
    <x v="2"/>
    <x v="3"/>
    <x v="1"/>
  </r>
  <r>
    <x v="42"/>
    <x v="170"/>
    <x v="0"/>
    <x v="0"/>
    <x v="0"/>
    <x v="1"/>
    <x v="4"/>
    <x v="18"/>
    <x v="659"/>
    <x v="2"/>
    <x v="10"/>
    <x v="1"/>
  </r>
  <r>
    <x v="95"/>
    <x v="98"/>
    <x v="15"/>
    <x v="15"/>
    <x v="0"/>
    <x v="1"/>
    <x v="4"/>
    <x v="26"/>
    <x v="660"/>
    <x v="3"/>
    <x v="4"/>
    <x v="1"/>
  </r>
  <r>
    <x v="96"/>
    <x v="139"/>
    <x v="78"/>
    <x v="78"/>
    <x v="13"/>
    <x v="1"/>
    <x v="4"/>
    <x v="13"/>
    <x v="661"/>
    <x v="3"/>
    <x v="4"/>
    <x v="1"/>
  </r>
  <r>
    <x v="80"/>
    <x v="152"/>
    <x v="11"/>
    <x v="11"/>
    <x v="0"/>
    <x v="1"/>
    <x v="4"/>
    <x v="20"/>
    <x v="662"/>
    <x v="3"/>
    <x v="5"/>
    <x v="1"/>
  </r>
  <r>
    <x v="128"/>
    <x v="140"/>
    <x v="62"/>
    <x v="62"/>
    <x v="1"/>
    <x v="1"/>
    <x v="4"/>
    <x v="4"/>
    <x v="663"/>
    <x v="3"/>
    <x v="5"/>
    <x v="1"/>
  </r>
  <r>
    <x v="140"/>
    <x v="159"/>
    <x v="74"/>
    <x v="74"/>
    <x v="0"/>
    <x v="1"/>
    <x v="4"/>
    <x v="19"/>
    <x v="664"/>
    <x v="3"/>
    <x v="6"/>
    <x v="1"/>
  </r>
  <r>
    <x v="48"/>
    <x v="153"/>
    <x v="23"/>
    <x v="23"/>
    <x v="7"/>
    <x v="1"/>
    <x v="4"/>
    <x v="14"/>
    <x v="665"/>
    <x v="3"/>
    <x v="6"/>
    <x v="1"/>
  </r>
  <r>
    <x v="129"/>
    <x v="142"/>
    <x v="39"/>
    <x v="39"/>
    <x v="0"/>
    <x v="1"/>
    <x v="4"/>
    <x v="32"/>
    <x v="666"/>
    <x v="0"/>
    <x v="7"/>
    <x v="2"/>
  </r>
  <r>
    <x v="50"/>
    <x v="143"/>
    <x v="39"/>
    <x v="39"/>
    <x v="0"/>
    <x v="1"/>
    <x v="142"/>
    <x v="32"/>
    <x v="667"/>
    <x v="0"/>
    <x v="0"/>
    <x v="2"/>
  </r>
  <r>
    <x v="147"/>
    <x v="171"/>
    <x v="23"/>
    <x v="23"/>
    <x v="7"/>
    <x v="1"/>
    <x v="4"/>
    <x v="2"/>
    <x v="668"/>
    <x v="1"/>
    <x v="1"/>
    <x v="2"/>
  </r>
  <r>
    <x v="53"/>
    <x v="102"/>
    <x v="14"/>
    <x v="14"/>
    <x v="1"/>
    <x v="1"/>
    <x v="4"/>
    <x v="11"/>
    <x v="669"/>
    <x v="1"/>
    <x v="1"/>
    <x v="2"/>
  </r>
  <r>
    <x v="199"/>
    <x v="236"/>
    <x v="40"/>
    <x v="40"/>
    <x v="0"/>
    <x v="3"/>
    <x v="143"/>
    <x v="24"/>
    <x v="670"/>
    <x v="0"/>
    <x v="7"/>
    <x v="0"/>
  </r>
  <r>
    <x v="178"/>
    <x v="210"/>
    <x v="77"/>
    <x v="77"/>
    <x v="6"/>
    <x v="3"/>
    <x v="144"/>
    <x v="22"/>
    <x v="671"/>
    <x v="0"/>
    <x v="11"/>
    <x v="0"/>
  </r>
  <r>
    <x v="166"/>
    <x v="237"/>
    <x v="84"/>
    <x v="84"/>
    <x v="0"/>
    <x v="3"/>
    <x v="145"/>
    <x v="13"/>
    <x v="672"/>
    <x v="1"/>
    <x v="1"/>
    <x v="0"/>
  </r>
  <r>
    <x v="168"/>
    <x v="196"/>
    <x v="82"/>
    <x v="82"/>
    <x v="0"/>
    <x v="3"/>
    <x v="146"/>
    <x v="16"/>
    <x v="673"/>
    <x v="2"/>
    <x v="10"/>
    <x v="0"/>
  </r>
  <r>
    <x v="169"/>
    <x v="197"/>
    <x v="4"/>
    <x v="4"/>
    <x v="0"/>
    <x v="3"/>
    <x v="147"/>
    <x v="26"/>
    <x v="674"/>
    <x v="3"/>
    <x v="4"/>
    <x v="0"/>
  </r>
  <r>
    <x v="155"/>
    <x v="198"/>
    <x v="86"/>
    <x v="86"/>
    <x v="12"/>
    <x v="3"/>
    <x v="148"/>
    <x v="18"/>
    <x v="675"/>
    <x v="3"/>
    <x v="5"/>
    <x v="0"/>
  </r>
  <r>
    <x v="103"/>
    <x v="199"/>
    <x v="39"/>
    <x v="39"/>
    <x v="0"/>
    <x v="3"/>
    <x v="149"/>
    <x v="19"/>
    <x v="676"/>
    <x v="3"/>
    <x v="5"/>
    <x v="0"/>
  </r>
  <r>
    <x v="170"/>
    <x v="200"/>
    <x v="87"/>
    <x v="87"/>
    <x v="3"/>
    <x v="3"/>
    <x v="150"/>
    <x v="13"/>
    <x v="677"/>
    <x v="3"/>
    <x v="5"/>
    <x v="0"/>
  </r>
  <r>
    <x v="105"/>
    <x v="182"/>
    <x v="74"/>
    <x v="74"/>
    <x v="0"/>
    <x v="3"/>
    <x v="151"/>
    <x v="10"/>
    <x v="678"/>
    <x v="3"/>
    <x v="6"/>
    <x v="0"/>
  </r>
  <r>
    <x v="200"/>
    <x v="238"/>
    <x v="25"/>
    <x v="25"/>
    <x v="7"/>
    <x v="3"/>
    <x v="152"/>
    <x v="15"/>
    <x v="679"/>
    <x v="0"/>
    <x v="7"/>
    <x v="1"/>
  </r>
  <r>
    <x v="172"/>
    <x v="202"/>
    <x v="30"/>
    <x v="30"/>
    <x v="1"/>
    <x v="3"/>
    <x v="153"/>
    <x v="11"/>
    <x v="680"/>
    <x v="0"/>
    <x v="11"/>
    <x v="1"/>
  </r>
  <r>
    <x v="156"/>
    <x v="215"/>
    <x v="83"/>
    <x v="83"/>
    <x v="1"/>
    <x v="3"/>
    <x v="154"/>
    <x v="29"/>
    <x v="681"/>
    <x v="1"/>
    <x v="8"/>
    <x v="1"/>
  </r>
  <r>
    <x v="41"/>
    <x v="41"/>
    <x v="36"/>
    <x v="36"/>
    <x v="12"/>
    <x v="3"/>
    <x v="152"/>
    <x v="32"/>
    <x v="682"/>
    <x v="2"/>
    <x v="3"/>
    <x v="1"/>
  </r>
  <r>
    <x v="182"/>
    <x v="216"/>
    <x v="65"/>
    <x v="65"/>
    <x v="9"/>
    <x v="3"/>
    <x v="155"/>
    <x v="11"/>
    <x v="683"/>
    <x v="2"/>
    <x v="10"/>
    <x v="1"/>
  </r>
  <r>
    <x v="204"/>
    <x v="244"/>
    <x v="81"/>
    <x v="81"/>
    <x v="7"/>
    <x v="3"/>
    <x v="156"/>
    <x v="12"/>
    <x v="684"/>
    <x v="3"/>
    <x v="4"/>
    <x v="1"/>
  </r>
  <r>
    <x v="44"/>
    <x v="44"/>
    <x v="39"/>
    <x v="39"/>
    <x v="0"/>
    <x v="3"/>
    <x v="149"/>
    <x v="0"/>
    <x v="685"/>
    <x v="3"/>
    <x v="4"/>
    <x v="1"/>
  </r>
  <r>
    <x v="159"/>
    <x v="206"/>
    <x v="77"/>
    <x v="77"/>
    <x v="6"/>
    <x v="3"/>
    <x v="157"/>
    <x v="19"/>
    <x v="686"/>
    <x v="3"/>
    <x v="5"/>
    <x v="1"/>
  </r>
  <r>
    <x v="201"/>
    <x v="240"/>
    <x v="67"/>
    <x v="67"/>
    <x v="1"/>
    <x v="3"/>
    <x v="158"/>
    <x v="23"/>
    <x v="687"/>
    <x v="3"/>
    <x v="5"/>
    <x v="1"/>
  </r>
  <r>
    <x v="183"/>
    <x v="219"/>
    <x v="3"/>
    <x v="3"/>
    <x v="0"/>
    <x v="3"/>
    <x v="4"/>
    <x v="3"/>
    <x v="688"/>
    <x v="0"/>
    <x v="7"/>
    <x v="2"/>
  </r>
  <r>
    <x v="184"/>
    <x v="241"/>
    <x v="23"/>
    <x v="23"/>
    <x v="7"/>
    <x v="3"/>
    <x v="159"/>
    <x v="26"/>
    <x v="689"/>
    <x v="0"/>
    <x v="0"/>
    <x v="2"/>
  </r>
  <r>
    <x v="185"/>
    <x v="221"/>
    <x v="61"/>
    <x v="61"/>
    <x v="0"/>
    <x v="3"/>
    <x v="154"/>
    <x v="13"/>
    <x v="690"/>
    <x v="1"/>
    <x v="8"/>
    <x v="2"/>
  </r>
  <r>
    <x v="202"/>
    <x v="242"/>
    <x v="20"/>
    <x v="20"/>
    <x v="3"/>
    <x v="3"/>
    <x v="160"/>
    <x v="5"/>
    <x v="691"/>
    <x v="1"/>
    <x v="1"/>
    <x v="2"/>
  </r>
  <r>
    <x v="134"/>
    <x v="150"/>
    <x v="23"/>
    <x v="23"/>
    <x v="7"/>
    <x v="2"/>
    <x v="4"/>
    <x v="6"/>
    <x v="692"/>
    <x v="0"/>
    <x v="7"/>
    <x v="0"/>
  </r>
  <r>
    <x v="89"/>
    <x v="90"/>
    <x v="62"/>
    <x v="62"/>
    <x v="1"/>
    <x v="2"/>
    <x v="4"/>
    <x v="25"/>
    <x v="693"/>
    <x v="1"/>
    <x v="8"/>
    <x v="0"/>
  </r>
  <r>
    <x v="118"/>
    <x v="124"/>
    <x v="74"/>
    <x v="74"/>
    <x v="0"/>
    <x v="2"/>
    <x v="4"/>
    <x v="3"/>
    <x v="694"/>
    <x v="1"/>
    <x v="9"/>
    <x v="0"/>
  </r>
  <r>
    <x v="144"/>
    <x v="163"/>
    <x v="73"/>
    <x v="73"/>
    <x v="4"/>
    <x v="2"/>
    <x v="4"/>
    <x v="20"/>
    <x v="695"/>
    <x v="2"/>
    <x v="3"/>
    <x v="0"/>
  </r>
  <r>
    <x v="145"/>
    <x v="164"/>
    <x v="60"/>
    <x v="60"/>
    <x v="4"/>
    <x v="2"/>
    <x v="4"/>
    <x v="4"/>
    <x v="696"/>
    <x v="2"/>
    <x v="10"/>
    <x v="0"/>
  </r>
  <r>
    <x v="121"/>
    <x v="127"/>
    <x v="26"/>
    <x v="26"/>
    <x v="9"/>
    <x v="2"/>
    <x v="4"/>
    <x v="12"/>
    <x v="697"/>
    <x v="3"/>
    <x v="4"/>
    <x v="0"/>
  </r>
  <r>
    <x v="32"/>
    <x v="92"/>
    <x v="49"/>
    <x v="49"/>
    <x v="6"/>
    <x v="2"/>
    <x v="4"/>
    <x v="7"/>
    <x v="698"/>
    <x v="3"/>
    <x v="5"/>
    <x v="0"/>
  </r>
  <r>
    <x v="69"/>
    <x v="165"/>
    <x v="81"/>
    <x v="81"/>
    <x v="7"/>
    <x v="2"/>
    <x v="4"/>
    <x v="12"/>
    <x v="697"/>
    <x v="3"/>
    <x v="5"/>
    <x v="0"/>
  </r>
  <r>
    <x v="34"/>
    <x v="166"/>
    <x v="47"/>
    <x v="47"/>
    <x v="0"/>
    <x v="2"/>
    <x v="4"/>
    <x v="21"/>
    <x v="699"/>
    <x v="3"/>
    <x v="5"/>
    <x v="0"/>
  </r>
  <r>
    <x v="91"/>
    <x v="93"/>
    <x v="64"/>
    <x v="64"/>
    <x v="0"/>
    <x v="2"/>
    <x v="4"/>
    <x v="30"/>
    <x v="700"/>
    <x v="3"/>
    <x v="6"/>
    <x v="0"/>
  </r>
  <r>
    <x v="93"/>
    <x v="95"/>
    <x v="39"/>
    <x v="39"/>
    <x v="0"/>
    <x v="2"/>
    <x v="4"/>
    <x v="18"/>
    <x v="701"/>
    <x v="0"/>
    <x v="11"/>
    <x v="1"/>
  </r>
  <r>
    <x v="125"/>
    <x v="168"/>
    <x v="23"/>
    <x v="23"/>
    <x v="7"/>
    <x v="2"/>
    <x v="161"/>
    <x v="8"/>
    <x v="702"/>
    <x v="1"/>
    <x v="1"/>
    <x v="1"/>
  </r>
  <r>
    <x v="39"/>
    <x v="96"/>
    <x v="65"/>
    <x v="65"/>
    <x v="9"/>
    <x v="2"/>
    <x v="162"/>
    <x v="1"/>
    <x v="703"/>
    <x v="1"/>
    <x v="9"/>
    <x v="1"/>
  </r>
  <r>
    <x v="126"/>
    <x v="169"/>
    <x v="39"/>
    <x v="39"/>
    <x v="0"/>
    <x v="2"/>
    <x v="4"/>
    <x v="24"/>
    <x v="704"/>
    <x v="2"/>
    <x v="2"/>
    <x v="1"/>
  </r>
  <r>
    <x v="94"/>
    <x v="97"/>
    <x v="18"/>
    <x v="18"/>
    <x v="0"/>
    <x v="2"/>
    <x v="4"/>
    <x v="7"/>
    <x v="705"/>
    <x v="2"/>
    <x v="3"/>
    <x v="1"/>
  </r>
  <r>
    <x v="42"/>
    <x v="170"/>
    <x v="0"/>
    <x v="0"/>
    <x v="0"/>
    <x v="2"/>
    <x v="4"/>
    <x v="2"/>
    <x v="706"/>
    <x v="2"/>
    <x v="10"/>
    <x v="1"/>
  </r>
  <r>
    <x v="95"/>
    <x v="98"/>
    <x v="15"/>
    <x v="15"/>
    <x v="0"/>
    <x v="2"/>
    <x v="4"/>
    <x v="5"/>
    <x v="707"/>
    <x v="3"/>
    <x v="4"/>
    <x v="1"/>
  </r>
  <r>
    <x v="96"/>
    <x v="99"/>
    <x v="31"/>
    <x v="31"/>
    <x v="10"/>
    <x v="2"/>
    <x v="4"/>
    <x v="6"/>
    <x v="708"/>
    <x v="3"/>
    <x v="4"/>
    <x v="1"/>
  </r>
  <r>
    <x v="80"/>
    <x v="152"/>
    <x v="11"/>
    <x v="11"/>
    <x v="0"/>
    <x v="2"/>
    <x v="163"/>
    <x v="29"/>
    <x v="709"/>
    <x v="3"/>
    <x v="5"/>
    <x v="1"/>
  </r>
  <r>
    <x v="97"/>
    <x v="100"/>
    <x v="24"/>
    <x v="24"/>
    <x v="8"/>
    <x v="2"/>
    <x v="4"/>
    <x v="12"/>
    <x v="710"/>
    <x v="3"/>
    <x v="5"/>
    <x v="1"/>
  </r>
  <r>
    <x v="140"/>
    <x v="159"/>
    <x v="74"/>
    <x v="74"/>
    <x v="0"/>
    <x v="2"/>
    <x v="4"/>
    <x v="19"/>
    <x v="711"/>
    <x v="3"/>
    <x v="6"/>
    <x v="1"/>
  </r>
  <r>
    <x v="48"/>
    <x v="153"/>
    <x v="23"/>
    <x v="23"/>
    <x v="7"/>
    <x v="2"/>
    <x v="164"/>
    <x v="14"/>
    <x v="712"/>
    <x v="3"/>
    <x v="6"/>
    <x v="1"/>
  </r>
  <r>
    <x v="49"/>
    <x v="101"/>
    <x v="42"/>
    <x v="42"/>
    <x v="3"/>
    <x v="2"/>
    <x v="4"/>
    <x v="8"/>
    <x v="713"/>
    <x v="0"/>
    <x v="7"/>
    <x v="2"/>
  </r>
  <r>
    <x v="205"/>
    <x v="245"/>
    <x v="23"/>
    <x v="23"/>
    <x v="7"/>
    <x v="2"/>
    <x v="4"/>
    <x v="26"/>
    <x v="714"/>
    <x v="0"/>
    <x v="0"/>
    <x v="2"/>
  </r>
  <r>
    <x v="147"/>
    <x v="171"/>
    <x v="23"/>
    <x v="23"/>
    <x v="7"/>
    <x v="2"/>
    <x v="161"/>
    <x v="31"/>
    <x v="715"/>
    <x v="1"/>
    <x v="1"/>
    <x v="2"/>
  </r>
  <r>
    <x v="53"/>
    <x v="102"/>
    <x v="14"/>
    <x v="14"/>
    <x v="1"/>
    <x v="2"/>
    <x v="162"/>
    <x v="19"/>
    <x v="716"/>
    <x v="1"/>
    <x v="1"/>
    <x v="2"/>
  </r>
  <r>
    <x v="206"/>
    <x v="246"/>
    <x v="72"/>
    <x v="72"/>
    <x v="16"/>
    <x v="3"/>
    <x v="4"/>
    <x v="32"/>
    <x v="717"/>
    <x v="0"/>
    <x v="7"/>
    <x v="0"/>
  </r>
  <r>
    <x v="178"/>
    <x v="210"/>
    <x v="77"/>
    <x v="77"/>
    <x v="6"/>
    <x v="3"/>
    <x v="4"/>
    <x v="29"/>
    <x v="718"/>
    <x v="0"/>
    <x v="11"/>
    <x v="0"/>
  </r>
  <r>
    <x v="166"/>
    <x v="237"/>
    <x v="84"/>
    <x v="84"/>
    <x v="0"/>
    <x v="3"/>
    <x v="4"/>
    <x v="13"/>
    <x v="719"/>
    <x v="1"/>
    <x v="1"/>
    <x v="0"/>
  </r>
  <r>
    <x v="168"/>
    <x v="196"/>
    <x v="82"/>
    <x v="82"/>
    <x v="0"/>
    <x v="3"/>
    <x v="4"/>
    <x v="29"/>
    <x v="720"/>
    <x v="2"/>
    <x v="10"/>
    <x v="0"/>
  </r>
  <r>
    <x v="169"/>
    <x v="197"/>
    <x v="4"/>
    <x v="4"/>
    <x v="0"/>
    <x v="3"/>
    <x v="4"/>
    <x v="19"/>
    <x v="721"/>
    <x v="3"/>
    <x v="4"/>
    <x v="0"/>
  </r>
  <r>
    <x v="155"/>
    <x v="198"/>
    <x v="86"/>
    <x v="86"/>
    <x v="12"/>
    <x v="3"/>
    <x v="4"/>
    <x v="28"/>
    <x v="722"/>
    <x v="3"/>
    <x v="5"/>
    <x v="0"/>
  </r>
  <r>
    <x v="103"/>
    <x v="199"/>
    <x v="39"/>
    <x v="39"/>
    <x v="0"/>
    <x v="3"/>
    <x v="4"/>
    <x v="14"/>
    <x v="723"/>
    <x v="3"/>
    <x v="5"/>
    <x v="0"/>
  </r>
  <r>
    <x v="170"/>
    <x v="200"/>
    <x v="87"/>
    <x v="87"/>
    <x v="3"/>
    <x v="3"/>
    <x v="4"/>
    <x v="27"/>
    <x v="724"/>
    <x v="3"/>
    <x v="5"/>
    <x v="0"/>
  </r>
  <r>
    <x v="105"/>
    <x v="182"/>
    <x v="74"/>
    <x v="74"/>
    <x v="0"/>
    <x v="3"/>
    <x v="4"/>
    <x v="18"/>
    <x v="725"/>
    <x v="3"/>
    <x v="6"/>
    <x v="0"/>
  </r>
  <r>
    <x v="200"/>
    <x v="238"/>
    <x v="25"/>
    <x v="25"/>
    <x v="7"/>
    <x v="3"/>
    <x v="4"/>
    <x v="26"/>
    <x v="726"/>
    <x v="0"/>
    <x v="7"/>
    <x v="1"/>
  </r>
  <r>
    <x v="172"/>
    <x v="202"/>
    <x v="30"/>
    <x v="30"/>
    <x v="1"/>
    <x v="3"/>
    <x v="4"/>
    <x v="12"/>
    <x v="727"/>
    <x v="0"/>
    <x v="11"/>
    <x v="1"/>
  </r>
  <r>
    <x v="207"/>
    <x v="247"/>
    <x v="64"/>
    <x v="64"/>
    <x v="0"/>
    <x v="3"/>
    <x v="4"/>
    <x v="20"/>
    <x v="728"/>
    <x v="1"/>
    <x v="8"/>
    <x v="1"/>
  </r>
  <r>
    <x v="41"/>
    <x v="41"/>
    <x v="36"/>
    <x v="36"/>
    <x v="12"/>
    <x v="3"/>
    <x v="4"/>
    <x v="9"/>
    <x v="729"/>
    <x v="2"/>
    <x v="3"/>
    <x v="1"/>
  </r>
  <r>
    <x v="182"/>
    <x v="216"/>
    <x v="65"/>
    <x v="65"/>
    <x v="9"/>
    <x v="3"/>
    <x v="4"/>
    <x v="28"/>
    <x v="730"/>
    <x v="2"/>
    <x v="10"/>
    <x v="1"/>
  </r>
  <r>
    <x v="43"/>
    <x v="43"/>
    <x v="38"/>
    <x v="38"/>
    <x v="1"/>
    <x v="3"/>
    <x v="4"/>
    <x v="16"/>
    <x v="731"/>
    <x v="3"/>
    <x v="4"/>
    <x v="1"/>
  </r>
  <r>
    <x v="44"/>
    <x v="44"/>
    <x v="39"/>
    <x v="39"/>
    <x v="0"/>
    <x v="3"/>
    <x v="4"/>
    <x v="28"/>
    <x v="732"/>
    <x v="3"/>
    <x v="4"/>
    <x v="1"/>
  </r>
  <r>
    <x v="45"/>
    <x v="45"/>
    <x v="40"/>
    <x v="40"/>
    <x v="0"/>
    <x v="3"/>
    <x v="4"/>
    <x v="24"/>
    <x v="733"/>
    <x v="3"/>
    <x v="5"/>
    <x v="1"/>
  </r>
  <r>
    <x v="159"/>
    <x v="206"/>
    <x v="77"/>
    <x v="77"/>
    <x v="6"/>
    <x v="3"/>
    <x v="140"/>
    <x v="21"/>
    <x v="734"/>
    <x v="3"/>
    <x v="5"/>
    <x v="1"/>
  </r>
  <r>
    <x v="201"/>
    <x v="240"/>
    <x v="67"/>
    <x v="67"/>
    <x v="1"/>
    <x v="3"/>
    <x v="4"/>
    <x v="0"/>
    <x v="735"/>
    <x v="3"/>
    <x v="5"/>
    <x v="1"/>
  </r>
  <r>
    <x v="160"/>
    <x v="188"/>
    <x v="2"/>
    <x v="2"/>
    <x v="1"/>
    <x v="3"/>
    <x v="4"/>
    <x v="6"/>
    <x v="736"/>
    <x v="3"/>
    <x v="6"/>
    <x v="1"/>
  </r>
  <r>
    <x v="183"/>
    <x v="219"/>
    <x v="3"/>
    <x v="3"/>
    <x v="0"/>
    <x v="3"/>
    <x v="4"/>
    <x v="26"/>
    <x v="737"/>
    <x v="0"/>
    <x v="7"/>
    <x v="2"/>
  </r>
  <r>
    <x v="176"/>
    <x v="208"/>
    <x v="23"/>
    <x v="23"/>
    <x v="7"/>
    <x v="3"/>
    <x v="4"/>
    <x v="23"/>
    <x v="738"/>
    <x v="0"/>
    <x v="0"/>
    <x v="2"/>
  </r>
  <r>
    <x v="162"/>
    <x v="190"/>
    <x v="39"/>
    <x v="39"/>
    <x v="0"/>
    <x v="3"/>
    <x v="165"/>
    <x v="28"/>
    <x v="739"/>
    <x v="0"/>
    <x v="11"/>
    <x v="2"/>
  </r>
  <r>
    <x v="208"/>
    <x v="248"/>
    <x v="65"/>
    <x v="65"/>
    <x v="9"/>
    <x v="3"/>
    <x v="4"/>
    <x v="44"/>
    <x v="740"/>
    <x v="1"/>
    <x v="8"/>
    <x v="2"/>
  </r>
  <r>
    <x v="202"/>
    <x v="242"/>
    <x v="20"/>
    <x v="20"/>
    <x v="3"/>
    <x v="3"/>
    <x v="4"/>
    <x v="3"/>
    <x v="741"/>
    <x v="1"/>
    <x v="1"/>
    <x v="2"/>
  </r>
  <r>
    <x v="26"/>
    <x v="26"/>
    <x v="17"/>
    <x v="17"/>
    <x v="2"/>
    <x v="2"/>
    <x v="166"/>
    <x v="8"/>
    <x v="742"/>
    <x v="0"/>
    <x v="7"/>
    <x v="0"/>
  </r>
  <r>
    <x v="89"/>
    <x v="90"/>
    <x v="62"/>
    <x v="62"/>
    <x v="1"/>
    <x v="2"/>
    <x v="167"/>
    <x v="3"/>
    <x v="743"/>
    <x v="1"/>
    <x v="8"/>
    <x v="0"/>
  </r>
  <r>
    <x v="28"/>
    <x v="28"/>
    <x v="25"/>
    <x v="25"/>
    <x v="7"/>
    <x v="2"/>
    <x v="168"/>
    <x v="30"/>
    <x v="744"/>
    <x v="1"/>
    <x v="1"/>
    <x v="0"/>
  </r>
  <r>
    <x v="29"/>
    <x v="29"/>
    <x v="5"/>
    <x v="5"/>
    <x v="0"/>
    <x v="2"/>
    <x v="23"/>
    <x v="12"/>
    <x v="151"/>
    <x v="2"/>
    <x v="2"/>
    <x v="0"/>
  </r>
  <r>
    <x v="145"/>
    <x v="164"/>
    <x v="60"/>
    <x v="60"/>
    <x v="4"/>
    <x v="2"/>
    <x v="169"/>
    <x v="25"/>
    <x v="745"/>
    <x v="2"/>
    <x v="10"/>
    <x v="0"/>
  </r>
  <r>
    <x v="121"/>
    <x v="127"/>
    <x v="26"/>
    <x v="26"/>
    <x v="9"/>
    <x v="2"/>
    <x v="170"/>
    <x v="28"/>
    <x v="746"/>
    <x v="3"/>
    <x v="4"/>
    <x v="0"/>
  </r>
  <r>
    <x v="32"/>
    <x v="92"/>
    <x v="49"/>
    <x v="49"/>
    <x v="6"/>
    <x v="2"/>
    <x v="169"/>
    <x v="2"/>
    <x v="747"/>
    <x v="3"/>
    <x v="5"/>
    <x v="0"/>
  </r>
  <r>
    <x v="69"/>
    <x v="165"/>
    <x v="81"/>
    <x v="81"/>
    <x v="7"/>
    <x v="2"/>
    <x v="171"/>
    <x v="27"/>
    <x v="748"/>
    <x v="3"/>
    <x v="5"/>
    <x v="0"/>
  </r>
  <r>
    <x v="34"/>
    <x v="34"/>
    <x v="30"/>
    <x v="30"/>
    <x v="1"/>
    <x v="2"/>
    <x v="172"/>
    <x v="3"/>
    <x v="749"/>
    <x v="3"/>
    <x v="5"/>
    <x v="0"/>
  </r>
  <r>
    <x v="91"/>
    <x v="93"/>
    <x v="64"/>
    <x v="64"/>
    <x v="0"/>
    <x v="2"/>
    <x v="173"/>
    <x v="9"/>
    <x v="750"/>
    <x v="3"/>
    <x v="6"/>
    <x v="0"/>
  </r>
  <r>
    <x v="92"/>
    <x v="94"/>
    <x v="65"/>
    <x v="65"/>
    <x v="9"/>
    <x v="2"/>
    <x v="174"/>
    <x v="21"/>
    <x v="751"/>
    <x v="0"/>
    <x v="0"/>
    <x v="1"/>
  </r>
  <r>
    <x v="93"/>
    <x v="95"/>
    <x v="39"/>
    <x v="39"/>
    <x v="0"/>
    <x v="2"/>
    <x v="175"/>
    <x v="11"/>
    <x v="752"/>
    <x v="0"/>
    <x v="11"/>
    <x v="1"/>
  </r>
  <r>
    <x v="125"/>
    <x v="168"/>
    <x v="23"/>
    <x v="23"/>
    <x v="7"/>
    <x v="2"/>
    <x v="23"/>
    <x v="0"/>
    <x v="753"/>
    <x v="1"/>
    <x v="1"/>
    <x v="1"/>
  </r>
  <r>
    <x v="39"/>
    <x v="96"/>
    <x v="65"/>
    <x v="65"/>
    <x v="9"/>
    <x v="2"/>
    <x v="176"/>
    <x v="0"/>
    <x v="754"/>
    <x v="1"/>
    <x v="9"/>
    <x v="1"/>
  </r>
  <r>
    <x v="126"/>
    <x v="169"/>
    <x v="39"/>
    <x v="39"/>
    <x v="0"/>
    <x v="2"/>
    <x v="169"/>
    <x v="32"/>
    <x v="755"/>
    <x v="2"/>
    <x v="2"/>
    <x v="1"/>
  </r>
  <r>
    <x v="94"/>
    <x v="97"/>
    <x v="18"/>
    <x v="18"/>
    <x v="0"/>
    <x v="2"/>
    <x v="177"/>
    <x v="6"/>
    <x v="756"/>
    <x v="2"/>
    <x v="3"/>
    <x v="1"/>
  </r>
  <r>
    <x v="42"/>
    <x v="42"/>
    <x v="37"/>
    <x v="37"/>
    <x v="8"/>
    <x v="2"/>
    <x v="177"/>
    <x v="18"/>
    <x v="757"/>
    <x v="2"/>
    <x v="10"/>
    <x v="1"/>
  </r>
  <r>
    <x v="95"/>
    <x v="98"/>
    <x v="15"/>
    <x v="15"/>
    <x v="0"/>
    <x v="2"/>
    <x v="178"/>
    <x v="2"/>
    <x v="758"/>
    <x v="3"/>
    <x v="4"/>
    <x v="1"/>
  </r>
  <r>
    <x v="96"/>
    <x v="99"/>
    <x v="31"/>
    <x v="31"/>
    <x v="10"/>
    <x v="2"/>
    <x v="179"/>
    <x v="1"/>
    <x v="759"/>
    <x v="3"/>
    <x v="4"/>
    <x v="1"/>
  </r>
  <r>
    <x v="45"/>
    <x v="45"/>
    <x v="40"/>
    <x v="40"/>
    <x v="0"/>
    <x v="2"/>
    <x v="180"/>
    <x v="21"/>
    <x v="760"/>
    <x v="3"/>
    <x v="5"/>
    <x v="1"/>
  </r>
  <r>
    <x v="97"/>
    <x v="100"/>
    <x v="24"/>
    <x v="24"/>
    <x v="8"/>
    <x v="2"/>
    <x v="174"/>
    <x v="1"/>
    <x v="761"/>
    <x v="3"/>
    <x v="5"/>
    <x v="1"/>
  </r>
  <r>
    <x v="47"/>
    <x v="47"/>
    <x v="10"/>
    <x v="10"/>
    <x v="3"/>
    <x v="2"/>
    <x v="4"/>
    <x v="24"/>
    <x v="762"/>
    <x v="3"/>
    <x v="5"/>
    <x v="1"/>
  </r>
  <r>
    <x v="48"/>
    <x v="48"/>
    <x v="39"/>
    <x v="39"/>
    <x v="0"/>
    <x v="2"/>
    <x v="23"/>
    <x v="2"/>
    <x v="763"/>
    <x v="3"/>
    <x v="6"/>
    <x v="1"/>
  </r>
  <r>
    <x v="49"/>
    <x v="101"/>
    <x v="42"/>
    <x v="42"/>
    <x v="3"/>
    <x v="2"/>
    <x v="181"/>
    <x v="8"/>
    <x v="764"/>
    <x v="0"/>
    <x v="7"/>
    <x v="2"/>
  </r>
  <r>
    <x v="50"/>
    <x v="50"/>
    <x v="4"/>
    <x v="4"/>
    <x v="0"/>
    <x v="2"/>
    <x v="182"/>
    <x v="21"/>
    <x v="765"/>
    <x v="0"/>
    <x v="0"/>
    <x v="2"/>
  </r>
  <r>
    <x v="51"/>
    <x v="51"/>
    <x v="42"/>
    <x v="42"/>
    <x v="3"/>
    <x v="2"/>
    <x v="183"/>
    <x v="27"/>
    <x v="766"/>
    <x v="0"/>
    <x v="11"/>
    <x v="2"/>
  </r>
  <r>
    <x v="147"/>
    <x v="171"/>
    <x v="23"/>
    <x v="23"/>
    <x v="7"/>
    <x v="2"/>
    <x v="23"/>
    <x v="20"/>
    <x v="767"/>
    <x v="1"/>
    <x v="1"/>
    <x v="2"/>
  </r>
  <r>
    <x v="53"/>
    <x v="102"/>
    <x v="14"/>
    <x v="14"/>
    <x v="1"/>
    <x v="2"/>
    <x v="176"/>
    <x v="34"/>
    <x v="768"/>
    <x v="1"/>
    <x v="1"/>
    <x v="2"/>
  </r>
  <r>
    <x v="186"/>
    <x v="222"/>
    <x v="86"/>
    <x v="86"/>
    <x v="12"/>
    <x v="4"/>
    <x v="184"/>
    <x v="1"/>
    <x v="769"/>
    <x v="0"/>
    <x v="0"/>
    <x v="0"/>
  </r>
  <r>
    <x v="54"/>
    <x v="54"/>
    <x v="10"/>
    <x v="10"/>
    <x v="3"/>
    <x v="4"/>
    <x v="185"/>
    <x v="6"/>
    <x v="770"/>
    <x v="1"/>
    <x v="8"/>
    <x v="0"/>
  </r>
  <r>
    <x v="209"/>
    <x v="249"/>
    <x v="23"/>
    <x v="23"/>
    <x v="7"/>
    <x v="4"/>
    <x v="186"/>
    <x v="4"/>
    <x v="771"/>
    <x v="1"/>
    <x v="9"/>
    <x v="0"/>
  </r>
  <r>
    <x v="3"/>
    <x v="3"/>
    <x v="3"/>
    <x v="3"/>
    <x v="0"/>
    <x v="4"/>
    <x v="187"/>
    <x v="0"/>
    <x v="366"/>
    <x v="2"/>
    <x v="3"/>
    <x v="0"/>
  </r>
  <r>
    <x v="5"/>
    <x v="5"/>
    <x v="5"/>
    <x v="5"/>
    <x v="0"/>
    <x v="4"/>
    <x v="188"/>
    <x v="15"/>
    <x v="772"/>
    <x v="3"/>
    <x v="4"/>
    <x v="0"/>
  </r>
  <r>
    <x v="55"/>
    <x v="55"/>
    <x v="44"/>
    <x v="44"/>
    <x v="11"/>
    <x v="4"/>
    <x v="189"/>
    <x v="24"/>
    <x v="773"/>
    <x v="0"/>
    <x v="7"/>
    <x v="1"/>
  </r>
  <r>
    <x v="10"/>
    <x v="10"/>
    <x v="10"/>
    <x v="10"/>
    <x v="3"/>
    <x v="4"/>
    <x v="4"/>
    <x v="20"/>
    <x v="774"/>
    <x v="0"/>
    <x v="0"/>
    <x v="1"/>
  </r>
  <r>
    <x v="210"/>
    <x v="250"/>
    <x v="57"/>
    <x v="57"/>
    <x v="10"/>
    <x v="4"/>
    <x v="190"/>
    <x v="16"/>
    <x v="775"/>
    <x v="1"/>
    <x v="8"/>
    <x v="1"/>
  </r>
  <r>
    <x v="189"/>
    <x v="225"/>
    <x v="61"/>
    <x v="61"/>
    <x v="0"/>
    <x v="4"/>
    <x v="191"/>
    <x v="26"/>
    <x v="776"/>
    <x v="1"/>
    <x v="1"/>
    <x v="1"/>
  </r>
  <r>
    <x v="13"/>
    <x v="13"/>
    <x v="13"/>
    <x v="13"/>
    <x v="0"/>
    <x v="4"/>
    <x v="192"/>
    <x v="29"/>
    <x v="777"/>
    <x v="1"/>
    <x v="9"/>
    <x v="1"/>
  </r>
  <r>
    <x v="14"/>
    <x v="14"/>
    <x v="14"/>
    <x v="14"/>
    <x v="1"/>
    <x v="4"/>
    <x v="184"/>
    <x v="21"/>
    <x v="778"/>
    <x v="2"/>
    <x v="2"/>
    <x v="1"/>
  </r>
  <r>
    <x v="191"/>
    <x v="228"/>
    <x v="85"/>
    <x v="85"/>
    <x v="2"/>
    <x v="4"/>
    <x v="185"/>
    <x v="28"/>
    <x v="779"/>
    <x v="2"/>
    <x v="3"/>
    <x v="1"/>
  </r>
  <r>
    <x v="211"/>
    <x v="251"/>
    <x v="75"/>
    <x v="75"/>
    <x v="18"/>
    <x v="4"/>
    <x v="193"/>
    <x v="32"/>
    <x v="780"/>
    <x v="2"/>
    <x v="10"/>
    <x v="1"/>
  </r>
  <r>
    <x v="17"/>
    <x v="58"/>
    <x v="47"/>
    <x v="47"/>
    <x v="0"/>
    <x v="4"/>
    <x v="193"/>
    <x v="26"/>
    <x v="781"/>
    <x v="3"/>
    <x v="4"/>
    <x v="1"/>
  </r>
  <r>
    <x v="18"/>
    <x v="18"/>
    <x v="18"/>
    <x v="18"/>
    <x v="0"/>
    <x v="4"/>
    <x v="4"/>
    <x v="28"/>
    <x v="782"/>
    <x v="3"/>
    <x v="5"/>
    <x v="1"/>
  </r>
  <r>
    <x v="193"/>
    <x v="230"/>
    <x v="48"/>
    <x v="48"/>
    <x v="13"/>
    <x v="4"/>
    <x v="4"/>
    <x v="3"/>
    <x v="783"/>
    <x v="3"/>
    <x v="5"/>
    <x v="1"/>
  </r>
  <r>
    <x v="58"/>
    <x v="59"/>
    <x v="35"/>
    <x v="35"/>
    <x v="11"/>
    <x v="4"/>
    <x v="4"/>
    <x v="26"/>
    <x v="784"/>
    <x v="3"/>
    <x v="5"/>
    <x v="1"/>
  </r>
  <r>
    <x v="212"/>
    <x v="252"/>
    <x v="88"/>
    <x v="88"/>
    <x v="0"/>
    <x v="4"/>
    <x v="4"/>
    <x v="26"/>
    <x v="785"/>
    <x v="3"/>
    <x v="6"/>
    <x v="1"/>
  </r>
  <r>
    <x v="59"/>
    <x v="60"/>
    <x v="28"/>
    <x v="28"/>
    <x v="3"/>
    <x v="4"/>
    <x v="186"/>
    <x v="13"/>
    <x v="786"/>
    <x v="0"/>
    <x v="0"/>
    <x v="2"/>
  </r>
  <r>
    <x v="196"/>
    <x v="233"/>
    <x v="23"/>
    <x v="23"/>
    <x v="7"/>
    <x v="4"/>
    <x v="194"/>
    <x v="15"/>
    <x v="787"/>
    <x v="0"/>
    <x v="11"/>
    <x v="2"/>
  </r>
  <r>
    <x v="197"/>
    <x v="234"/>
    <x v="1"/>
    <x v="1"/>
    <x v="1"/>
    <x v="4"/>
    <x v="189"/>
    <x v="1"/>
    <x v="788"/>
    <x v="0"/>
    <x v="11"/>
    <x v="2"/>
  </r>
  <r>
    <x v="213"/>
    <x v="253"/>
    <x v="12"/>
    <x v="12"/>
    <x v="0"/>
    <x v="4"/>
    <x v="190"/>
    <x v="13"/>
    <x v="789"/>
    <x v="1"/>
    <x v="8"/>
    <x v="2"/>
  </r>
  <r>
    <x v="198"/>
    <x v="235"/>
    <x v="70"/>
    <x v="70"/>
    <x v="12"/>
    <x v="4"/>
    <x v="191"/>
    <x v="45"/>
    <x v="790"/>
    <x v="1"/>
    <x v="1"/>
    <x v="2"/>
  </r>
  <r>
    <x v="0"/>
    <x v="0"/>
    <x v="0"/>
    <x v="0"/>
    <x v="0"/>
    <x v="0"/>
    <x v="195"/>
    <x v="6"/>
    <x v="791"/>
    <x v="0"/>
    <x v="0"/>
    <x v="0"/>
  </r>
  <r>
    <x v="54"/>
    <x v="54"/>
    <x v="10"/>
    <x v="10"/>
    <x v="3"/>
    <x v="0"/>
    <x v="196"/>
    <x v="12"/>
    <x v="792"/>
    <x v="1"/>
    <x v="8"/>
    <x v="0"/>
  </r>
  <r>
    <x v="2"/>
    <x v="2"/>
    <x v="2"/>
    <x v="2"/>
    <x v="1"/>
    <x v="0"/>
    <x v="197"/>
    <x v="0"/>
    <x v="793"/>
    <x v="2"/>
    <x v="2"/>
    <x v="0"/>
  </r>
  <r>
    <x v="3"/>
    <x v="3"/>
    <x v="3"/>
    <x v="3"/>
    <x v="0"/>
    <x v="0"/>
    <x v="198"/>
    <x v="0"/>
    <x v="794"/>
    <x v="2"/>
    <x v="3"/>
    <x v="0"/>
  </r>
  <r>
    <x v="4"/>
    <x v="4"/>
    <x v="4"/>
    <x v="4"/>
    <x v="0"/>
    <x v="0"/>
    <x v="199"/>
    <x v="13"/>
    <x v="795"/>
    <x v="3"/>
    <x v="4"/>
    <x v="0"/>
  </r>
  <r>
    <x v="5"/>
    <x v="5"/>
    <x v="5"/>
    <x v="5"/>
    <x v="0"/>
    <x v="0"/>
    <x v="200"/>
    <x v="12"/>
    <x v="796"/>
    <x v="3"/>
    <x v="4"/>
    <x v="0"/>
  </r>
  <r>
    <x v="6"/>
    <x v="6"/>
    <x v="6"/>
    <x v="6"/>
    <x v="1"/>
    <x v="0"/>
    <x v="201"/>
    <x v="32"/>
    <x v="797"/>
    <x v="3"/>
    <x v="5"/>
    <x v="0"/>
  </r>
  <r>
    <x v="7"/>
    <x v="7"/>
    <x v="7"/>
    <x v="7"/>
    <x v="2"/>
    <x v="0"/>
    <x v="202"/>
    <x v="22"/>
    <x v="798"/>
    <x v="3"/>
    <x v="5"/>
    <x v="0"/>
  </r>
  <r>
    <x v="8"/>
    <x v="8"/>
    <x v="8"/>
    <x v="8"/>
    <x v="0"/>
    <x v="0"/>
    <x v="203"/>
    <x v="0"/>
    <x v="799"/>
    <x v="3"/>
    <x v="6"/>
    <x v="0"/>
  </r>
  <r>
    <x v="55"/>
    <x v="55"/>
    <x v="44"/>
    <x v="44"/>
    <x v="11"/>
    <x v="0"/>
    <x v="198"/>
    <x v="23"/>
    <x v="800"/>
    <x v="0"/>
    <x v="7"/>
    <x v="1"/>
  </r>
  <r>
    <x v="10"/>
    <x v="10"/>
    <x v="10"/>
    <x v="10"/>
    <x v="3"/>
    <x v="0"/>
    <x v="204"/>
    <x v="11"/>
    <x v="801"/>
    <x v="0"/>
    <x v="0"/>
    <x v="1"/>
  </r>
  <r>
    <x v="56"/>
    <x v="56"/>
    <x v="45"/>
    <x v="45"/>
    <x v="0"/>
    <x v="0"/>
    <x v="205"/>
    <x v="10"/>
    <x v="802"/>
    <x v="1"/>
    <x v="8"/>
    <x v="1"/>
  </r>
  <r>
    <x v="12"/>
    <x v="12"/>
    <x v="12"/>
    <x v="12"/>
    <x v="0"/>
    <x v="0"/>
    <x v="200"/>
    <x v="6"/>
    <x v="803"/>
    <x v="1"/>
    <x v="1"/>
    <x v="1"/>
  </r>
  <r>
    <x v="13"/>
    <x v="13"/>
    <x v="13"/>
    <x v="13"/>
    <x v="0"/>
    <x v="0"/>
    <x v="206"/>
    <x v="1"/>
    <x v="804"/>
    <x v="1"/>
    <x v="9"/>
    <x v="1"/>
  </r>
  <r>
    <x v="14"/>
    <x v="14"/>
    <x v="14"/>
    <x v="14"/>
    <x v="1"/>
    <x v="0"/>
    <x v="207"/>
    <x v="9"/>
    <x v="805"/>
    <x v="2"/>
    <x v="2"/>
    <x v="1"/>
  </r>
  <r>
    <x v="15"/>
    <x v="15"/>
    <x v="15"/>
    <x v="15"/>
    <x v="0"/>
    <x v="0"/>
    <x v="97"/>
    <x v="14"/>
    <x v="806"/>
    <x v="2"/>
    <x v="3"/>
    <x v="1"/>
  </r>
  <r>
    <x v="57"/>
    <x v="57"/>
    <x v="46"/>
    <x v="46"/>
    <x v="1"/>
    <x v="0"/>
    <x v="208"/>
    <x v="22"/>
    <x v="807"/>
    <x v="2"/>
    <x v="10"/>
    <x v="1"/>
  </r>
  <r>
    <x v="17"/>
    <x v="58"/>
    <x v="47"/>
    <x v="47"/>
    <x v="0"/>
    <x v="0"/>
    <x v="209"/>
    <x v="1"/>
    <x v="808"/>
    <x v="3"/>
    <x v="4"/>
    <x v="1"/>
  </r>
  <r>
    <x v="18"/>
    <x v="18"/>
    <x v="18"/>
    <x v="18"/>
    <x v="0"/>
    <x v="0"/>
    <x v="210"/>
    <x v="13"/>
    <x v="809"/>
    <x v="3"/>
    <x v="5"/>
    <x v="1"/>
  </r>
  <r>
    <x v="19"/>
    <x v="19"/>
    <x v="0"/>
    <x v="0"/>
    <x v="0"/>
    <x v="0"/>
    <x v="4"/>
    <x v="19"/>
    <x v="810"/>
    <x v="3"/>
    <x v="5"/>
    <x v="1"/>
  </r>
  <r>
    <x v="58"/>
    <x v="59"/>
    <x v="35"/>
    <x v="35"/>
    <x v="11"/>
    <x v="0"/>
    <x v="211"/>
    <x v="0"/>
    <x v="811"/>
    <x v="3"/>
    <x v="5"/>
    <x v="1"/>
  </r>
  <r>
    <x v="61"/>
    <x v="62"/>
    <x v="5"/>
    <x v="5"/>
    <x v="0"/>
    <x v="0"/>
    <x v="198"/>
    <x v="10"/>
    <x v="812"/>
    <x v="0"/>
    <x v="7"/>
    <x v="2"/>
  </r>
  <r>
    <x v="59"/>
    <x v="60"/>
    <x v="28"/>
    <x v="28"/>
    <x v="3"/>
    <x v="0"/>
    <x v="212"/>
    <x v="8"/>
    <x v="813"/>
    <x v="0"/>
    <x v="0"/>
    <x v="2"/>
  </r>
  <r>
    <x v="23"/>
    <x v="121"/>
    <x v="37"/>
    <x v="37"/>
    <x v="8"/>
    <x v="0"/>
    <x v="4"/>
    <x v="25"/>
    <x v="814"/>
    <x v="0"/>
    <x v="11"/>
    <x v="2"/>
  </r>
  <r>
    <x v="60"/>
    <x v="61"/>
    <x v="9"/>
    <x v="9"/>
    <x v="1"/>
    <x v="0"/>
    <x v="205"/>
    <x v="36"/>
    <x v="815"/>
    <x v="1"/>
    <x v="8"/>
    <x v="2"/>
  </r>
  <r>
    <x v="25"/>
    <x v="25"/>
    <x v="23"/>
    <x v="23"/>
    <x v="7"/>
    <x v="0"/>
    <x v="200"/>
    <x v="5"/>
    <x v="816"/>
    <x v="1"/>
    <x v="1"/>
    <x v="2"/>
  </r>
  <r>
    <x v="206"/>
    <x v="246"/>
    <x v="72"/>
    <x v="72"/>
    <x v="16"/>
    <x v="3"/>
    <x v="4"/>
    <x v="18"/>
    <x v="817"/>
    <x v="0"/>
    <x v="7"/>
    <x v="0"/>
  </r>
  <r>
    <x v="178"/>
    <x v="210"/>
    <x v="77"/>
    <x v="77"/>
    <x v="6"/>
    <x v="3"/>
    <x v="4"/>
    <x v="28"/>
    <x v="818"/>
    <x v="0"/>
    <x v="11"/>
    <x v="0"/>
  </r>
  <r>
    <x v="166"/>
    <x v="194"/>
    <x v="10"/>
    <x v="10"/>
    <x v="3"/>
    <x v="3"/>
    <x v="4"/>
    <x v="1"/>
    <x v="819"/>
    <x v="1"/>
    <x v="1"/>
    <x v="0"/>
  </r>
  <r>
    <x v="167"/>
    <x v="195"/>
    <x v="20"/>
    <x v="20"/>
    <x v="3"/>
    <x v="3"/>
    <x v="4"/>
    <x v="2"/>
    <x v="820"/>
    <x v="2"/>
    <x v="2"/>
    <x v="0"/>
  </r>
  <r>
    <x v="168"/>
    <x v="196"/>
    <x v="82"/>
    <x v="82"/>
    <x v="0"/>
    <x v="3"/>
    <x v="4"/>
    <x v="10"/>
    <x v="821"/>
    <x v="2"/>
    <x v="10"/>
    <x v="0"/>
  </r>
  <r>
    <x v="169"/>
    <x v="197"/>
    <x v="4"/>
    <x v="4"/>
    <x v="0"/>
    <x v="3"/>
    <x v="4"/>
    <x v="7"/>
    <x v="822"/>
    <x v="3"/>
    <x v="4"/>
    <x v="0"/>
  </r>
  <r>
    <x v="155"/>
    <x v="198"/>
    <x v="86"/>
    <x v="86"/>
    <x v="12"/>
    <x v="3"/>
    <x v="4"/>
    <x v="8"/>
    <x v="823"/>
    <x v="3"/>
    <x v="5"/>
    <x v="0"/>
  </r>
  <r>
    <x v="103"/>
    <x v="199"/>
    <x v="39"/>
    <x v="39"/>
    <x v="0"/>
    <x v="3"/>
    <x v="4"/>
    <x v="15"/>
    <x v="824"/>
    <x v="3"/>
    <x v="5"/>
    <x v="0"/>
  </r>
  <r>
    <x v="170"/>
    <x v="200"/>
    <x v="87"/>
    <x v="87"/>
    <x v="3"/>
    <x v="3"/>
    <x v="4"/>
    <x v="8"/>
    <x v="825"/>
    <x v="3"/>
    <x v="5"/>
    <x v="0"/>
  </r>
  <r>
    <x v="171"/>
    <x v="201"/>
    <x v="23"/>
    <x v="23"/>
    <x v="7"/>
    <x v="3"/>
    <x v="4"/>
    <x v="23"/>
    <x v="826"/>
    <x v="3"/>
    <x v="6"/>
    <x v="0"/>
  </r>
  <r>
    <x v="200"/>
    <x v="238"/>
    <x v="25"/>
    <x v="25"/>
    <x v="7"/>
    <x v="3"/>
    <x v="4"/>
    <x v="24"/>
    <x v="827"/>
    <x v="0"/>
    <x v="7"/>
    <x v="1"/>
  </r>
  <r>
    <x v="172"/>
    <x v="202"/>
    <x v="30"/>
    <x v="30"/>
    <x v="1"/>
    <x v="3"/>
    <x v="4"/>
    <x v="6"/>
    <x v="828"/>
    <x v="0"/>
    <x v="11"/>
    <x v="1"/>
  </r>
  <r>
    <x v="173"/>
    <x v="203"/>
    <x v="23"/>
    <x v="23"/>
    <x v="7"/>
    <x v="3"/>
    <x v="4"/>
    <x v="30"/>
    <x v="829"/>
    <x v="1"/>
    <x v="8"/>
    <x v="1"/>
  </r>
  <r>
    <x v="214"/>
    <x v="254"/>
    <x v="83"/>
    <x v="83"/>
    <x v="1"/>
    <x v="3"/>
    <x v="4"/>
    <x v="16"/>
    <x v="830"/>
    <x v="1"/>
    <x v="9"/>
    <x v="1"/>
  </r>
  <r>
    <x v="41"/>
    <x v="41"/>
    <x v="36"/>
    <x v="36"/>
    <x v="12"/>
    <x v="3"/>
    <x v="4"/>
    <x v="8"/>
    <x v="831"/>
    <x v="2"/>
    <x v="3"/>
    <x v="1"/>
  </r>
  <r>
    <x v="175"/>
    <x v="205"/>
    <x v="7"/>
    <x v="7"/>
    <x v="2"/>
    <x v="3"/>
    <x v="4"/>
    <x v="30"/>
    <x v="832"/>
    <x v="2"/>
    <x v="10"/>
    <x v="1"/>
  </r>
  <r>
    <x v="43"/>
    <x v="43"/>
    <x v="38"/>
    <x v="38"/>
    <x v="1"/>
    <x v="3"/>
    <x v="4"/>
    <x v="14"/>
    <x v="833"/>
    <x v="3"/>
    <x v="4"/>
    <x v="1"/>
  </r>
  <r>
    <x v="44"/>
    <x v="44"/>
    <x v="39"/>
    <x v="39"/>
    <x v="0"/>
    <x v="3"/>
    <x v="4"/>
    <x v="32"/>
    <x v="834"/>
    <x v="3"/>
    <x v="4"/>
    <x v="1"/>
  </r>
  <r>
    <x v="45"/>
    <x v="45"/>
    <x v="40"/>
    <x v="40"/>
    <x v="0"/>
    <x v="3"/>
    <x v="4"/>
    <x v="5"/>
    <x v="835"/>
    <x v="3"/>
    <x v="5"/>
    <x v="1"/>
  </r>
  <r>
    <x v="159"/>
    <x v="206"/>
    <x v="77"/>
    <x v="77"/>
    <x v="6"/>
    <x v="3"/>
    <x v="213"/>
    <x v="16"/>
    <x v="836"/>
    <x v="3"/>
    <x v="5"/>
    <x v="1"/>
  </r>
  <r>
    <x v="47"/>
    <x v="47"/>
    <x v="10"/>
    <x v="10"/>
    <x v="3"/>
    <x v="3"/>
    <x v="4"/>
    <x v="15"/>
    <x v="837"/>
    <x v="3"/>
    <x v="5"/>
    <x v="1"/>
  </r>
  <r>
    <x v="160"/>
    <x v="188"/>
    <x v="2"/>
    <x v="2"/>
    <x v="1"/>
    <x v="3"/>
    <x v="4"/>
    <x v="0"/>
    <x v="838"/>
    <x v="3"/>
    <x v="6"/>
    <x v="1"/>
  </r>
  <r>
    <x v="183"/>
    <x v="219"/>
    <x v="3"/>
    <x v="3"/>
    <x v="0"/>
    <x v="3"/>
    <x v="214"/>
    <x v="22"/>
    <x v="839"/>
    <x v="0"/>
    <x v="7"/>
    <x v="2"/>
  </r>
  <r>
    <x v="176"/>
    <x v="208"/>
    <x v="23"/>
    <x v="23"/>
    <x v="7"/>
    <x v="3"/>
    <x v="215"/>
    <x v="15"/>
    <x v="840"/>
    <x v="0"/>
    <x v="0"/>
    <x v="2"/>
  </r>
  <r>
    <x v="162"/>
    <x v="190"/>
    <x v="39"/>
    <x v="39"/>
    <x v="0"/>
    <x v="3"/>
    <x v="216"/>
    <x v="18"/>
    <x v="841"/>
    <x v="0"/>
    <x v="11"/>
    <x v="2"/>
  </r>
  <r>
    <x v="202"/>
    <x v="255"/>
    <x v="39"/>
    <x v="39"/>
    <x v="0"/>
    <x v="3"/>
    <x v="4"/>
    <x v="21"/>
    <x v="842"/>
    <x v="1"/>
    <x v="1"/>
    <x v="2"/>
  </r>
  <r>
    <x v="151"/>
    <x v="177"/>
    <x v="45"/>
    <x v="45"/>
    <x v="0"/>
    <x v="1"/>
    <x v="4"/>
    <x v="18"/>
    <x v="843"/>
    <x v="0"/>
    <x v="11"/>
    <x v="0"/>
  </r>
  <r>
    <x v="179"/>
    <x v="211"/>
    <x v="46"/>
    <x v="46"/>
    <x v="1"/>
    <x v="1"/>
    <x v="4"/>
    <x v="12"/>
    <x v="844"/>
    <x v="1"/>
    <x v="1"/>
    <x v="0"/>
  </r>
  <r>
    <x v="180"/>
    <x v="212"/>
    <x v="1"/>
    <x v="1"/>
    <x v="1"/>
    <x v="1"/>
    <x v="4"/>
    <x v="9"/>
    <x v="845"/>
    <x v="2"/>
    <x v="2"/>
    <x v="0"/>
  </r>
  <r>
    <x v="153"/>
    <x v="179"/>
    <x v="42"/>
    <x v="42"/>
    <x v="3"/>
    <x v="1"/>
    <x v="4"/>
    <x v="26"/>
    <x v="846"/>
    <x v="2"/>
    <x v="10"/>
    <x v="0"/>
  </r>
  <r>
    <x v="154"/>
    <x v="180"/>
    <x v="78"/>
    <x v="78"/>
    <x v="13"/>
    <x v="1"/>
    <x v="4"/>
    <x v="10"/>
    <x v="847"/>
    <x v="3"/>
    <x v="4"/>
    <x v="0"/>
  </r>
  <r>
    <x v="155"/>
    <x v="213"/>
    <x v="13"/>
    <x v="13"/>
    <x v="0"/>
    <x v="1"/>
    <x v="4"/>
    <x v="25"/>
    <x v="848"/>
    <x v="3"/>
    <x v="5"/>
    <x v="0"/>
  </r>
  <r>
    <x v="103"/>
    <x v="108"/>
    <x v="7"/>
    <x v="7"/>
    <x v="2"/>
    <x v="1"/>
    <x v="4"/>
    <x v="26"/>
    <x v="849"/>
    <x v="3"/>
    <x v="5"/>
    <x v="0"/>
  </r>
  <r>
    <x v="104"/>
    <x v="172"/>
    <x v="40"/>
    <x v="40"/>
    <x v="0"/>
    <x v="1"/>
    <x v="4"/>
    <x v="19"/>
    <x v="850"/>
    <x v="3"/>
    <x v="5"/>
    <x v="0"/>
  </r>
  <r>
    <x v="105"/>
    <x v="182"/>
    <x v="74"/>
    <x v="74"/>
    <x v="0"/>
    <x v="1"/>
    <x v="4"/>
    <x v="26"/>
    <x v="851"/>
    <x v="3"/>
    <x v="6"/>
    <x v="0"/>
  </r>
  <r>
    <x v="138"/>
    <x v="157"/>
    <x v="23"/>
    <x v="23"/>
    <x v="7"/>
    <x v="1"/>
    <x v="4"/>
    <x v="23"/>
    <x v="852"/>
    <x v="0"/>
    <x v="7"/>
    <x v="1"/>
  </r>
  <r>
    <x v="181"/>
    <x v="214"/>
    <x v="55"/>
    <x v="55"/>
    <x v="0"/>
    <x v="1"/>
    <x v="4"/>
    <x v="16"/>
    <x v="853"/>
    <x v="0"/>
    <x v="0"/>
    <x v="1"/>
  </r>
  <r>
    <x v="156"/>
    <x v="215"/>
    <x v="83"/>
    <x v="83"/>
    <x v="1"/>
    <x v="1"/>
    <x v="4"/>
    <x v="27"/>
    <x v="854"/>
    <x v="1"/>
    <x v="8"/>
    <x v="1"/>
  </r>
  <r>
    <x v="108"/>
    <x v="113"/>
    <x v="22"/>
    <x v="22"/>
    <x v="6"/>
    <x v="1"/>
    <x v="4"/>
    <x v="9"/>
    <x v="855"/>
    <x v="1"/>
    <x v="9"/>
    <x v="1"/>
  </r>
  <r>
    <x v="109"/>
    <x v="114"/>
    <x v="70"/>
    <x v="70"/>
    <x v="12"/>
    <x v="1"/>
    <x v="4"/>
    <x v="14"/>
    <x v="856"/>
    <x v="2"/>
    <x v="2"/>
    <x v="1"/>
  </r>
  <r>
    <x v="157"/>
    <x v="184"/>
    <x v="84"/>
    <x v="84"/>
    <x v="0"/>
    <x v="1"/>
    <x v="4"/>
    <x v="25"/>
    <x v="857"/>
    <x v="2"/>
    <x v="3"/>
    <x v="1"/>
  </r>
  <r>
    <x v="111"/>
    <x v="116"/>
    <x v="69"/>
    <x v="69"/>
    <x v="17"/>
    <x v="1"/>
    <x v="4"/>
    <x v="27"/>
    <x v="858"/>
    <x v="2"/>
    <x v="3"/>
    <x v="1"/>
  </r>
  <r>
    <x v="158"/>
    <x v="185"/>
    <x v="85"/>
    <x v="85"/>
    <x v="2"/>
    <x v="1"/>
    <x v="4"/>
    <x v="8"/>
    <x v="859"/>
    <x v="3"/>
    <x v="4"/>
    <x v="0"/>
  </r>
  <r>
    <x v="113"/>
    <x v="217"/>
    <x v="23"/>
    <x v="23"/>
    <x v="7"/>
    <x v="1"/>
    <x v="4"/>
    <x v="30"/>
    <x v="860"/>
    <x v="3"/>
    <x v="4"/>
    <x v="1"/>
  </r>
  <r>
    <x v="45"/>
    <x v="175"/>
    <x v="21"/>
    <x v="21"/>
    <x v="0"/>
    <x v="1"/>
    <x v="4"/>
    <x v="26"/>
    <x v="861"/>
    <x v="3"/>
    <x v="5"/>
    <x v="1"/>
  </r>
  <r>
    <x v="159"/>
    <x v="186"/>
    <x v="45"/>
    <x v="45"/>
    <x v="0"/>
    <x v="1"/>
    <x v="217"/>
    <x v="18"/>
    <x v="862"/>
    <x v="3"/>
    <x v="5"/>
    <x v="1"/>
  </r>
  <r>
    <x v="20"/>
    <x v="218"/>
    <x v="1"/>
    <x v="1"/>
    <x v="1"/>
    <x v="1"/>
    <x v="218"/>
    <x v="32"/>
    <x v="863"/>
    <x v="3"/>
    <x v="5"/>
    <x v="1"/>
  </r>
  <r>
    <x v="203"/>
    <x v="243"/>
    <x v="90"/>
    <x v="90"/>
    <x v="14"/>
    <x v="1"/>
    <x v="4"/>
    <x v="4"/>
    <x v="864"/>
    <x v="0"/>
    <x v="7"/>
    <x v="2"/>
  </r>
  <r>
    <x v="184"/>
    <x v="241"/>
    <x v="23"/>
    <x v="23"/>
    <x v="7"/>
    <x v="1"/>
    <x v="4"/>
    <x v="6"/>
    <x v="865"/>
    <x v="0"/>
    <x v="0"/>
    <x v="2"/>
  </r>
  <r>
    <x v="185"/>
    <x v="221"/>
    <x v="61"/>
    <x v="61"/>
    <x v="0"/>
    <x v="1"/>
    <x v="4"/>
    <x v="2"/>
    <x v="866"/>
    <x v="1"/>
    <x v="8"/>
    <x v="2"/>
  </r>
  <r>
    <x v="116"/>
    <x v="122"/>
    <x v="19"/>
    <x v="19"/>
    <x v="5"/>
    <x v="1"/>
    <x v="4"/>
    <x v="36"/>
    <x v="867"/>
    <x v="1"/>
    <x v="1"/>
    <x v="2"/>
  </r>
  <r>
    <x v="26"/>
    <x v="26"/>
    <x v="17"/>
    <x v="17"/>
    <x v="2"/>
    <x v="3"/>
    <x v="219"/>
    <x v="26"/>
    <x v="868"/>
    <x v="0"/>
    <x v="7"/>
    <x v="0"/>
  </r>
  <r>
    <x v="27"/>
    <x v="27"/>
    <x v="24"/>
    <x v="24"/>
    <x v="8"/>
    <x v="3"/>
    <x v="4"/>
    <x v="10"/>
    <x v="869"/>
    <x v="0"/>
    <x v="11"/>
    <x v="0"/>
  </r>
  <r>
    <x v="28"/>
    <x v="28"/>
    <x v="25"/>
    <x v="25"/>
    <x v="7"/>
    <x v="3"/>
    <x v="58"/>
    <x v="28"/>
    <x v="870"/>
    <x v="1"/>
    <x v="1"/>
    <x v="0"/>
  </r>
  <r>
    <x v="167"/>
    <x v="195"/>
    <x v="20"/>
    <x v="20"/>
    <x v="3"/>
    <x v="3"/>
    <x v="4"/>
    <x v="12"/>
    <x v="871"/>
    <x v="2"/>
    <x v="2"/>
    <x v="0"/>
  </r>
  <r>
    <x v="30"/>
    <x v="30"/>
    <x v="26"/>
    <x v="26"/>
    <x v="9"/>
    <x v="3"/>
    <x v="220"/>
    <x v="20"/>
    <x v="872"/>
    <x v="2"/>
    <x v="10"/>
    <x v="0"/>
  </r>
  <r>
    <x v="31"/>
    <x v="31"/>
    <x v="27"/>
    <x v="27"/>
    <x v="0"/>
    <x v="3"/>
    <x v="4"/>
    <x v="28"/>
    <x v="873"/>
    <x v="3"/>
    <x v="4"/>
    <x v="0"/>
  </r>
  <r>
    <x v="32"/>
    <x v="32"/>
    <x v="28"/>
    <x v="28"/>
    <x v="3"/>
    <x v="3"/>
    <x v="4"/>
    <x v="12"/>
    <x v="874"/>
    <x v="3"/>
    <x v="5"/>
    <x v="0"/>
  </r>
  <r>
    <x v="33"/>
    <x v="33"/>
    <x v="29"/>
    <x v="29"/>
    <x v="0"/>
    <x v="3"/>
    <x v="221"/>
    <x v="9"/>
    <x v="875"/>
    <x v="3"/>
    <x v="5"/>
    <x v="0"/>
  </r>
  <r>
    <x v="170"/>
    <x v="200"/>
    <x v="87"/>
    <x v="87"/>
    <x v="3"/>
    <x v="3"/>
    <x v="222"/>
    <x v="11"/>
    <x v="876"/>
    <x v="3"/>
    <x v="5"/>
    <x v="0"/>
  </r>
  <r>
    <x v="35"/>
    <x v="35"/>
    <x v="31"/>
    <x v="31"/>
    <x v="10"/>
    <x v="3"/>
    <x v="58"/>
    <x v="9"/>
    <x v="877"/>
    <x v="3"/>
    <x v="6"/>
    <x v="0"/>
  </r>
  <r>
    <x v="36"/>
    <x v="36"/>
    <x v="32"/>
    <x v="32"/>
    <x v="0"/>
    <x v="3"/>
    <x v="4"/>
    <x v="4"/>
    <x v="878"/>
    <x v="0"/>
    <x v="7"/>
    <x v="1"/>
  </r>
  <r>
    <x v="37"/>
    <x v="37"/>
    <x v="33"/>
    <x v="33"/>
    <x v="0"/>
    <x v="3"/>
    <x v="4"/>
    <x v="16"/>
    <x v="879"/>
    <x v="0"/>
    <x v="11"/>
    <x v="1"/>
  </r>
  <r>
    <x v="173"/>
    <x v="203"/>
    <x v="23"/>
    <x v="23"/>
    <x v="7"/>
    <x v="3"/>
    <x v="4"/>
    <x v="0"/>
    <x v="880"/>
    <x v="1"/>
    <x v="8"/>
    <x v="1"/>
  </r>
  <r>
    <x v="215"/>
    <x v="256"/>
    <x v="61"/>
    <x v="61"/>
    <x v="0"/>
    <x v="3"/>
    <x v="223"/>
    <x v="24"/>
    <x v="881"/>
    <x v="1"/>
    <x v="9"/>
    <x v="1"/>
  </r>
  <r>
    <x v="40"/>
    <x v="40"/>
    <x v="20"/>
    <x v="20"/>
    <x v="3"/>
    <x v="3"/>
    <x v="224"/>
    <x v="28"/>
    <x v="882"/>
    <x v="2"/>
    <x v="2"/>
    <x v="1"/>
  </r>
  <r>
    <x v="41"/>
    <x v="41"/>
    <x v="36"/>
    <x v="36"/>
    <x v="12"/>
    <x v="3"/>
    <x v="4"/>
    <x v="12"/>
    <x v="883"/>
    <x v="2"/>
    <x v="3"/>
    <x v="1"/>
  </r>
  <r>
    <x v="42"/>
    <x v="42"/>
    <x v="37"/>
    <x v="37"/>
    <x v="8"/>
    <x v="3"/>
    <x v="4"/>
    <x v="20"/>
    <x v="884"/>
    <x v="2"/>
    <x v="10"/>
    <x v="1"/>
  </r>
  <r>
    <x v="43"/>
    <x v="43"/>
    <x v="38"/>
    <x v="38"/>
    <x v="1"/>
    <x v="3"/>
    <x v="4"/>
    <x v="12"/>
    <x v="885"/>
    <x v="3"/>
    <x v="4"/>
    <x v="1"/>
  </r>
  <r>
    <x v="44"/>
    <x v="44"/>
    <x v="39"/>
    <x v="39"/>
    <x v="0"/>
    <x v="3"/>
    <x v="4"/>
    <x v="9"/>
    <x v="886"/>
    <x v="3"/>
    <x v="4"/>
    <x v="1"/>
  </r>
  <r>
    <x v="45"/>
    <x v="45"/>
    <x v="40"/>
    <x v="40"/>
    <x v="0"/>
    <x v="3"/>
    <x v="4"/>
    <x v="29"/>
    <x v="887"/>
    <x v="3"/>
    <x v="5"/>
    <x v="1"/>
  </r>
  <r>
    <x v="46"/>
    <x v="46"/>
    <x v="8"/>
    <x v="8"/>
    <x v="0"/>
    <x v="3"/>
    <x v="58"/>
    <x v="28"/>
    <x v="870"/>
    <x v="3"/>
    <x v="5"/>
    <x v="1"/>
  </r>
  <r>
    <x v="47"/>
    <x v="47"/>
    <x v="10"/>
    <x v="10"/>
    <x v="3"/>
    <x v="3"/>
    <x v="4"/>
    <x v="7"/>
    <x v="888"/>
    <x v="3"/>
    <x v="5"/>
    <x v="1"/>
  </r>
  <r>
    <x v="48"/>
    <x v="48"/>
    <x v="39"/>
    <x v="39"/>
    <x v="0"/>
    <x v="3"/>
    <x v="225"/>
    <x v="2"/>
    <x v="889"/>
    <x v="3"/>
    <x v="6"/>
    <x v="1"/>
  </r>
  <r>
    <x v="49"/>
    <x v="49"/>
    <x v="41"/>
    <x v="41"/>
    <x v="0"/>
    <x v="3"/>
    <x v="4"/>
    <x v="13"/>
    <x v="890"/>
    <x v="0"/>
    <x v="7"/>
    <x v="2"/>
  </r>
  <r>
    <x v="50"/>
    <x v="50"/>
    <x v="4"/>
    <x v="4"/>
    <x v="0"/>
    <x v="3"/>
    <x v="4"/>
    <x v="2"/>
    <x v="891"/>
    <x v="0"/>
    <x v="0"/>
    <x v="2"/>
  </r>
  <r>
    <x v="51"/>
    <x v="51"/>
    <x v="42"/>
    <x v="42"/>
    <x v="3"/>
    <x v="3"/>
    <x v="226"/>
    <x v="22"/>
    <x v="892"/>
    <x v="0"/>
    <x v="11"/>
    <x v="2"/>
  </r>
  <r>
    <x v="177"/>
    <x v="257"/>
    <x v="56"/>
    <x v="56"/>
    <x v="14"/>
    <x v="3"/>
    <x v="223"/>
    <x v="37"/>
    <x v="893"/>
    <x v="1"/>
    <x v="1"/>
    <x v="2"/>
  </r>
  <r>
    <x v="26"/>
    <x v="26"/>
    <x v="17"/>
    <x v="17"/>
    <x v="2"/>
    <x v="3"/>
    <x v="227"/>
    <x v="21"/>
    <x v="894"/>
    <x v="0"/>
    <x v="7"/>
    <x v="0"/>
  </r>
  <r>
    <x v="165"/>
    <x v="193"/>
    <x v="8"/>
    <x v="8"/>
    <x v="0"/>
    <x v="3"/>
    <x v="228"/>
    <x v="11"/>
    <x v="895"/>
    <x v="0"/>
    <x v="11"/>
    <x v="0"/>
  </r>
  <r>
    <x v="28"/>
    <x v="28"/>
    <x v="25"/>
    <x v="25"/>
    <x v="7"/>
    <x v="3"/>
    <x v="229"/>
    <x v="12"/>
    <x v="896"/>
    <x v="1"/>
    <x v="1"/>
    <x v="0"/>
  </r>
  <r>
    <x v="167"/>
    <x v="195"/>
    <x v="20"/>
    <x v="20"/>
    <x v="3"/>
    <x v="3"/>
    <x v="230"/>
    <x v="14"/>
    <x v="897"/>
    <x v="2"/>
    <x v="2"/>
    <x v="0"/>
  </r>
  <r>
    <x v="30"/>
    <x v="30"/>
    <x v="26"/>
    <x v="26"/>
    <x v="9"/>
    <x v="3"/>
    <x v="231"/>
    <x v="0"/>
    <x v="898"/>
    <x v="2"/>
    <x v="10"/>
    <x v="0"/>
  </r>
  <r>
    <x v="31"/>
    <x v="31"/>
    <x v="27"/>
    <x v="27"/>
    <x v="0"/>
    <x v="3"/>
    <x v="232"/>
    <x v="7"/>
    <x v="899"/>
    <x v="3"/>
    <x v="4"/>
    <x v="0"/>
  </r>
  <r>
    <x v="155"/>
    <x v="198"/>
    <x v="86"/>
    <x v="86"/>
    <x v="12"/>
    <x v="3"/>
    <x v="233"/>
    <x v="11"/>
    <x v="900"/>
    <x v="3"/>
    <x v="5"/>
    <x v="0"/>
  </r>
  <r>
    <x v="33"/>
    <x v="33"/>
    <x v="29"/>
    <x v="29"/>
    <x v="0"/>
    <x v="3"/>
    <x v="234"/>
    <x v="25"/>
    <x v="901"/>
    <x v="3"/>
    <x v="5"/>
    <x v="0"/>
  </r>
  <r>
    <x v="170"/>
    <x v="200"/>
    <x v="87"/>
    <x v="87"/>
    <x v="3"/>
    <x v="3"/>
    <x v="235"/>
    <x v="16"/>
    <x v="902"/>
    <x v="3"/>
    <x v="5"/>
    <x v="0"/>
  </r>
  <r>
    <x v="35"/>
    <x v="35"/>
    <x v="31"/>
    <x v="31"/>
    <x v="10"/>
    <x v="3"/>
    <x v="236"/>
    <x v="11"/>
    <x v="903"/>
    <x v="3"/>
    <x v="6"/>
    <x v="0"/>
  </r>
  <r>
    <x v="36"/>
    <x v="36"/>
    <x v="32"/>
    <x v="32"/>
    <x v="0"/>
    <x v="3"/>
    <x v="237"/>
    <x v="28"/>
    <x v="904"/>
    <x v="0"/>
    <x v="7"/>
    <x v="1"/>
  </r>
  <r>
    <x v="37"/>
    <x v="37"/>
    <x v="33"/>
    <x v="33"/>
    <x v="0"/>
    <x v="3"/>
    <x v="238"/>
    <x v="3"/>
    <x v="905"/>
    <x v="0"/>
    <x v="11"/>
    <x v="1"/>
  </r>
  <r>
    <x v="173"/>
    <x v="203"/>
    <x v="23"/>
    <x v="23"/>
    <x v="7"/>
    <x v="3"/>
    <x v="239"/>
    <x v="16"/>
    <x v="906"/>
    <x v="1"/>
    <x v="8"/>
    <x v="1"/>
  </r>
  <r>
    <x v="215"/>
    <x v="256"/>
    <x v="61"/>
    <x v="61"/>
    <x v="0"/>
    <x v="3"/>
    <x v="233"/>
    <x v="4"/>
    <x v="907"/>
    <x v="1"/>
    <x v="9"/>
    <x v="1"/>
  </r>
  <r>
    <x v="216"/>
    <x v="258"/>
    <x v="19"/>
    <x v="19"/>
    <x v="5"/>
    <x v="3"/>
    <x v="240"/>
    <x v="22"/>
    <x v="908"/>
    <x v="2"/>
    <x v="2"/>
    <x v="1"/>
  </r>
  <r>
    <x v="41"/>
    <x v="41"/>
    <x v="36"/>
    <x v="36"/>
    <x v="12"/>
    <x v="3"/>
    <x v="241"/>
    <x v="30"/>
    <x v="909"/>
    <x v="2"/>
    <x v="3"/>
    <x v="1"/>
  </r>
  <r>
    <x v="42"/>
    <x v="42"/>
    <x v="37"/>
    <x v="37"/>
    <x v="8"/>
    <x v="3"/>
    <x v="242"/>
    <x v="9"/>
    <x v="910"/>
    <x v="2"/>
    <x v="10"/>
    <x v="1"/>
  </r>
  <r>
    <x v="43"/>
    <x v="43"/>
    <x v="38"/>
    <x v="38"/>
    <x v="1"/>
    <x v="3"/>
    <x v="243"/>
    <x v="16"/>
    <x v="911"/>
    <x v="3"/>
    <x v="4"/>
    <x v="1"/>
  </r>
  <r>
    <x v="44"/>
    <x v="44"/>
    <x v="39"/>
    <x v="39"/>
    <x v="0"/>
    <x v="3"/>
    <x v="233"/>
    <x v="21"/>
    <x v="912"/>
    <x v="3"/>
    <x v="4"/>
    <x v="1"/>
  </r>
  <r>
    <x v="45"/>
    <x v="45"/>
    <x v="40"/>
    <x v="40"/>
    <x v="0"/>
    <x v="3"/>
    <x v="244"/>
    <x v="2"/>
    <x v="913"/>
    <x v="3"/>
    <x v="5"/>
    <x v="1"/>
  </r>
  <r>
    <x v="159"/>
    <x v="206"/>
    <x v="77"/>
    <x v="77"/>
    <x v="6"/>
    <x v="3"/>
    <x v="4"/>
    <x v="18"/>
    <x v="914"/>
    <x v="3"/>
    <x v="5"/>
    <x v="1"/>
  </r>
  <r>
    <x v="47"/>
    <x v="47"/>
    <x v="10"/>
    <x v="10"/>
    <x v="3"/>
    <x v="3"/>
    <x v="243"/>
    <x v="1"/>
    <x v="915"/>
    <x v="3"/>
    <x v="5"/>
    <x v="1"/>
  </r>
  <r>
    <x v="48"/>
    <x v="48"/>
    <x v="39"/>
    <x v="39"/>
    <x v="0"/>
    <x v="3"/>
    <x v="245"/>
    <x v="4"/>
    <x v="916"/>
    <x v="3"/>
    <x v="6"/>
    <x v="1"/>
  </r>
  <r>
    <x v="49"/>
    <x v="49"/>
    <x v="41"/>
    <x v="41"/>
    <x v="0"/>
    <x v="3"/>
    <x v="102"/>
    <x v="11"/>
    <x v="917"/>
    <x v="0"/>
    <x v="7"/>
    <x v="2"/>
  </r>
  <r>
    <x v="50"/>
    <x v="50"/>
    <x v="4"/>
    <x v="4"/>
    <x v="0"/>
    <x v="3"/>
    <x v="234"/>
    <x v="23"/>
    <x v="918"/>
    <x v="0"/>
    <x v="0"/>
    <x v="2"/>
  </r>
  <r>
    <x v="217"/>
    <x v="259"/>
    <x v="63"/>
    <x v="63"/>
    <x v="5"/>
    <x v="3"/>
    <x v="246"/>
    <x v="9"/>
    <x v="919"/>
    <x v="0"/>
    <x v="11"/>
    <x v="2"/>
  </r>
  <r>
    <x v="177"/>
    <x v="257"/>
    <x v="56"/>
    <x v="56"/>
    <x v="14"/>
    <x v="3"/>
    <x v="233"/>
    <x v="28"/>
    <x v="920"/>
    <x v="1"/>
    <x v="1"/>
    <x v="2"/>
  </r>
  <r>
    <x v="186"/>
    <x v="222"/>
    <x v="86"/>
    <x v="86"/>
    <x v="12"/>
    <x v="5"/>
    <x v="247"/>
    <x v="2"/>
    <x v="921"/>
    <x v="0"/>
    <x v="0"/>
    <x v="0"/>
  </r>
  <r>
    <x v="63"/>
    <x v="64"/>
    <x v="19"/>
    <x v="19"/>
    <x v="5"/>
    <x v="5"/>
    <x v="248"/>
    <x v="15"/>
    <x v="922"/>
    <x v="1"/>
    <x v="8"/>
    <x v="0"/>
  </r>
  <r>
    <x v="187"/>
    <x v="260"/>
    <x v="91"/>
    <x v="91"/>
    <x v="0"/>
    <x v="5"/>
    <x v="13"/>
    <x v="23"/>
    <x v="923"/>
    <x v="1"/>
    <x v="9"/>
    <x v="0"/>
  </r>
  <r>
    <x v="65"/>
    <x v="66"/>
    <x v="50"/>
    <x v="50"/>
    <x v="0"/>
    <x v="5"/>
    <x v="249"/>
    <x v="12"/>
    <x v="924"/>
    <x v="2"/>
    <x v="3"/>
    <x v="0"/>
  </r>
  <r>
    <x v="66"/>
    <x v="67"/>
    <x v="16"/>
    <x v="16"/>
    <x v="4"/>
    <x v="5"/>
    <x v="250"/>
    <x v="27"/>
    <x v="925"/>
    <x v="3"/>
    <x v="4"/>
    <x v="0"/>
  </r>
  <r>
    <x v="67"/>
    <x v="68"/>
    <x v="37"/>
    <x v="37"/>
    <x v="8"/>
    <x v="5"/>
    <x v="251"/>
    <x v="12"/>
    <x v="926"/>
    <x v="3"/>
    <x v="4"/>
    <x v="0"/>
  </r>
  <r>
    <x v="68"/>
    <x v="69"/>
    <x v="51"/>
    <x v="51"/>
    <x v="1"/>
    <x v="5"/>
    <x v="252"/>
    <x v="2"/>
    <x v="927"/>
    <x v="3"/>
    <x v="5"/>
    <x v="0"/>
  </r>
  <r>
    <x v="69"/>
    <x v="70"/>
    <x v="52"/>
    <x v="52"/>
    <x v="6"/>
    <x v="5"/>
    <x v="248"/>
    <x v="22"/>
    <x v="928"/>
    <x v="3"/>
    <x v="5"/>
    <x v="0"/>
  </r>
  <r>
    <x v="70"/>
    <x v="71"/>
    <x v="53"/>
    <x v="53"/>
    <x v="7"/>
    <x v="5"/>
    <x v="253"/>
    <x v="12"/>
    <x v="929"/>
    <x v="3"/>
    <x v="5"/>
    <x v="0"/>
  </r>
  <r>
    <x v="71"/>
    <x v="72"/>
    <x v="54"/>
    <x v="54"/>
    <x v="0"/>
    <x v="5"/>
    <x v="4"/>
    <x v="11"/>
    <x v="930"/>
    <x v="0"/>
    <x v="7"/>
    <x v="1"/>
  </r>
  <r>
    <x v="72"/>
    <x v="73"/>
    <x v="55"/>
    <x v="55"/>
    <x v="0"/>
    <x v="5"/>
    <x v="254"/>
    <x v="4"/>
    <x v="931"/>
    <x v="0"/>
    <x v="0"/>
    <x v="1"/>
  </r>
  <r>
    <x v="73"/>
    <x v="74"/>
    <x v="0"/>
    <x v="0"/>
    <x v="0"/>
    <x v="5"/>
    <x v="255"/>
    <x v="15"/>
    <x v="932"/>
    <x v="1"/>
    <x v="1"/>
    <x v="1"/>
  </r>
  <r>
    <x v="190"/>
    <x v="226"/>
    <x v="23"/>
    <x v="23"/>
    <x v="7"/>
    <x v="5"/>
    <x v="256"/>
    <x v="22"/>
    <x v="933"/>
    <x v="1"/>
    <x v="9"/>
    <x v="1"/>
  </r>
  <r>
    <x v="75"/>
    <x v="76"/>
    <x v="56"/>
    <x v="56"/>
    <x v="14"/>
    <x v="5"/>
    <x v="257"/>
    <x v="1"/>
    <x v="934"/>
    <x v="2"/>
    <x v="2"/>
    <x v="1"/>
  </r>
  <r>
    <x v="76"/>
    <x v="77"/>
    <x v="57"/>
    <x v="57"/>
    <x v="10"/>
    <x v="5"/>
    <x v="257"/>
    <x v="15"/>
    <x v="935"/>
    <x v="2"/>
    <x v="3"/>
    <x v="1"/>
  </r>
  <r>
    <x v="192"/>
    <x v="229"/>
    <x v="89"/>
    <x v="89"/>
    <x v="16"/>
    <x v="5"/>
    <x v="13"/>
    <x v="15"/>
    <x v="936"/>
    <x v="2"/>
    <x v="10"/>
    <x v="1"/>
  </r>
  <r>
    <x v="78"/>
    <x v="79"/>
    <x v="29"/>
    <x v="29"/>
    <x v="0"/>
    <x v="5"/>
    <x v="247"/>
    <x v="28"/>
    <x v="937"/>
    <x v="3"/>
    <x v="4"/>
    <x v="1"/>
  </r>
  <r>
    <x v="79"/>
    <x v="80"/>
    <x v="59"/>
    <x v="59"/>
    <x v="6"/>
    <x v="5"/>
    <x v="254"/>
    <x v="15"/>
    <x v="938"/>
    <x v="3"/>
    <x v="5"/>
    <x v="1"/>
  </r>
  <r>
    <x v="193"/>
    <x v="230"/>
    <x v="48"/>
    <x v="48"/>
    <x v="13"/>
    <x v="5"/>
    <x v="258"/>
    <x v="32"/>
    <x v="939"/>
    <x v="3"/>
    <x v="5"/>
    <x v="1"/>
  </r>
  <r>
    <x v="194"/>
    <x v="231"/>
    <x v="90"/>
    <x v="90"/>
    <x v="14"/>
    <x v="5"/>
    <x v="259"/>
    <x v="11"/>
    <x v="940"/>
    <x v="3"/>
    <x v="5"/>
    <x v="1"/>
  </r>
  <r>
    <x v="82"/>
    <x v="83"/>
    <x v="23"/>
    <x v="23"/>
    <x v="7"/>
    <x v="5"/>
    <x v="260"/>
    <x v="30"/>
    <x v="941"/>
    <x v="3"/>
    <x v="6"/>
    <x v="1"/>
  </r>
  <r>
    <x v="84"/>
    <x v="85"/>
    <x v="60"/>
    <x v="60"/>
    <x v="4"/>
    <x v="5"/>
    <x v="261"/>
    <x v="8"/>
    <x v="942"/>
    <x v="0"/>
    <x v="7"/>
    <x v="2"/>
  </r>
  <r>
    <x v="196"/>
    <x v="233"/>
    <x v="23"/>
    <x v="23"/>
    <x v="7"/>
    <x v="5"/>
    <x v="262"/>
    <x v="9"/>
    <x v="943"/>
    <x v="0"/>
    <x v="11"/>
    <x v="2"/>
  </r>
  <r>
    <x v="197"/>
    <x v="234"/>
    <x v="1"/>
    <x v="1"/>
    <x v="1"/>
    <x v="5"/>
    <x v="263"/>
    <x v="11"/>
    <x v="944"/>
    <x v="0"/>
    <x v="11"/>
    <x v="2"/>
  </r>
  <r>
    <x v="87"/>
    <x v="88"/>
    <x v="61"/>
    <x v="61"/>
    <x v="0"/>
    <x v="5"/>
    <x v="249"/>
    <x v="0"/>
    <x v="945"/>
    <x v="1"/>
    <x v="8"/>
    <x v="2"/>
  </r>
  <r>
    <x v="88"/>
    <x v="89"/>
    <x v="58"/>
    <x v="58"/>
    <x v="0"/>
    <x v="5"/>
    <x v="255"/>
    <x v="27"/>
    <x v="946"/>
    <x v="1"/>
    <x v="1"/>
    <x v="2"/>
  </r>
  <r>
    <x v="26"/>
    <x v="26"/>
    <x v="17"/>
    <x v="17"/>
    <x v="2"/>
    <x v="3"/>
    <x v="4"/>
    <x v="32"/>
    <x v="947"/>
    <x v="0"/>
    <x v="7"/>
    <x v="0"/>
  </r>
  <r>
    <x v="165"/>
    <x v="193"/>
    <x v="8"/>
    <x v="8"/>
    <x v="0"/>
    <x v="3"/>
    <x v="4"/>
    <x v="30"/>
    <x v="948"/>
    <x v="0"/>
    <x v="11"/>
    <x v="0"/>
  </r>
  <r>
    <x v="28"/>
    <x v="28"/>
    <x v="25"/>
    <x v="25"/>
    <x v="7"/>
    <x v="3"/>
    <x v="264"/>
    <x v="0"/>
    <x v="949"/>
    <x v="1"/>
    <x v="1"/>
    <x v="0"/>
  </r>
  <r>
    <x v="167"/>
    <x v="195"/>
    <x v="20"/>
    <x v="20"/>
    <x v="3"/>
    <x v="3"/>
    <x v="265"/>
    <x v="14"/>
    <x v="950"/>
    <x v="2"/>
    <x v="2"/>
    <x v="0"/>
  </r>
  <r>
    <x v="30"/>
    <x v="30"/>
    <x v="26"/>
    <x v="26"/>
    <x v="9"/>
    <x v="3"/>
    <x v="4"/>
    <x v="18"/>
    <x v="951"/>
    <x v="2"/>
    <x v="10"/>
    <x v="0"/>
  </r>
  <r>
    <x v="31"/>
    <x v="31"/>
    <x v="27"/>
    <x v="27"/>
    <x v="0"/>
    <x v="3"/>
    <x v="4"/>
    <x v="23"/>
    <x v="952"/>
    <x v="3"/>
    <x v="4"/>
    <x v="0"/>
  </r>
  <r>
    <x v="155"/>
    <x v="198"/>
    <x v="86"/>
    <x v="86"/>
    <x v="12"/>
    <x v="3"/>
    <x v="266"/>
    <x v="28"/>
    <x v="953"/>
    <x v="3"/>
    <x v="5"/>
    <x v="0"/>
  </r>
  <r>
    <x v="33"/>
    <x v="33"/>
    <x v="29"/>
    <x v="29"/>
    <x v="0"/>
    <x v="3"/>
    <x v="4"/>
    <x v="8"/>
    <x v="954"/>
    <x v="3"/>
    <x v="5"/>
    <x v="0"/>
  </r>
  <r>
    <x v="170"/>
    <x v="200"/>
    <x v="87"/>
    <x v="87"/>
    <x v="3"/>
    <x v="3"/>
    <x v="4"/>
    <x v="10"/>
    <x v="955"/>
    <x v="3"/>
    <x v="5"/>
    <x v="0"/>
  </r>
  <r>
    <x v="35"/>
    <x v="35"/>
    <x v="31"/>
    <x v="31"/>
    <x v="10"/>
    <x v="3"/>
    <x v="4"/>
    <x v="0"/>
    <x v="956"/>
    <x v="3"/>
    <x v="6"/>
    <x v="0"/>
  </r>
  <r>
    <x v="36"/>
    <x v="36"/>
    <x v="32"/>
    <x v="32"/>
    <x v="0"/>
    <x v="3"/>
    <x v="4"/>
    <x v="4"/>
    <x v="957"/>
    <x v="0"/>
    <x v="7"/>
    <x v="1"/>
  </r>
  <r>
    <x v="37"/>
    <x v="37"/>
    <x v="33"/>
    <x v="33"/>
    <x v="0"/>
    <x v="3"/>
    <x v="4"/>
    <x v="28"/>
    <x v="958"/>
    <x v="0"/>
    <x v="11"/>
    <x v="1"/>
  </r>
  <r>
    <x v="173"/>
    <x v="203"/>
    <x v="23"/>
    <x v="23"/>
    <x v="7"/>
    <x v="3"/>
    <x v="4"/>
    <x v="6"/>
    <x v="959"/>
    <x v="1"/>
    <x v="8"/>
    <x v="1"/>
  </r>
  <r>
    <x v="215"/>
    <x v="256"/>
    <x v="61"/>
    <x v="61"/>
    <x v="0"/>
    <x v="3"/>
    <x v="267"/>
    <x v="9"/>
    <x v="960"/>
    <x v="1"/>
    <x v="9"/>
    <x v="1"/>
  </r>
  <r>
    <x v="40"/>
    <x v="40"/>
    <x v="20"/>
    <x v="20"/>
    <x v="3"/>
    <x v="3"/>
    <x v="4"/>
    <x v="19"/>
    <x v="961"/>
    <x v="2"/>
    <x v="2"/>
    <x v="1"/>
  </r>
  <r>
    <x v="41"/>
    <x v="41"/>
    <x v="36"/>
    <x v="36"/>
    <x v="12"/>
    <x v="3"/>
    <x v="4"/>
    <x v="6"/>
    <x v="962"/>
    <x v="2"/>
    <x v="3"/>
    <x v="1"/>
  </r>
  <r>
    <x v="42"/>
    <x v="42"/>
    <x v="37"/>
    <x v="37"/>
    <x v="8"/>
    <x v="3"/>
    <x v="4"/>
    <x v="10"/>
    <x v="963"/>
    <x v="2"/>
    <x v="10"/>
    <x v="1"/>
  </r>
  <r>
    <x v="43"/>
    <x v="43"/>
    <x v="38"/>
    <x v="38"/>
    <x v="1"/>
    <x v="3"/>
    <x v="268"/>
    <x v="18"/>
    <x v="964"/>
    <x v="3"/>
    <x v="4"/>
    <x v="1"/>
  </r>
  <r>
    <x v="44"/>
    <x v="44"/>
    <x v="39"/>
    <x v="39"/>
    <x v="0"/>
    <x v="3"/>
    <x v="4"/>
    <x v="19"/>
    <x v="965"/>
    <x v="3"/>
    <x v="4"/>
    <x v="1"/>
  </r>
  <r>
    <x v="45"/>
    <x v="45"/>
    <x v="40"/>
    <x v="40"/>
    <x v="0"/>
    <x v="3"/>
    <x v="269"/>
    <x v="7"/>
    <x v="966"/>
    <x v="3"/>
    <x v="5"/>
    <x v="1"/>
  </r>
  <r>
    <x v="159"/>
    <x v="206"/>
    <x v="77"/>
    <x v="77"/>
    <x v="6"/>
    <x v="3"/>
    <x v="270"/>
    <x v="23"/>
    <x v="967"/>
    <x v="3"/>
    <x v="5"/>
    <x v="1"/>
  </r>
  <r>
    <x v="47"/>
    <x v="47"/>
    <x v="10"/>
    <x v="10"/>
    <x v="3"/>
    <x v="3"/>
    <x v="4"/>
    <x v="3"/>
    <x v="968"/>
    <x v="3"/>
    <x v="5"/>
    <x v="1"/>
  </r>
  <r>
    <x v="48"/>
    <x v="48"/>
    <x v="39"/>
    <x v="39"/>
    <x v="0"/>
    <x v="3"/>
    <x v="4"/>
    <x v="27"/>
    <x v="969"/>
    <x v="3"/>
    <x v="6"/>
    <x v="1"/>
  </r>
  <r>
    <x v="49"/>
    <x v="49"/>
    <x v="41"/>
    <x v="41"/>
    <x v="0"/>
    <x v="3"/>
    <x v="271"/>
    <x v="15"/>
    <x v="970"/>
    <x v="0"/>
    <x v="7"/>
    <x v="2"/>
  </r>
  <r>
    <x v="50"/>
    <x v="50"/>
    <x v="4"/>
    <x v="4"/>
    <x v="0"/>
    <x v="3"/>
    <x v="4"/>
    <x v="21"/>
    <x v="971"/>
    <x v="0"/>
    <x v="0"/>
    <x v="2"/>
  </r>
  <r>
    <x v="217"/>
    <x v="259"/>
    <x v="63"/>
    <x v="63"/>
    <x v="5"/>
    <x v="3"/>
    <x v="272"/>
    <x v="6"/>
    <x v="972"/>
    <x v="0"/>
    <x v="11"/>
    <x v="2"/>
  </r>
  <r>
    <x v="177"/>
    <x v="257"/>
    <x v="56"/>
    <x v="56"/>
    <x v="14"/>
    <x v="3"/>
    <x v="267"/>
    <x v="15"/>
    <x v="973"/>
    <x v="1"/>
    <x v="1"/>
    <x v="2"/>
  </r>
  <r>
    <x v="62"/>
    <x v="63"/>
    <x v="48"/>
    <x v="48"/>
    <x v="13"/>
    <x v="3"/>
    <x v="4"/>
    <x v="8"/>
    <x v="974"/>
    <x v="0"/>
    <x v="0"/>
    <x v="0"/>
  </r>
  <r>
    <x v="117"/>
    <x v="123"/>
    <x v="26"/>
    <x v="26"/>
    <x v="9"/>
    <x v="3"/>
    <x v="4"/>
    <x v="18"/>
    <x v="975"/>
    <x v="1"/>
    <x v="8"/>
    <x v="0"/>
  </r>
  <r>
    <x v="218"/>
    <x v="261"/>
    <x v="23"/>
    <x v="23"/>
    <x v="7"/>
    <x v="3"/>
    <x v="4"/>
    <x v="2"/>
    <x v="976"/>
    <x v="1"/>
    <x v="9"/>
    <x v="0"/>
  </r>
  <r>
    <x v="119"/>
    <x v="125"/>
    <x v="39"/>
    <x v="39"/>
    <x v="0"/>
    <x v="3"/>
    <x v="4"/>
    <x v="20"/>
    <x v="977"/>
    <x v="2"/>
    <x v="3"/>
    <x v="0"/>
  </r>
  <r>
    <x v="120"/>
    <x v="126"/>
    <x v="23"/>
    <x v="23"/>
    <x v="7"/>
    <x v="3"/>
    <x v="4"/>
    <x v="28"/>
    <x v="978"/>
    <x v="2"/>
    <x v="10"/>
    <x v="0"/>
  </r>
  <r>
    <x v="90"/>
    <x v="262"/>
    <x v="21"/>
    <x v="21"/>
    <x v="0"/>
    <x v="3"/>
    <x v="4"/>
    <x v="30"/>
    <x v="979"/>
    <x v="3"/>
    <x v="4"/>
    <x v="0"/>
  </r>
  <r>
    <x v="219"/>
    <x v="263"/>
    <x v="76"/>
    <x v="76"/>
    <x v="7"/>
    <x v="3"/>
    <x v="4"/>
    <x v="10"/>
    <x v="980"/>
    <x v="3"/>
    <x v="5"/>
    <x v="0"/>
  </r>
  <r>
    <x v="69"/>
    <x v="129"/>
    <x v="50"/>
    <x v="50"/>
    <x v="0"/>
    <x v="3"/>
    <x v="4"/>
    <x v="11"/>
    <x v="981"/>
    <x v="3"/>
    <x v="5"/>
    <x v="0"/>
  </r>
  <r>
    <x v="70"/>
    <x v="130"/>
    <x v="34"/>
    <x v="34"/>
    <x v="0"/>
    <x v="3"/>
    <x v="4"/>
    <x v="4"/>
    <x v="982"/>
    <x v="3"/>
    <x v="5"/>
    <x v="0"/>
  </r>
  <r>
    <x v="122"/>
    <x v="131"/>
    <x v="30"/>
    <x v="30"/>
    <x v="1"/>
    <x v="3"/>
    <x v="4"/>
    <x v="16"/>
    <x v="983"/>
    <x v="0"/>
    <x v="7"/>
    <x v="1"/>
  </r>
  <r>
    <x v="220"/>
    <x v="264"/>
    <x v="56"/>
    <x v="56"/>
    <x v="14"/>
    <x v="3"/>
    <x v="4"/>
    <x v="29"/>
    <x v="984"/>
    <x v="0"/>
    <x v="0"/>
    <x v="1"/>
  </r>
  <r>
    <x v="221"/>
    <x v="265"/>
    <x v="59"/>
    <x v="59"/>
    <x v="6"/>
    <x v="3"/>
    <x v="4"/>
    <x v="8"/>
    <x v="985"/>
    <x v="0"/>
    <x v="11"/>
    <x v="1"/>
  </r>
  <r>
    <x v="73"/>
    <x v="74"/>
    <x v="0"/>
    <x v="0"/>
    <x v="0"/>
    <x v="3"/>
    <x v="4"/>
    <x v="22"/>
    <x v="986"/>
    <x v="1"/>
    <x v="1"/>
    <x v="1"/>
  </r>
  <r>
    <x v="75"/>
    <x v="76"/>
    <x v="56"/>
    <x v="56"/>
    <x v="14"/>
    <x v="3"/>
    <x v="4"/>
    <x v="23"/>
    <x v="987"/>
    <x v="2"/>
    <x v="2"/>
    <x v="1"/>
  </r>
  <r>
    <x v="76"/>
    <x v="136"/>
    <x v="39"/>
    <x v="39"/>
    <x v="0"/>
    <x v="3"/>
    <x v="4"/>
    <x v="30"/>
    <x v="988"/>
    <x v="2"/>
    <x v="3"/>
    <x v="1"/>
  </r>
  <r>
    <x v="127"/>
    <x v="137"/>
    <x v="36"/>
    <x v="36"/>
    <x v="12"/>
    <x v="3"/>
    <x v="4"/>
    <x v="16"/>
    <x v="989"/>
    <x v="2"/>
    <x v="10"/>
    <x v="1"/>
  </r>
  <r>
    <x v="78"/>
    <x v="138"/>
    <x v="77"/>
    <x v="77"/>
    <x v="6"/>
    <x v="3"/>
    <x v="4"/>
    <x v="22"/>
    <x v="990"/>
    <x v="3"/>
    <x v="4"/>
    <x v="1"/>
  </r>
  <r>
    <x v="96"/>
    <x v="139"/>
    <x v="78"/>
    <x v="78"/>
    <x v="13"/>
    <x v="3"/>
    <x v="4"/>
    <x v="14"/>
    <x v="991"/>
    <x v="3"/>
    <x v="4"/>
    <x v="1"/>
  </r>
  <r>
    <x v="80"/>
    <x v="81"/>
    <x v="17"/>
    <x v="17"/>
    <x v="2"/>
    <x v="3"/>
    <x v="34"/>
    <x v="16"/>
    <x v="992"/>
    <x v="3"/>
    <x v="5"/>
    <x v="1"/>
  </r>
  <r>
    <x v="128"/>
    <x v="140"/>
    <x v="62"/>
    <x v="62"/>
    <x v="1"/>
    <x v="3"/>
    <x v="4"/>
    <x v="7"/>
    <x v="993"/>
    <x v="3"/>
    <x v="5"/>
    <x v="1"/>
  </r>
  <r>
    <x v="82"/>
    <x v="83"/>
    <x v="23"/>
    <x v="23"/>
    <x v="7"/>
    <x v="3"/>
    <x v="4"/>
    <x v="27"/>
    <x v="994"/>
    <x v="3"/>
    <x v="6"/>
    <x v="1"/>
  </r>
  <r>
    <x v="136"/>
    <x v="154"/>
    <x v="35"/>
    <x v="35"/>
    <x v="11"/>
    <x v="3"/>
    <x v="4"/>
    <x v="11"/>
    <x v="995"/>
    <x v="0"/>
    <x v="7"/>
    <x v="2"/>
  </r>
  <r>
    <x v="205"/>
    <x v="245"/>
    <x v="23"/>
    <x v="23"/>
    <x v="7"/>
    <x v="3"/>
    <x v="273"/>
    <x v="16"/>
    <x v="996"/>
    <x v="0"/>
    <x v="0"/>
    <x v="2"/>
  </r>
  <r>
    <x v="141"/>
    <x v="160"/>
    <x v="39"/>
    <x v="39"/>
    <x v="0"/>
    <x v="3"/>
    <x v="4"/>
    <x v="29"/>
    <x v="997"/>
    <x v="0"/>
    <x v="11"/>
    <x v="2"/>
  </r>
  <r>
    <x v="88"/>
    <x v="89"/>
    <x v="58"/>
    <x v="58"/>
    <x v="0"/>
    <x v="3"/>
    <x v="4"/>
    <x v="2"/>
    <x v="998"/>
    <x v="1"/>
    <x v="1"/>
    <x v="2"/>
  </r>
  <r>
    <x v="134"/>
    <x v="150"/>
    <x v="23"/>
    <x v="23"/>
    <x v="7"/>
    <x v="1"/>
    <x v="4"/>
    <x v="10"/>
    <x v="999"/>
    <x v="0"/>
    <x v="7"/>
    <x v="0"/>
  </r>
  <r>
    <x v="151"/>
    <x v="177"/>
    <x v="45"/>
    <x v="45"/>
    <x v="0"/>
    <x v="1"/>
    <x v="4"/>
    <x v="12"/>
    <x v="1000"/>
    <x v="0"/>
    <x v="11"/>
    <x v="0"/>
  </r>
  <r>
    <x v="89"/>
    <x v="90"/>
    <x v="62"/>
    <x v="62"/>
    <x v="1"/>
    <x v="1"/>
    <x v="4"/>
    <x v="7"/>
    <x v="1001"/>
    <x v="1"/>
    <x v="8"/>
    <x v="0"/>
  </r>
  <r>
    <x v="99"/>
    <x v="104"/>
    <x v="67"/>
    <x v="67"/>
    <x v="1"/>
    <x v="1"/>
    <x v="4"/>
    <x v="32"/>
    <x v="1002"/>
    <x v="1"/>
    <x v="1"/>
    <x v="0"/>
  </r>
  <r>
    <x v="118"/>
    <x v="124"/>
    <x v="74"/>
    <x v="74"/>
    <x v="0"/>
    <x v="1"/>
    <x v="4"/>
    <x v="8"/>
    <x v="1003"/>
    <x v="1"/>
    <x v="9"/>
    <x v="0"/>
  </r>
  <r>
    <x v="152"/>
    <x v="178"/>
    <x v="51"/>
    <x v="51"/>
    <x v="1"/>
    <x v="1"/>
    <x v="4"/>
    <x v="2"/>
    <x v="1004"/>
    <x v="2"/>
    <x v="2"/>
    <x v="0"/>
  </r>
  <r>
    <x v="144"/>
    <x v="163"/>
    <x v="73"/>
    <x v="73"/>
    <x v="4"/>
    <x v="1"/>
    <x v="4"/>
    <x v="1"/>
    <x v="1005"/>
    <x v="2"/>
    <x v="3"/>
    <x v="0"/>
  </r>
  <r>
    <x v="153"/>
    <x v="179"/>
    <x v="42"/>
    <x v="42"/>
    <x v="3"/>
    <x v="1"/>
    <x v="4"/>
    <x v="22"/>
    <x v="1006"/>
    <x v="2"/>
    <x v="10"/>
    <x v="0"/>
  </r>
  <r>
    <x v="145"/>
    <x v="164"/>
    <x v="60"/>
    <x v="60"/>
    <x v="4"/>
    <x v="1"/>
    <x v="4"/>
    <x v="15"/>
    <x v="1007"/>
    <x v="2"/>
    <x v="10"/>
    <x v="0"/>
  </r>
  <r>
    <x v="137"/>
    <x v="155"/>
    <x v="54"/>
    <x v="54"/>
    <x v="0"/>
    <x v="1"/>
    <x v="4"/>
    <x v="14"/>
    <x v="1008"/>
    <x v="3"/>
    <x v="4"/>
    <x v="0"/>
  </r>
  <r>
    <x v="121"/>
    <x v="127"/>
    <x v="26"/>
    <x v="26"/>
    <x v="9"/>
    <x v="1"/>
    <x v="4"/>
    <x v="20"/>
    <x v="1009"/>
    <x v="3"/>
    <x v="4"/>
    <x v="0"/>
  </r>
  <r>
    <x v="155"/>
    <x v="181"/>
    <x v="43"/>
    <x v="43"/>
    <x v="10"/>
    <x v="1"/>
    <x v="4"/>
    <x v="25"/>
    <x v="1010"/>
    <x v="3"/>
    <x v="5"/>
    <x v="0"/>
  </r>
  <r>
    <x v="32"/>
    <x v="92"/>
    <x v="49"/>
    <x v="49"/>
    <x v="6"/>
    <x v="1"/>
    <x v="4"/>
    <x v="6"/>
    <x v="1011"/>
    <x v="3"/>
    <x v="5"/>
    <x v="0"/>
  </r>
  <r>
    <x v="103"/>
    <x v="108"/>
    <x v="7"/>
    <x v="7"/>
    <x v="2"/>
    <x v="1"/>
    <x v="4"/>
    <x v="3"/>
    <x v="1012"/>
    <x v="3"/>
    <x v="5"/>
    <x v="0"/>
  </r>
  <r>
    <x v="69"/>
    <x v="165"/>
    <x v="81"/>
    <x v="81"/>
    <x v="7"/>
    <x v="1"/>
    <x v="4"/>
    <x v="11"/>
    <x v="1013"/>
    <x v="3"/>
    <x v="5"/>
    <x v="0"/>
  </r>
  <r>
    <x v="104"/>
    <x v="172"/>
    <x v="40"/>
    <x v="40"/>
    <x v="0"/>
    <x v="1"/>
    <x v="4"/>
    <x v="18"/>
    <x v="1014"/>
    <x v="3"/>
    <x v="5"/>
    <x v="0"/>
  </r>
  <r>
    <x v="34"/>
    <x v="166"/>
    <x v="47"/>
    <x v="47"/>
    <x v="0"/>
    <x v="1"/>
    <x v="4"/>
    <x v="24"/>
    <x v="1015"/>
    <x v="3"/>
    <x v="5"/>
    <x v="0"/>
  </r>
  <r>
    <x v="105"/>
    <x v="110"/>
    <x v="23"/>
    <x v="23"/>
    <x v="7"/>
    <x v="1"/>
    <x v="4"/>
    <x v="7"/>
    <x v="1016"/>
    <x v="3"/>
    <x v="6"/>
    <x v="0"/>
  </r>
  <r>
    <x v="91"/>
    <x v="93"/>
    <x v="64"/>
    <x v="64"/>
    <x v="0"/>
    <x v="1"/>
    <x v="4"/>
    <x v="32"/>
    <x v="1017"/>
    <x v="3"/>
    <x v="6"/>
    <x v="0"/>
  </r>
  <r>
    <x v="138"/>
    <x v="157"/>
    <x v="23"/>
    <x v="23"/>
    <x v="7"/>
    <x v="1"/>
    <x v="4"/>
    <x v="23"/>
    <x v="1018"/>
    <x v="0"/>
    <x v="7"/>
    <x v="1"/>
  </r>
  <r>
    <x v="106"/>
    <x v="111"/>
    <x v="69"/>
    <x v="69"/>
    <x v="17"/>
    <x v="1"/>
    <x v="4"/>
    <x v="30"/>
    <x v="1019"/>
    <x v="0"/>
    <x v="0"/>
    <x v="1"/>
  </r>
  <r>
    <x v="93"/>
    <x v="95"/>
    <x v="39"/>
    <x v="39"/>
    <x v="0"/>
    <x v="1"/>
    <x v="4"/>
    <x v="8"/>
    <x v="1020"/>
    <x v="0"/>
    <x v="11"/>
    <x v="1"/>
  </r>
  <r>
    <x v="148"/>
    <x v="173"/>
    <x v="60"/>
    <x v="60"/>
    <x v="4"/>
    <x v="1"/>
    <x v="4"/>
    <x v="20"/>
    <x v="1021"/>
    <x v="1"/>
    <x v="8"/>
    <x v="1"/>
  </r>
  <r>
    <x v="125"/>
    <x v="168"/>
    <x v="23"/>
    <x v="23"/>
    <x v="7"/>
    <x v="1"/>
    <x v="4"/>
    <x v="5"/>
    <x v="1022"/>
    <x v="1"/>
    <x v="1"/>
    <x v="1"/>
  </r>
  <r>
    <x v="108"/>
    <x v="113"/>
    <x v="22"/>
    <x v="22"/>
    <x v="6"/>
    <x v="1"/>
    <x v="4"/>
    <x v="23"/>
    <x v="1023"/>
    <x v="1"/>
    <x v="9"/>
    <x v="1"/>
  </r>
  <r>
    <x v="39"/>
    <x v="96"/>
    <x v="65"/>
    <x v="65"/>
    <x v="9"/>
    <x v="1"/>
    <x v="4"/>
    <x v="26"/>
    <x v="1024"/>
    <x v="1"/>
    <x v="9"/>
    <x v="1"/>
  </r>
  <r>
    <x v="109"/>
    <x v="114"/>
    <x v="70"/>
    <x v="70"/>
    <x v="12"/>
    <x v="1"/>
    <x v="4"/>
    <x v="6"/>
    <x v="1025"/>
    <x v="2"/>
    <x v="2"/>
    <x v="1"/>
  </r>
  <r>
    <x v="126"/>
    <x v="169"/>
    <x v="39"/>
    <x v="39"/>
    <x v="0"/>
    <x v="1"/>
    <x v="4"/>
    <x v="14"/>
    <x v="1026"/>
    <x v="2"/>
    <x v="2"/>
    <x v="1"/>
  </r>
  <r>
    <x v="157"/>
    <x v="184"/>
    <x v="84"/>
    <x v="84"/>
    <x v="0"/>
    <x v="1"/>
    <x v="4"/>
    <x v="13"/>
    <x v="1027"/>
    <x v="2"/>
    <x v="3"/>
    <x v="1"/>
  </r>
  <r>
    <x v="94"/>
    <x v="97"/>
    <x v="18"/>
    <x v="18"/>
    <x v="0"/>
    <x v="1"/>
    <x v="4"/>
    <x v="32"/>
    <x v="1028"/>
    <x v="2"/>
    <x v="3"/>
    <x v="1"/>
  </r>
  <r>
    <x v="111"/>
    <x v="116"/>
    <x v="69"/>
    <x v="69"/>
    <x v="17"/>
    <x v="1"/>
    <x v="4"/>
    <x v="5"/>
    <x v="1029"/>
    <x v="2"/>
    <x v="3"/>
    <x v="1"/>
  </r>
  <r>
    <x v="42"/>
    <x v="170"/>
    <x v="0"/>
    <x v="0"/>
    <x v="0"/>
    <x v="1"/>
    <x v="4"/>
    <x v="15"/>
    <x v="1030"/>
    <x v="2"/>
    <x v="10"/>
    <x v="1"/>
  </r>
  <r>
    <x v="158"/>
    <x v="185"/>
    <x v="85"/>
    <x v="85"/>
    <x v="2"/>
    <x v="1"/>
    <x v="4"/>
    <x v="10"/>
    <x v="1031"/>
    <x v="3"/>
    <x v="4"/>
    <x v="0"/>
  </r>
  <r>
    <x v="95"/>
    <x v="98"/>
    <x v="15"/>
    <x v="15"/>
    <x v="0"/>
    <x v="1"/>
    <x v="4"/>
    <x v="9"/>
    <x v="1032"/>
    <x v="3"/>
    <x v="4"/>
    <x v="1"/>
  </r>
  <r>
    <x v="113"/>
    <x v="118"/>
    <x v="68"/>
    <x v="68"/>
    <x v="16"/>
    <x v="1"/>
    <x v="4"/>
    <x v="7"/>
    <x v="1033"/>
    <x v="3"/>
    <x v="4"/>
    <x v="1"/>
  </r>
  <r>
    <x v="96"/>
    <x v="99"/>
    <x v="31"/>
    <x v="31"/>
    <x v="10"/>
    <x v="1"/>
    <x v="4"/>
    <x v="32"/>
    <x v="1034"/>
    <x v="3"/>
    <x v="4"/>
    <x v="1"/>
  </r>
  <r>
    <x v="45"/>
    <x v="175"/>
    <x v="21"/>
    <x v="21"/>
    <x v="0"/>
    <x v="1"/>
    <x v="4"/>
    <x v="29"/>
    <x v="1035"/>
    <x v="3"/>
    <x v="5"/>
    <x v="1"/>
  </r>
  <r>
    <x v="80"/>
    <x v="152"/>
    <x v="11"/>
    <x v="11"/>
    <x v="0"/>
    <x v="1"/>
    <x v="4"/>
    <x v="26"/>
    <x v="1036"/>
    <x v="3"/>
    <x v="5"/>
    <x v="1"/>
  </r>
  <r>
    <x v="159"/>
    <x v="186"/>
    <x v="45"/>
    <x v="45"/>
    <x v="0"/>
    <x v="1"/>
    <x v="4"/>
    <x v="26"/>
    <x v="1037"/>
    <x v="3"/>
    <x v="5"/>
    <x v="1"/>
  </r>
  <r>
    <x v="97"/>
    <x v="100"/>
    <x v="24"/>
    <x v="24"/>
    <x v="8"/>
    <x v="1"/>
    <x v="4"/>
    <x v="14"/>
    <x v="1038"/>
    <x v="3"/>
    <x v="5"/>
    <x v="1"/>
  </r>
  <r>
    <x v="20"/>
    <x v="187"/>
    <x v="10"/>
    <x v="10"/>
    <x v="3"/>
    <x v="1"/>
    <x v="4"/>
    <x v="0"/>
    <x v="1039"/>
    <x v="3"/>
    <x v="5"/>
    <x v="1"/>
  </r>
  <r>
    <x v="140"/>
    <x v="159"/>
    <x v="74"/>
    <x v="74"/>
    <x v="0"/>
    <x v="1"/>
    <x v="4"/>
    <x v="7"/>
    <x v="1040"/>
    <x v="3"/>
    <x v="6"/>
    <x v="1"/>
  </r>
  <r>
    <x v="48"/>
    <x v="153"/>
    <x v="23"/>
    <x v="23"/>
    <x v="7"/>
    <x v="1"/>
    <x v="274"/>
    <x v="22"/>
    <x v="1041"/>
    <x v="3"/>
    <x v="6"/>
    <x v="1"/>
  </r>
  <r>
    <x v="203"/>
    <x v="243"/>
    <x v="90"/>
    <x v="90"/>
    <x v="14"/>
    <x v="1"/>
    <x v="4"/>
    <x v="1"/>
    <x v="1042"/>
    <x v="0"/>
    <x v="7"/>
    <x v="2"/>
  </r>
  <r>
    <x v="49"/>
    <x v="101"/>
    <x v="42"/>
    <x v="42"/>
    <x v="3"/>
    <x v="1"/>
    <x v="275"/>
    <x v="26"/>
    <x v="1043"/>
    <x v="0"/>
    <x v="7"/>
    <x v="2"/>
  </r>
  <r>
    <x v="142"/>
    <x v="161"/>
    <x v="16"/>
    <x v="16"/>
    <x v="4"/>
    <x v="1"/>
    <x v="4"/>
    <x v="25"/>
    <x v="1044"/>
    <x v="0"/>
    <x v="0"/>
    <x v="2"/>
  </r>
  <r>
    <x v="205"/>
    <x v="245"/>
    <x v="23"/>
    <x v="23"/>
    <x v="7"/>
    <x v="1"/>
    <x v="4"/>
    <x v="20"/>
    <x v="1045"/>
    <x v="0"/>
    <x v="0"/>
    <x v="2"/>
  </r>
  <r>
    <x v="222"/>
    <x v="266"/>
    <x v="23"/>
    <x v="23"/>
    <x v="7"/>
    <x v="1"/>
    <x v="4"/>
    <x v="8"/>
    <x v="1046"/>
    <x v="0"/>
    <x v="11"/>
    <x v="2"/>
  </r>
  <r>
    <x v="150"/>
    <x v="176"/>
    <x v="83"/>
    <x v="83"/>
    <x v="1"/>
    <x v="1"/>
    <x v="4"/>
    <x v="36"/>
    <x v="1047"/>
    <x v="1"/>
    <x v="8"/>
    <x v="2"/>
  </r>
  <r>
    <x v="147"/>
    <x v="171"/>
    <x v="23"/>
    <x v="23"/>
    <x v="7"/>
    <x v="1"/>
    <x v="4"/>
    <x v="46"/>
    <x v="1048"/>
    <x v="1"/>
    <x v="1"/>
    <x v="2"/>
  </r>
  <r>
    <x v="116"/>
    <x v="122"/>
    <x v="19"/>
    <x v="19"/>
    <x v="5"/>
    <x v="1"/>
    <x v="4"/>
    <x v="21"/>
    <x v="1049"/>
    <x v="1"/>
    <x v="1"/>
    <x v="2"/>
  </r>
  <r>
    <x v="53"/>
    <x v="102"/>
    <x v="14"/>
    <x v="14"/>
    <x v="1"/>
    <x v="1"/>
    <x v="4"/>
    <x v="11"/>
    <x v="1050"/>
    <x v="1"/>
    <x v="1"/>
    <x v="2"/>
  </r>
  <r>
    <x v="62"/>
    <x v="63"/>
    <x v="48"/>
    <x v="48"/>
    <x v="13"/>
    <x v="6"/>
    <x v="4"/>
    <x v="19"/>
    <x v="1051"/>
    <x v="0"/>
    <x v="0"/>
    <x v="0"/>
  </r>
  <r>
    <x v="117"/>
    <x v="123"/>
    <x v="26"/>
    <x v="26"/>
    <x v="9"/>
    <x v="6"/>
    <x v="276"/>
    <x v="15"/>
    <x v="1052"/>
    <x v="1"/>
    <x v="8"/>
    <x v="0"/>
  </r>
  <r>
    <x v="218"/>
    <x v="261"/>
    <x v="23"/>
    <x v="23"/>
    <x v="7"/>
    <x v="6"/>
    <x v="4"/>
    <x v="2"/>
    <x v="1053"/>
    <x v="1"/>
    <x v="9"/>
    <x v="0"/>
  </r>
  <r>
    <x v="119"/>
    <x v="125"/>
    <x v="39"/>
    <x v="39"/>
    <x v="0"/>
    <x v="6"/>
    <x v="277"/>
    <x v="8"/>
    <x v="1054"/>
    <x v="2"/>
    <x v="3"/>
    <x v="0"/>
  </r>
  <r>
    <x v="120"/>
    <x v="126"/>
    <x v="23"/>
    <x v="23"/>
    <x v="7"/>
    <x v="6"/>
    <x v="278"/>
    <x v="6"/>
    <x v="1055"/>
    <x v="2"/>
    <x v="10"/>
    <x v="0"/>
  </r>
  <r>
    <x v="121"/>
    <x v="127"/>
    <x v="26"/>
    <x v="26"/>
    <x v="9"/>
    <x v="6"/>
    <x v="4"/>
    <x v="24"/>
    <x v="1056"/>
    <x v="3"/>
    <x v="4"/>
    <x v="0"/>
  </r>
  <r>
    <x v="219"/>
    <x v="263"/>
    <x v="76"/>
    <x v="76"/>
    <x v="7"/>
    <x v="6"/>
    <x v="4"/>
    <x v="6"/>
    <x v="1057"/>
    <x v="3"/>
    <x v="5"/>
    <x v="0"/>
  </r>
  <r>
    <x v="69"/>
    <x v="129"/>
    <x v="50"/>
    <x v="50"/>
    <x v="0"/>
    <x v="6"/>
    <x v="279"/>
    <x v="4"/>
    <x v="1058"/>
    <x v="3"/>
    <x v="5"/>
    <x v="0"/>
  </r>
  <r>
    <x v="70"/>
    <x v="130"/>
    <x v="34"/>
    <x v="34"/>
    <x v="0"/>
    <x v="6"/>
    <x v="4"/>
    <x v="21"/>
    <x v="1059"/>
    <x v="3"/>
    <x v="5"/>
    <x v="0"/>
  </r>
  <r>
    <x v="122"/>
    <x v="131"/>
    <x v="30"/>
    <x v="30"/>
    <x v="1"/>
    <x v="6"/>
    <x v="4"/>
    <x v="7"/>
    <x v="1060"/>
    <x v="0"/>
    <x v="7"/>
    <x v="1"/>
  </r>
  <r>
    <x v="220"/>
    <x v="264"/>
    <x v="56"/>
    <x v="56"/>
    <x v="14"/>
    <x v="6"/>
    <x v="279"/>
    <x v="10"/>
    <x v="1061"/>
    <x v="0"/>
    <x v="0"/>
    <x v="1"/>
  </r>
  <r>
    <x v="221"/>
    <x v="265"/>
    <x v="59"/>
    <x v="59"/>
    <x v="6"/>
    <x v="6"/>
    <x v="276"/>
    <x v="7"/>
    <x v="1062"/>
    <x v="0"/>
    <x v="11"/>
    <x v="1"/>
  </r>
  <r>
    <x v="73"/>
    <x v="74"/>
    <x v="0"/>
    <x v="0"/>
    <x v="0"/>
    <x v="6"/>
    <x v="4"/>
    <x v="13"/>
    <x v="1063"/>
    <x v="1"/>
    <x v="1"/>
    <x v="1"/>
  </r>
  <r>
    <x v="75"/>
    <x v="76"/>
    <x v="56"/>
    <x v="56"/>
    <x v="14"/>
    <x v="6"/>
    <x v="4"/>
    <x v="20"/>
    <x v="1064"/>
    <x v="2"/>
    <x v="2"/>
    <x v="1"/>
  </r>
  <r>
    <x v="76"/>
    <x v="136"/>
    <x v="39"/>
    <x v="39"/>
    <x v="0"/>
    <x v="6"/>
    <x v="4"/>
    <x v="5"/>
    <x v="1065"/>
    <x v="2"/>
    <x v="3"/>
    <x v="1"/>
  </r>
  <r>
    <x v="127"/>
    <x v="137"/>
    <x v="36"/>
    <x v="36"/>
    <x v="12"/>
    <x v="6"/>
    <x v="4"/>
    <x v="8"/>
    <x v="1066"/>
    <x v="2"/>
    <x v="10"/>
    <x v="1"/>
  </r>
  <r>
    <x v="78"/>
    <x v="138"/>
    <x v="77"/>
    <x v="77"/>
    <x v="6"/>
    <x v="6"/>
    <x v="280"/>
    <x v="23"/>
    <x v="1067"/>
    <x v="3"/>
    <x v="4"/>
    <x v="1"/>
  </r>
  <r>
    <x v="96"/>
    <x v="139"/>
    <x v="78"/>
    <x v="78"/>
    <x v="13"/>
    <x v="6"/>
    <x v="4"/>
    <x v="10"/>
    <x v="1068"/>
    <x v="3"/>
    <x v="4"/>
    <x v="1"/>
  </r>
  <r>
    <x v="223"/>
    <x v="267"/>
    <x v="24"/>
    <x v="24"/>
    <x v="8"/>
    <x v="6"/>
    <x v="4"/>
    <x v="22"/>
    <x v="1069"/>
    <x v="3"/>
    <x v="5"/>
    <x v="1"/>
  </r>
  <r>
    <x v="128"/>
    <x v="140"/>
    <x v="62"/>
    <x v="62"/>
    <x v="1"/>
    <x v="6"/>
    <x v="4"/>
    <x v="15"/>
    <x v="1070"/>
    <x v="3"/>
    <x v="5"/>
    <x v="1"/>
  </r>
  <r>
    <x v="82"/>
    <x v="83"/>
    <x v="23"/>
    <x v="23"/>
    <x v="7"/>
    <x v="6"/>
    <x v="281"/>
    <x v="2"/>
    <x v="1071"/>
    <x v="3"/>
    <x v="6"/>
    <x v="1"/>
  </r>
  <r>
    <x v="136"/>
    <x v="154"/>
    <x v="35"/>
    <x v="35"/>
    <x v="11"/>
    <x v="6"/>
    <x v="282"/>
    <x v="32"/>
    <x v="1072"/>
    <x v="0"/>
    <x v="7"/>
    <x v="2"/>
  </r>
  <r>
    <x v="205"/>
    <x v="245"/>
    <x v="23"/>
    <x v="23"/>
    <x v="7"/>
    <x v="6"/>
    <x v="4"/>
    <x v="18"/>
    <x v="1073"/>
    <x v="0"/>
    <x v="0"/>
    <x v="2"/>
  </r>
  <r>
    <x v="141"/>
    <x v="160"/>
    <x v="39"/>
    <x v="39"/>
    <x v="0"/>
    <x v="6"/>
    <x v="283"/>
    <x v="16"/>
    <x v="1074"/>
    <x v="0"/>
    <x v="11"/>
    <x v="2"/>
  </r>
  <r>
    <x v="88"/>
    <x v="89"/>
    <x v="58"/>
    <x v="58"/>
    <x v="0"/>
    <x v="6"/>
    <x v="4"/>
    <x v="7"/>
    <x v="1075"/>
    <x v="1"/>
    <x v="1"/>
    <x v="2"/>
  </r>
  <r>
    <x v="98"/>
    <x v="103"/>
    <x v="66"/>
    <x v="66"/>
    <x v="15"/>
    <x v="1"/>
    <x v="284"/>
    <x v="18"/>
    <x v="1076"/>
    <x v="0"/>
    <x v="11"/>
    <x v="0"/>
  </r>
  <r>
    <x v="99"/>
    <x v="104"/>
    <x v="67"/>
    <x v="67"/>
    <x v="1"/>
    <x v="1"/>
    <x v="285"/>
    <x v="15"/>
    <x v="1077"/>
    <x v="1"/>
    <x v="1"/>
    <x v="0"/>
  </r>
  <r>
    <x v="100"/>
    <x v="105"/>
    <x v="39"/>
    <x v="39"/>
    <x v="0"/>
    <x v="1"/>
    <x v="286"/>
    <x v="3"/>
    <x v="1078"/>
    <x v="2"/>
    <x v="2"/>
    <x v="0"/>
  </r>
  <r>
    <x v="101"/>
    <x v="106"/>
    <x v="41"/>
    <x v="41"/>
    <x v="0"/>
    <x v="1"/>
    <x v="287"/>
    <x v="5"/>
    <x v="1079"/>
    <x v="2"/>
    <x v="10"/>
    <x v="0"/>
  </r>
  <r>
    <x v="4"/>
    <x v="4"/>
    <x v="4"/>
    <x v="4"/>
    <x v="0"/>
    <x v="1"/>
    <x v="288"/>
    <x v="15"/>
    <x v="1080"/>
    <x v="3"/>
    <x v="4"/>
    <x v="0"/>
  </r>
  <r>
    <x v="102"/>
    <x v="107"/>
    <x v="42"/>
    <x v="42"/>
    <x v="3"/>
    <x v="1"/>
    <x v="289"/>
    <x v="22"/>
    <x v="1081"/>
    <x v="3"/>
    <x v="5"/>
    <x v="0"/>
  </r>
  <r>
    <x v="103"/>
    <x v="108"/>
    <x v="7"/>
    <x v="7"/>
    <x v="2"/>
    <x v="1"/>
    <x v="290"/>
    <x v="0"/>
    <x v="1082"/>
    <x v="3"/>
    <x v="5"/>
    <x v="0"/>
  </r>
  <r>
    <x v="104"/>
    <x v="109"/>
    <x v="68"/>
    <x v="68"/>
    <x v="16"/>
    <x v="1"/>
    <x v="291"/>
    <x v="5"/>
    <x v="1083"/>
    <x v="3"/>
    <x v="5"/>
    <x v="0"/>
  </r>
  <r>
    <x v="105"/>
    <x v="110"/>
    <x v="23"/>
    <x v="23"/>
    <x v="7"/>
    <x v="1"/>
    <x v="287"/>
    <x v="29"/>
    <x v="1084"/>
    <x v="3"/>
    <x v="6"/>
    <x v="0"/>
  </r>
  <r>
    <x v="9"/>
    <x v="9"/>
    <x v="9"/>
    <x v="9"/>
    <x v="1"/>
    <x v="1"/>
    <x v="286"/>
    <x v="21"/>
    <x v="1085"/>
    <x v="0"/>
    <x v="7"/>
    <x v="1"/>
  </r>
  <r>
    <x v="106"/>
    <x v="111"/>
    <x v="69"/>
    <x v="69"/>
    <x v="17"/>
    <x v="1"/>
    <x v="292"/>
    <x v="9"/>
    <x v="1086"/>
    <x v="0"/>
    <x v="0"/>
    <x v="1"/>
  </r>
  <r>
    <x v="107"/>
    <x v="112"/>
    <x v="48"/>
    <x v="48"/>
    <x v="13"/>
    <x v="1"/>
    <x v="285"/>
    <x v="2"/>
    <x v="1087"/>
    <x v="1"/>
    <x v="8"/>
    <x v="1"/>
  </r>
  <r>
    <x v="224"/>
    <x v="268"/>
    <x v="9"/>
    <x v="9"/>
    <x v="1"/>
    <x v="1"/>
    <x v="293"/>
    <x v="14"/>
    <x v="1088"/>
    <x v="1"/>
    <x v="1"/>
    <x v="1"/>
  </r>
  <r>
    <x v="225"/>
    <x v="269"/>
    <x v="87"/>
    <x v="87"/>
    <x v="3"/>
    <x v="1"/>
    <x v="294"/>
    <x v="3"/>
    <x v="1089"/>
    <x v="2"/>
    <x v="2"/>
    <x v="1"/>
  </r>
  <r>
    <x v="110"/>
    <x v="115"/>
    <x v="71"/>
    <x v="71"/>
    <x v="0"/>
    <x v="1"/>
    <x v="232"/>
    <x v="19"/>
    <x v="1090"/>
    <x v="2"/>
    <x v="3"/>
    <x v="1"/>
  </r>
  <r>
    <x v="111"/>
    <x v="116"/>
    <x v="69"/>
    <x v="69"/>
    <x v="17"/>
    <x v="1"/>
    <x v="289"/>
    <x v="30"/>
    <x v="1091"/>
    <x v="2"/>
    <x v="3"/>
    <x v="1"/>
  </r>
  <r>
    <x v="112"/>
    <x v="117"/>
    <x v="72"/>
    <x v="72"/>
    <x v="16"/>
    <x v="1"/>
    <x v="295"/>
    <x v="4"/>
    <x v="1092"/>
    <x v="3"/>
    <x v="4"/>
    <x v="0"/>
  </r>
  <r>
    <x v="113"/>
    <x v="118"/>
    <x v="68"/>
    <x v="68"/>
    <x v="16"/>
    <x v="1"/>
    <x v="296"/>
    <x v="26"/>
    <x v="1093"/>
    <x v="3"/>
    <x v="4"/>
    <x v="1"/>
  </r>
  <r>
    <x v="114"/>
    <x v="149"/>
    <x v="79"/>
    <x v="79"/>
    <x v="0"/>
    <x v="1"/>
    <x v="255"/>
    <x v="12"/>
    <x v="1094"/>
    <x v="3"/>
    <x v="5"/>
    <x v="1"/>
  </r>
  <r>
    <x v="19"/>
    <x v="19"/>
    <x v="0"/>
    <x v="0"/>
    <x v="0"/>
    <x v="1"/>
    <x v="297"/>
    <x v="19"/>
    <x v="1095"/>
    <x v="3"/>
    <x v="5"/>
    <x v="1"/>
  </r>
  <r>
    <x v="20"/>
    <x v="187"/>
    <x v="10"/>
    <x v="10"/>
    <x v="3"/>
    <x v="1"/>
    <x v="298"/>
    <x v="32"/>
    <x v="1096"/>
    <x v="3"/>
    <x v="5"/>
    <x v="1"/>
  </r>
  <r>
    <x v="115"/>
    <x v="120"/>
    <x v="73"/>
    <x v="73"/>
    <x v="4"/>
    <x v="1"/>
    <x v="299"/>
    <x v="12"/>
    <x v="1097"/>
    <x v="0"/>
    <x v="7"/>
    <x v="2"/>
  </r>
  <r>
    <x v="184"/>
    <x v="220"/>
    <x v="23"/>
    <x v="23"/>
    <x v="7"/>
    <x v="1"/>
    <x v="4"/>
    <x v="8"/>
    <x v="1098"/>
    <x v="0"/>
    <x v="0"/>
    <x v="2"/>
  </r>
  <r>
    <x v="162"/>
    <x v="190"/>
    <x v="39"/>
    <x v="39"/>
    <x v="0"/>
    <x v="1"/>
    <x v="4"/>
    <x v="23"/>
    <x v="1099"/>
    <x v="0"/>
    <x v="11"/>
    <x v="2"/>
  </r>
  <r>
    <x v="26"/>
    <x v="26"/>
    <x v="17"/>
    <x v="17"/>
    <x v="2"/>
    <x v="3"/>
    <x v="4"/>
    <x v="12"/>
    <x v="1100"/>
    <x v="0"/>
    <x v="7"/>
    <x v="0"/>
  </r>
  <r>
    <x v="165"/>
    <x v="193"/>
    <x v="8"/>
    <x v="8"/>
    <x v="0"/>
    <x v="3"/>
    <x v="4"/>
    <x v="25"/>
    <x v="1101"/>
    <x v="0"/>
    <x v="11"/>
    <x v="0"/>
  </r>
  <r>
    <x v="28"/>
    <x v="28"/>
    <x v="25"/>
    <x v="25"/>
    <x v="7"/>
    <x v="3"/>
    <x v="300"/>
    <x v="19"/>
    <x v="1102"/>
    <x v="1"/>
    <x v="1"/>
    <x v="0"/>
  </r>
  <r>
    <x v="167"/>
    <x v="195"/>
    <x v="20"/>
    <x v="20"/>
    <x v="3"/>
    <x v="3"/>
    <x v="4"/>
    <x v="0"/>
    <x v="1103"/>
    <x v="2"/>
    <x v="2"/>
    <x v="0"/>
  </r>
  <r>
    <x v="168"/>
    <x v="196"/>
    <x v="82"/>
    <x v="82"/>
    <x v="0"/>
    <x v="3"/>
    <x v="301"/>
    <x v="13"/>
    <x v="1104"/>
    <x v="2"/>
    <x v="10"/>
    <x v="0"/>
  </r>
  <r>
    <x v="31"/>
    <x v="31"/>
    <x v="27"/>
    <x v="27"/>
    <x v="0"/>
    <x v="3"/>
    <x v="4"/>
    <x v="30"/>
    <x v="1105"/>
    <x v="3"/>
    <x v="4"/>
    <x v="0"/>
  </r>
  <r>
    <x v="155"/>
    <x v="198"/>
    <x v="86"/>
    <x v="86"/>
    <x v="12"/>
    <x v="3"/>
    <x v="302"/>
    <x v="6"/>
    <x v="1106"/>
    <x v="3"/>
    <x v="5"/>
    <x v="0"/>
  </r>
  <r>
    <x v="103"/>
    <x v="199"/>
    <x v="39"/>
    <x v="39"/>
    <x v="0"/>
    <x v="3"/>
    <x v="303"/>
    <x v="29"/>
    <x v="1107"/>
    <x v="3"/>
    <x v="5"/>
    <x v="0"/>
  </r>
  <r>
    <x v="170"/>
    <x v="200"/>
    <x v="87"/>
    <x v="87"/>
    <x v="3"/>
    <x v="3"/>
    <x v="304"/>
    <x v="22"/>
    <x v="1108"/>
    <x v="3"/>
    <x v="5"/>
    <x v="0"/>
  </r>
  <r>
    <x v="35"/>
    <x v="35"/>
    <x v="31"/>
    <x v="31"/>
    <x v="10"/>
    <x v="3"/>
    <x v="305"/>
    <x v="11"/>
    <x v="1109"/>
    <x v="3"/>
    <x v="6"/>
    <x v="0"/>
  </r>
  <r>
    <x v="36"/>
    <x v="36"/>
    <x v="32"/>
    <x v="32"/>
    <x v="0"/>
    <x v="3"/>
    <x v="4"/>
    <x v="2"/>
    <x v="1110"/>
    <x v="0"/>
    <x v="7"/>
    <x v="1"/>
  </r>
  <r>
    <x v="172"/>
    <x v="202"/>
    <x v="30"/>
    <x v="30"/>
    <x v="1"/>
    <x v="3"/>
    <x v="4"/>
    <x v="29"/>
    <x v="1111"/>
    <x v="0"/>
    <x v="11"/>
    <x v="1"/>
  </r>
  <r>
    <x v="173"/>
    <x v="203"/>
    <x v="23"/>
    <x v="23"/>
    <x v="7"/>
    <x v="3"/>
    <x v="306"/>
    <x v="5"/>
    <x v="1112"/>
    <x v="1"/>
    <x v="8"/>
    <x v="1"/>
  </r>
  <r>
    <x v="215"/>
    <x v="256"/>
    <x v="61"/>
    <x v="61"/>
    <x v="0"/>
    <x v="3"/>
    <x v="307"/>
    <x v="18"/>
    <x v="1113"/>
    <x v="1"/>
    <x v="9"/>
    <x v="1"/>
  </r>
  <r>
    <x v="41"/>
    <x v="41"/>
    <x v="36"/>
    <x v="36"/>
    <x v="12"/>
    <x v="3"/>
    <x v="4"/>
    <x v="1"/>
    <x v="1114"/>
    <x v="2"/>
    <x v="3"/>
    <x v="1"/>
  </r>
  <r>
    <x v="226"/>
    <x v="270"/>
    <x v="91"/>
    <x v="91"/>
    <x v="0"/>
    <x v="3"/>
    <x v="308"/>
    <x v="18"/>
    <x v="1115"/>
    <x v="2"/>
    <x v="10"/>
    <x v="1"/>
  </r>
  <r>
    <x v="43"/>
    <x v="43"/>
    <x v="38"/>
    <x v="38"/>
    <x v="1"/>
    <x v="3"/>
    <x v="4"/>
    <x v="19"/>
    <x v="1116"/>
    <x v="3"/>
    <x v="4"/>
    <x v="1"/>
  </r>
  <r>
    <x v="44"/>
    <x v="44"/>
    <x v="39"/>
    <x v="39"/>
    <x v="0"/>
    <x v="3"/>
    <x v="4"/>
    <x v="29"/>
    <x v="1117"/>
    <x v="3"/>
    <x v="4"/>
    <x v="1"/>
  </r>
  <r>
    <x v="80"/>
    <x v="271"/>
    <x v="72"/>
    <x v="72"/>
    <x v="16"/>
    <x v="3"/>
    <x v="309"/>
    <x v="29"/>
    <x v="1118"/>
    <x v="3"/>
    <x v="5"/>
    <x v="1"/>
  </r>
  <r>
    <x v="46"/>
    <x v="46"/>
    <x v="8"/>
    <x v="8"/>
    <x v="0"/>
    <x v="3"/>
    <x v="4"/>
    <x v="12"/>
    <x v="1119"/>
    <x v="3"/>
    <x v="5"/>
    <x v="1"/>
  </r>
  <r>
    <x v="47"/>
    <x v="47"/>
    <x v="10"/>
    <x v="10"/>
    <x v="3"/>
    <x v="3"/>
    <x v="4"/>
    <x v="18"/>
    <x v="1120"/>
    <x v="3"/>
    <x v="5"/>
    <x v="1"/>
  </r>
  <r>
    <x v="48"/>
    <x v="48"/>
    <x v="39"/>
    <x v="39"/>
    <x v="0"/>
    <x v="3"/>
    <x v="4"/>
    <x v="32"/>
    <x v="1121"/>
    <x v="3"/>
    <x v="6"/>
    <x v="1"/>
  </r>
  <r>
    <x v="49"/>
    <x v="49"/>
    <x v="41"/>
    <x v="41"/>
    <x v="0"/>
    <x v="3"/>
    <x v="310"/>
    <x v="3"/>
    <x v="1122"/>
    <x v="0"/>
    <x v="7"/>
    <x v="2"/>
  </r>
  <r>
    <x v="50"/>
    <x v="143"/>
    <x v="39"/>
    <x v="39"/>
    <x v="0"/>
    <x v="3"/>
    <x v="4"/>
    <x v="24"/>
    <x v="1123"/>
    <x v="0"/>
    <x v="0"/>
    <x v="2"/>
  </r>
  <r>
    <x v="217"/>
    <x v="259"/>
    <x v="63"/>
    <x v="63"/>
    <x v="5"/>
    <x v="3"/>
    <x v="4"/>
    <x v="5"/>
    <x v="1124"/>
    <x v="0"/>
    <x v="11"/>
    <x v="2"/>
  </r>
  <r>
    <x v="177"/>
    <x v="257"/>
    <x v="56"/>
    <x v="56"/>
    <x v="14"/>
    <x v="3"/>
    <x v="307"/>
    <x v="15"/>
    <x v="1125"/>
    <x v="1"/>
    <x v="1"/>
    <x v="2"/>
  </r>
  <r>
    <x v="98"/>
    <x v="103"/>
    <x v="66"/>
    <x v="66"/>
    <x v="15"/>
    <x v="1"/>
    <x v="4"/>
    <x v="6"/>
    <x v="1126"/>
    <x v="0"/>
    <x v="11"/>
    <x v="0"/>
  </r>
  <r>
    <x v="99"/>
    <x v="104"/>
    <x v="67"/>
    <x v="67"/>
    <x v="1"/>
    <x v="1"/>
    <x v="4"/>
    <x v="15"/>
    <x v="1127"/>
    <x v="1"/>
    <x v="1"/>
    <x v="0"/>
  </r>
  <r>
    <x v="100"/>
    <x v="105"/>
    <x v="39"/>
    <x v="39"/>
    <x v="0"/>
    <x v="1"/>
    <x v="4"/>
    <x v="13"/>
    <x v="1128"/>
    <x v="2"/>
    <x v="2"/>
    <x v="0"/>
  </r>
  <r>
    <x v="101"/>
    <x v="106"/>
    <x v="41"/>
    <x v="41"/>
    <x v="0"/>
    <x v="1"/>
    <x v="4"/>
    <x v="9"/>
    <x v="1129"/>
    <x v="2"/>
    <x v="10"/>
    <x v="0"/>
  </r>
  <r>
    <x v="4"/>
    <x v="4"/>
    <x v="4"/>
    <x v="4"/>
    <x v="0"/>
    <x v="1"/>
    <x v="4"/>
    <x v="32"/>
    <x v="1130"/>
    <x v="3"/>
    <x v="4"/>
    <x v="0"/>
  </r>
  <r>
    <x v="102"/>
    <x v="107"/>
    <x v="42"/>
    <x v="42"/>
    <x v="3"/>
    <x v="1"/>
    <x v="4"/>
    <x v="5"/>
    <x v="1131"/>
    <x v="3"/>
    <x v="5"/>
    <x v="0"/>
  </r>
  <r>
    <x v="103"/>
    <x v="108"/>
    <x v="7"/>
    <x v="7"/>
    <x v="2"/>
    <x v="1"/>
    <x v="4"/>
    <x v="8"/>
    <x v="1132"/>
    <x v="3"/>
    <x v="5"/>
    <x v="0"/>
  </r>
  <r>
    <x v="104"/>
    <x v="109"/>
    <x v="68"/>
    <x v="68"/>
    <x v="16"/>
    <x v="1"/>
    <x v="4"/>
    <x v="10"/>
    <x v="1133"/>
    <x v="3"/>
    <x v="5"/>
    <x v="0"/>
  </r>
  <r>
    <x v="105"/>
    <x v="110"/>
    <x v="23"/>
    <x v="23"/>
    <x v="7"/>
    <x v="1"/>
    <x v="4"/>
    <x v="22"/>
    <x v="1134"/>
    <x v="3"/>
    <x v="6"/>
    <x v="0"/>
  </r>
  <r>
    <x v="9"/>
    <x v="9"/>
    <x v="9"/>
    <x v="9"/>
    <x v="1"/>
    <x v="1"/>
    <x v="4"/>
    <x v="11"/>
    <x v="1135"/>
    <x v="0"/>
    <x v="7"/>
    <x v="1"/>
  </r>
  <r>
    <x v="106"/>
    <x v="111"/>
    <x v="69"/>
    <x v="69"/>
    <x v="17"/>
    <x v="1"/>
    <x v="4"/>
    <x v="26"/>
    <x v="1136"/>
    <x v="0"/>
    <x v="0"/>
    <x v="1"/>
  </r>
  <r>
    <x v="107"/>
    <x v="112"/>
    <x v="48"/>
    <x v="48"/>
    <x v="13"/>
    <x v="1"/>
    <x v="4"/>
    <x v="4"/>
    <x v="1137"/>
    <x v="1"/>
    <x v="8"/>
    <x v="1"/>
  </r>
  <r>
    <x v="224"/>
    <x v="268"/>
    <x v="9"/>
    <x v="9"/>
    <x v="1"/>
    <x v="1"/>
    <x v="4"/>
    <x v="2"/>
    <x v="1138"/>
    <x v="1"/>
    <x v="1"/>
    <x v="1"/>
  </r>
  <r>
    <x v="225"/>
    <x v="269"/>
    <x v="87"/>
    <x v="87"/>
    <x v="3"/>
    <x v="1"/>
    <x v="4"/>
    <x v="4"/>
    <x v="1139"/>
    <x v="2"/>
    <x v="2"/>
    <x v="1"/>
  </r>
  <r>
    <x v="110"/>
    <x v="115"/>
    <x v="71"/>
    <x v="71"/>
    <x v="0"/>
    <x v="1"/>
    <x v="4"/>
    <x v="0"/>
    <x v="1140"/>
    <x v="2"/>
    <x v="3"/>
    <x v="1"/>
  </r>
  <r>
    <x v="111"/>
    <x v="116"/>
    <x v="69"/>
    <x v="69"/>
    <x v="17"/>
    <x v="1"/>
    <x v="4"/>
    <x v="23"/>
    <x v="1141"/>
    <x v="2"/>
    <x v="3"/>
    <x v="1"/>
  </r>
  <r>
    <x v="112"/>
    <x v="117"/>
    <x v="72"/>
    <x v="72"/>
    <x v="16"/>
    <x v="1"/>
    <x v="4"/>
    <x v="10"/>
    <x v="1142"/>
    <x v="3"/>
    <x v="4"/>
    <x v="0"/>
  </r>
  <r>
    <x v="113"/>
    <x v="118"/>
    <x v="68"/>
    <x v="68"/>
    <x v="16"/>
    <x v="1"/>
    <x v="4"/>
    <x v="4"/>
    <x v="1143"/>
    <x v="3"/>
    <x v="4"/>
    <x v="1"/>
  </r>
  <r>
    <x v="114"/>
    <x v="119"/>
    <x v="24"/>
    <x v="24"/>
    <x v="8"/>
    <x v="1"/>
    <x v="4"/>
    <x v="32"/>
    <x v="1144"/>
    <x v="3"/>
    <x v="5"/>
    <x v="1"/>
  </r>
  <r>
    <x v="227"/>
    <x v="272"/>
    <x v="66"/>
    <x v="66"/>
    <x v="15"/>
    <x v="1"/>
    <x v="4"/>
    <x v="9"/>
    <x v="1129"/>
    <x v="3"/>
    <x v="5"/>
    <x v="1"/>
  </r>
  <r>
    <x v="20"/>
    <x v="187"/>
    <x v="10"/>
    <x v="10"/>
    <x v="3"/>
    <x v="1"/>
    <x v="4"/>
    <x v="36"/>
    <x v="1145"/>
    <x v="3"/>
    <x v="5"/>
    <x v="1"/>
  </r>
  <r>
    <x v="228"/>
    <x v="273"/>
    <x v="23"/>
    <x v="23"/>
    <x v="7"/>
    <x v="1"/>
    <x v="4"/>
    <x v="10"/>
    <x v="1146"/>
    <x v="3"/>
    <x v="6"/>
    <x v="1"/>
  </r>
  <r>
    <x v="115"/>
    <x v="120"/>
    <x v="73"/>
    <x v="73"/>
    <x v="4"/>
    <x v="1"/>
    <x v="4"/>
    <x v="16"/>
    <x v="1147"/>
    <x v="0"/>
    <x v="7"/>
    <x v="2"/>
  </r>
  <r>
    <x v="184"/>
    <x v="220"/>
    <x v="23"/>
    <x v="23"/>
    <x v="7"/>
    <x v="1"/>
    <x v="311"/>
    <x v="30"/>
    <x v="1148"/>
    <x v="0"/>
    <x v="0"/>
    <x v="2"/>
  </r>
  <r>
    <x v="162"/>
    <x v="190"/>
    <x v="39"/>
    <x v="39"/>
    <x v="0"/>
    <x v="1"/>
    <x v="4"/>
    <x v="24"/>
    <x v="1149"/>
    <x v="0"/>
    <x v="11"/>
    <x v="2"/>
  </r>
  <r>
    <x v="151"/>
    <x v="177"/>
    <x v="45"/>
    <x v="45"/>
    <x v="0"/>
    <x v="1"/>
    <x v="4"/>
    <x v="20"/>
    <x v="1150"/>
    <x v="0"/>
    <x v="11"/>
    <x v="0"/>
  </r>
  <r>
    <x v="179"/>
    <x v="211"/>
    <x v="46"/>
    <x v="46"/>
    <x v="1"/>
    <x v="1"/>
    <x v="4"/>
    <x v="1"/>
    <x v="1151"/>
    <x v="1"/>
    <x v="1"/>
    <x v="0"/>
  </r>
  <r>
    <x v="180"/>
    <x v="212"/>
    <x v="1"/>
    <x v="1"/>
    <x v="1"/>
    <x v="1"/>
    <x v="4"/>
    <x v="28"/>
    <x v="1152"/>
    <x v="2"/>
    <x v="2"/>
    <x v="0"/>
  </r>
  <r>
    <x v="153"/>
    <x v="179"/>
    <x v="42"/>
    <x v="42"/>
    <x v="3"/>
    <x v="1"/>
    <x v="4"/>
    <x v="11"/>
    <x v="1153"/>
    <x v="2"/>
    <x v="10"/>
    <x v="0"/>
  </r>
  <r>
    <x v="154"/>
    <x v="180"/>
    <x v="78"/>
    <x v="78"/>
    <x v="13"/>
    <x v="1"/>
    <x v="4"/>
    <x v="5"/>
    <x v="1154"/>
    <x v="3"/>
    <x v="4"/>
    <x v="0"/>
  </r>
  <r>
    <x v="155"/>
    <x v="213"/>
    <x v="13"/>
    <x v="13"/>
    <x v="0"/>
    <x v="1"/>
    <x v="4"/>
    <x v="7"/>
    <x v="1155"/>
    <x v="3"/>
    <x v="5"/>
    <x v="0"/>
  </r>
  <r>
    <x v="103"/>
    <x v="108"/>
    <x v="7"/>
    <x v="7"/>
    <x v="2"/>
    <x v="1"/>
    <x v="4"/>
    <x v="25"/>
    <x v="1156"/>
    <x v="3"/>
    <x v="5"/>
    <x v="0"/>
  </r>
  <r>
    <x v="104"/>
    <x v="172"/>
    <x v="40"/>
    <x v="40"/>
    <x v="0"/>
    <x v="1"/>
    <x v="4"/>
    <x v="3"/>
    <x v="1157"/>
    <x v="3"/>
    <x v="5"/>
    <x v="0"/>
  </r>
  <r>
    <x v="105"/>
    <x v="182"/>
    <x v="74"/>
    <x v="74"/>
    <x v="0"/>
    <x v="1"/>
    <x v="4"/>
    <x v="21"/>
    <x v="1158"/>
    <x v="3"/>
    <x v="6"/>
    <x v="0"/>
  </r>
  <r>
    <x v="138"/>
    <x v="157"/>
    <x v="23"/>
    <x v="23"/>
    <x v="7"/>
    <x v="1"/>
    <x v="4"/>
    <x v="3"/>
    <x v="1159"/>
    <x v="0"/>
    <x v="7"/>
    <x v="1"/>
  </r>
  <r>
    <x v="181"/>
    <x v="214"/>
    <x v="55"/>
    <x v="55"/>
    <x v="0"/>
    <x v="1"/>
    <x v="4"/>
    <x v="12"/>
    <x v="1160"/>
    <x v="0"/>
    <x v="0"/>
    <x v="1"/>
  </r>
  <r>
    <x v="156"/>
    <x v="183"/>
    <x v="44"/>
    <x v="44"/>
    <x v="11"/>
    <x v="1"/>
    <x v="4"/>
    <x v="9"/>
    <x v="1161"/>
    <x v="1"/>
    <x v="8"/>
    <x v="1"/>
  </r>
  <r>
    <x v="108"/>
    <x v="113"/>
    <x v="22"/>
    <x v="22"/>
    <x v="6"/>
    <x v="1"/>
    <x v="4"/>
    <x v="28"/>
    <x v="1162"/>
    <x v="1"/>
    <x v="9"/>
    <x v="1"/>
  </r>
  <r>
    <x v="109"/>
    <x v="114"/>
    <x v="70"/>
    <x v="70"/>
    <x v="12"/>
    <x v="1"/>
    <x v="4"/>
    <x v="29"/>
    <x v="1163"/>
    <x v="2"/>
    <x v="2"/>
    <x v="1"/>
  </r>
  <r>
    <x v="157"/>
    <x v="184"/>
    <x v="84"/>
    <x v="84"/>
    <x v="0"/>
    <x v="1"/>
    <x v="4"/>
    <x v="28"/>
    <x v="1164"/>
    <x v="2"/>
    <x v="3"/>
    <x v="1"/>
  </r>
  <r>
    <x v="111"/>
    <x v="116"/>
    <x v="69"/>
    <x v="69"/>
    <x v="17"/>
    <x v="1"/>
    <x v="4"/>
    <x v="26"/>
    <x v="1165"/>
    <x v="2"/>
    <x v="3"/>
    <x v="1"/>
  </r>
  <r>
    <x v="158"/>
    <x v="185"/>
    <x v="85"/>
    <x v="85"/>
    <x v="2"/>
    <x v="1"/>
    <x v="4"/>
    <x v="25"/>
    <x v="1166"/>
    <x v="3"/>
    <x v="4"/>
    <x v="0"/>
  </r>
  <r>
    <x v="113"/>
    <x v="217"/>
    <x v="23"/>
    <x v="23"/>
    <x v="7"/>
    <x v="1"/>
    <x v="4"/>
    <x v="22"/>
    <x v="1167"/>
    <x v="3"/>
    <x v="4"/>
    <x v="1"/>
  </r>
  <r>
    <x v="45"/>
    <x v="175"/>
    <x v="21"/>
    <x v="21"/>
    <x v="0"/>
    <x v="1"/>
    <x v="4"/>
    <x v="11"/>
    <x v="1168"/>
    <x v="3"/>
    <x v="5"/>
    <x v="1"/>
  </r>
  <r>
    <x v="159"/>
    <x v="186"/>
    <x v="45"/>
    <x v="45"/>
    <x v="0"/>
    <x v="1"/>
    <x v="312"/>
    <x v="18"/>
    <x v="1169"/>
    <x v="3"/>
    <x v="5"/>
    <x v="1"/>
  </r>
  <r>
    <x v="20"/>
    <x v="218"/>
    <x v="1"/>
    <x v="1"/>
    <x v="1"/>
    <x v="1"/>
    <x v="313"/>
    <x v="27"/>
    <x v="1170"/>
    <x v="3"/>
    <x v="5"/>
    <x v="1"/>
  </r>
  <r>
    <x v="183"/>
    <x v="219"/>
    <x v="3"/>
    <x v="3"/>
    <x v="0"/>
    <x v="1"/>
    <x v="4"/>
    <x v="12"/>
    <x v="1171"/>
    <x v="0"/>
    <x v="7"/>
    <x v="2"/>
  </r>
  <r>
    <x v="184"/>
    <x v="241"/>
    <x v="23"/>
    <x v="23"/>
    <x v="7"/>
    <x v="1"/>
    <x v="314"/>
    <x v="22"/>
    <x v="1172"/>
    <x v="0"/>
    <x v="0"/>
    <x v="2"/>
  </r>
  <r>
    <x v="163"/>
    <x v="191"/>
    <x v="48"/>
    <x v="48"/>
    <x v="13"/>
    <x v="1"/>
    <x v="4"/>
    <x v="47"/>
    <x v="1173"/>
    <x v="1"/>
    <x v="8"/>
    <x v="2"/>
  </r>
  <r>
    <x v="116"/>
    <x v="122"/>
    <x v="19"/>
    <x v="19"/>
    <x v="5"/>
    <x v="1"/>
    <x v="4"/>
    <x v="30"/>
    <x v="1174"/>
    <x v="1"/>
    <x v="1"/>
    <x v="2"/>
  </r>
  <r>
    <x v="98"/>
    <x v="103"/>
    <x v="66"/>
    <x v="66"/>
    <x v="15"/>
    <x v="0"/>
    <x v="315"/>
    <x v="30"/>
    <x v="1175"/>
    <x v="0"/>
    <x v="11"/>
    <x v="0"/>
  </r>
  <r>
    <x v="99"/>
    <x v="104"/>
    <x v="67"/>
    <x v="67"/>
    <x v="1"/>
    <x v="0"/>
    <x v="316"/>
    <x v="21"/>
    <x v="1176"/>
    <x v="1"/>
    <x v="1"/>
    <x v="0"/>
  </r>
  <r>
    <x v="100"/>
    <x v="105"/>
    <x v="39"/>
    <x v="39"/>
    <x v="0"/>
    <x v="0"/>
    <x v="317"/>
    <x v="3"/>
    <x v="1177"/>
    <x v="2"/>
    <x v="2"/>
    <x v="0"/>
  </r>
  <r>
    <x v="229"/>
    <x v="274"/>
    <x v="88"/>
    <x v="88"/>
    <x v="0"/>
    <x v="0"/>
    <x v="318"/>
    <x v="20"/>
    <x v="1178"/>
    <x v="2"/>
    <x v="10"/>
    <x v="0"/>
  </r>
  <r>
    <x v="4"/>
    <x v="4"/>
    <x v="4"/>
    <x v="4"/>
    <x v="0"/>
    <x v="0"/>
    <x v="319"/>
    <x v="15"/>
    <x v="1179"/>
    <x v="3"/>
    <x v="4"/>
    <x v="0"/>
  </r>
  <r>
    <x v="102"/>
    <x v="107"/>
    <x v="42"/>
    <x v="42"/>
    <x v="3"/>
    <x v="0"/>
    <x v="320"/>
    <x v="19"/>
    <x v="1180"/>
    <x v="3"/>
    <x v="5"/>
    <x v="0"/>
  </r>
  <r>
    <x v="6"/>
    <x v="6"/>
    <x v="6"/>
    <x v="6"/>
    <x v="1"/>
    <x v="0"/>
    <x v="317"/>
    <x v="15"/>
    <x v="1181"/>
    <x v="3"/>
    <x v="5"/>
    <x v="0"/>
  </r>
  <r>
    <x v="104"/>
    <x v="109"/>
    <x v="68"/>
    <x v="68"/>
    <x v="16"/>
    <x v="0"/>
    <x v="321"/>
    <x v="30"/>
    <x v="1182"/>
    <x v="3"/>
    <x v="5"/>
    <x v="0"/>
  </r>
  <r>
    <x v="9"/>
    <x v="9"/>
    <x v="9"/>
    <x v="9"/>
    <x v="1"/>
    <x v="0"/>
    <x v="166"/>
    <x v="12"/>
    <x v="1183"/>
    <x v="0"/>
    <x v="7"/>
    <x v="1"/>
  </r>
  <r>
    <x v="133"/>
    <x v="148"/>
    <x v="6"/>
    <x v="6"/>
    <x v="1"/>
    <x v="0"/>
    <x v="322"/>
    <x v="19"/>
    <x v="1184"/>
    <x v="0"/>
    <x v="0"/>
    <x v="1"/>
  </r>
  <r>
    <x v="11"/>
    <x v="11"/>
    <x v="11"/>
    <x v="11"/>
    <x v="0"/>
    <x v="0"/>
    <x v="323"/>
    <x v="18"/>
    <x v="1185"/>
    <x v="1"/>
    <x v="8"/>
    <x v="1"/>
  </r>
  <r>
    <x v="224"/>
    <x v="268"/>
    <x v="9"/>
    <x v="9"/>
    <x v="1"/>
    <x v="0"/>
    <x v="324"/>
    <x v="28"/>
    <x v="1186"/>
    <x v="1"/>
    <x v="1"/>
    <x v="1"/>
  </r>
  <r>
    <x v="230"/>
    <x v="275"/>
    <x v="58"/>
    <x v="58"/>
    <x v="0"/>
    <x v="0"/>
    <x v="325"/>
    <x v="7"/>
    <x v="1187"/>
    <x v="1"/>
    <x v="9"/>
    <x v="1"/>
  </r>
  <r>
    <x v="110"/>
    <x v="115"/>
    <x v="71"/>
    <x v="71"/>
    <x v="0"/>
    <x v="0"/>
    <x v="317"/>
    <x v="29"/>
    <x v="1188"/>
    <x v="2"/>
    <x v="3"/>
    <x v="1"/>
  </r>
  <r>
    <x v="231"/>
    <x v="276"/>
    <x v="62"/>
    <x v="62"/>
    <x v="1"/>
    <x v="0"/>
    <x v="326"/>
    <x v="19"/>
    <x v="1189"/>
    <x v="2"/>
    <x v="3"/>
    <x v="1"/>
  </r>
  <r>
    <x v="16"/>
    <x v="16"/>
    <x v="16"/>
    <x v="16"/>
    <x v="4"/>
    <x v="0"/>
    <x v="327"/>
    <x v="25"/>
    <x v="1190"/>
    <x v="2"/>
    <x v="10"/>
    <x v="1"/>
  </r>
  <r>
    <x v="113"/>
    <x v="118"/>
    <x v="68"/>
    <x v="68"/>
    <x v="16"/>
    <x v="0"/>
    <x v="318"/>
    <x v="13"/>
    <x v="1191"/>
    <x v="3"/>
    <x v="4"/>
    <x v="1"/>
  </r>
  <r>
    <x v="114"/>
    <x v="149"/>
    <x v="79"/>
    <x v="79"/>
    <x v="0"/>
    <x v="0"/>
    <x v="328"/>
    <x v="27"/>
    <x v="1192"/>
    <x v="3"/>
    <x v="5"/>
    <x v="1"/>
  </r>
  <r>
    <x v="227"/>
    <x v="272"/>
    <x v="66"/>
    <x v="66"/>
    <x v="15"/>
    <x v="0"/>
    <x v="329"/>
    <x v="6"/>
    <x v="1193"/>
    <x v="3"/>
    <x v="5"/>
    <x v="1"/>
  </r>
  <r>
    <x v="20"/>
    <x v="187"/>
    <x v="10"/>
    <x v="10"/>
    <x v="3"/>
    <x v="0"/>
    <x v="327"/>
    <x v="18"/>
    <x v="1194"/>
    <x v="3"/>
    <x v="5"/>
    <x v="1"/>
  </r>
  <r>
    <x v="228"/>
    <x v="273"/>
    <x v="23"/>
    <x v="23"/>
    <x v="7"/>
    <x v="0"/>
    <x v="330"/>
    <x v="28"/>
    <x v="1195"/>
    <x v="3"/>
    <x v="6"/>
    <x v="1"/>
  </r>
  <r>
    <x v="115"/>
    <x v="120"/>
    <x v="73"/>
    <x v="73"/>
    <x v="4"/>
    <x v="0"/>
    <x v="331"/>
    <x v="22"/>
    <x v="1196"/>
    <x v="0"/>
    <x v="7"/>
    <x v="2"/>
  </r>
  <r>
    <x v="184"/>
    <x v="220"/>
    <x v="23"/>
    <x v="23"/>
    <x v="7"/>
    <x v="0"/>
    <x v="4"/>
    <x v="11"/>
    <x v="1197"/>
    <x v="0"/>
    <x v="0"/>
    <x v="2"/>
  </r>
  <r>
    <x v="162"/>
    <x v="190"/>
    <x v="39"/>
    <x v="39"/>
    <x v="0"/>
    <x v="0"/>
    <x v="4"/>
    <x v="5"/>
    <x v="1198"/>
    <x v="0"/>
    <x v="11"/>
    <x v="2"/>
  </r>
  <r>
    <x v="24"/>
    <x v="24"/>
    <x v="22"/>
    <x v="22"/>
    <x v="6"/>
    <x v="0"/>
    <x v="323"/>
    <x v="5"/>
    <x v="1199"/>
    <x v="1"/>
    <x v="8"/>
    <x v="2"/>
  </r>
  <r>
    <x v="186"/>
    <x v="222"/>
    <x v="86"/>
    <x v="86"/>
    <x v="12"/>
    <x v="3"/>
    <x v="4"/>
    <x v="2"/>
    <x v="1200"/>
    <x v="0"/>
    <x v="0"/>
    <x v="0"/>
  </r>
  <r>
    <x v="63"/>
    <x v="64"/>
    <x v="19"/>
    <x v="19"/>
    <x v="5"/>
    <x v="3"/>
    <x v="118"/>
    <x v="26"/>
    <x v="1201"/>
    <x v="1"/>
    <x v="8"/>
    <x v="0"/>
  </r>
  <r>
    <x v="187"/>
    <x v="260"/>
    <x v="91"/>
    <x v="91"/>
    <x v="0"/>
    <x v="3"/>
    <x v="4"/>
    <x v="29"/>
    <x v="1202"/>
    <x v="1"/>
    <x v="9"/>
    <x v="0"/>
  </r>
  <r>
    <x v="65"/>
    <x v="66"/>
    <x v="50"/>
    <x v="50"/>
    <x v="0"/>
    <x v="3"/>
    <x v="4"/>
    <x v="1"/>
    <x v="1203"/>
    <x v="2"/>
    <x v="3"/>
    <x v="0"/>
  </r>
  <r>
    <x v="66"/>
    <x v="67"/>
    <x v="16"/>
    <x v="16"/>
    <x v="4"/>
    <x v="3"/>
    <x v="4"/>
    <x v="6"/>
    <x v="1204"/>
    <x v="3"/>
    <x v="4"/>
    <x v="0"/>
  </r>
  <r>
    <x v="67"/>
    <x v="68"/>
    <x v="37"/>
    <x v="37"/>
    <x v="8"/>
    <x v="3"/>
    <x v="4"/>
    <x v="1"/>
    <x v="1205"/>
    <x v="3"/>
    <x v="4"/>
    <x v="0"/>
  </r>
  <r>
    <x v="68"/>
    <x v="69"/>
    <x v="51"/>
    <x v="51"/>
    <x v="1"/>
    <x v="3"/>
    <x v="4"/>
    <x v="7"/>
    <x v="1206"/>
    <x v="3"/>
    <x v="5"/>
    <x v="0"/>
  </r>
  <r>
    <x v="69"/>
    <x v="70"/>
    <x v="52"/>
    <x v="52"/>
    <x v="6"/>
    <x v="3"/>
    <x v="4"/>
    <x v="12"/>
    <x v="1207"/>
    <x v="3"/>
    <x v="5"/>
    <x v="0"/>
  </r>
  <r>
    <x v="70"/>
    <x v="71"/>
    <x v="53"/>
    <x v="53"/>
    <x v="7"/>
    <x v="3"/>
    <x v="4"/>
    <x v="8"/>
    <x v="1208"/>
    <x v="3"/>
    <x v="5"/>
    <x v="0"/>
  </r>
  <r>
    <x v="71"/>
    <x v="72"/>
    <x v="54"/>
    <x v="54"/>
    <x v="0"/>
    <x v="3"/>
    <x v="4"/>
    <x v="14"/>
    <x v="1209"/>
    <x v="0"/>
    <x v="7"/>
    <x v="1"/>
  </r>
  <r>
    <x v="72"/>
    <x v="73"/>
    <x v="55"/>
    <x v="55"/>
    <x v="0"/>
    <x v="3"/>
    <x v="332"/>
    <x v="3"/>
    <x v="1210"/>
    <x v="0"/>
    <x v="0"/>
    <x v="1"/>
  </r>
  <r>
    <x v="232"/>
    <x v="277"/>
    <x v="33"/>
    <x v="33"/>
    <x v="0"/>
    <x v="3"/>
    <x v="4"/>
    <x v="12"/>
    <x v="1211"/>
    <x v="1"/>
    <x v="1"/>
    <x v="1"/>
  </r>
  <r>
    <x v="190"/>
    <x v="226"/>
    <x v="23"/>
    <x v="23"/>
    <x v="7"/>
    <x v="3"/>
    <x v="4"/>
    <x v="1"/>
    <x v="1212"/>
    <x v="1"/>
    <x v="9"/>
    <x v="1"/>
  </r>
  <r>
    <x v="75"/>
    <x v="76"/>
    <x v="56"/>
    <x v="56"/>
    <x v="14"/>
    <x v="3"/>
    <x v="332"/>
    <x v="24"/>
    <x v="1213"/>
    <x v="2"/>
    <x v="2"/>
    <x v="1"/>
  </r>
  <r>
    <x v="76"/>
    <x v="77"/>
    <x v="57"/>
    <x v="57"/>
    <x v="10"/>
    <x v="3"/>
    <x v="4"/>
    <x v="12"/>
    <x v="1214"/>
    <x v="2"/>
    <x v="3"/>
    <x v="1"/>
  </r>
  <r>
    <x v="192"/>
    <x v="229"/>
    <x v="89"/>
    <x v="89"/>
    <x v="16"/>
    <x v="3"/>
    <x v="333"/>
    <x v="8"/>
    <x v="1215"/>
    <x v="2"/>
    <x v="10"/>
    <x v="1"/>
  </r>
  <r>
    <x v="78"/>
    <x v="79"/>
    <x v="29"/>
    <x v="29"/>
    <x v="0"/>
    <x v="3"/>
    <x v="334"/>
    <x v="7"/>
    <x v="1216"/>
    <x v="3"/>
    <x v="4"/>
    <x v="1"/>
  </r>
  <r>
    <x v="79"/>
    <x v="80"/>
    <x v="59"/>
    <x v="59"/>
    <x v="6"/>
    <x v="3"/>
    <x v="334"/>
    <x v="20"/>
    <x v="1217"/>
    <x v="3"/>
    <x v="5"/>
    <x v="1"/>
  </r>
  <r>
    <x v="233"/>
    <x v="278"/>
    <x v="86"/>
    <x v="86"/>
    <x v="12"/>
    <x v="3"/>
    <x v="4"/>
    <x v="1"/>
    <x v="1218"/>
    <x v="3"/>
    <x v="5"/>
    <x v="1"/>
  </r>
  <r>
    <x v="194"/>
    <x v="231"/>
    <x v="90"/>
    <x v="90"/>
    <x v="14"/>
    <x v="3"/>
    <x v="4"/>
    <x v="3"/>
    <x v="1219"/>
    <x v="3"/>
    <x v="5"/>
    <x v="1"/>
  </r>
  <r>
    <x v="195"/>
    <x v="232"/>
    <x v="49"/>
    <x v="49"/>
    <x v="6"/>
    <x v="3"/>
    <x v="4"/>
    <x v="14"/>
    <x v="1220"/>
    <x v="3"/>
    <x v="6"/>
    <x v="1"/>
  </r>
  <r>
    <x v="84"/>
    <x v="85"/>
    <x v="60"/>
    <x v="60"/>
    <x v="4"/>
    <x v="3"/>
    <x v="335"/>
    <x v="24"/>
    <x v="1221"/>
    <x v="0"/>
    <x v="7"/>
    <x v="2"/>
  </r>
  <r>
    <x v="196"/>
    <x v="233"/>
    <x v="23"/>
    <x v="23"/>
    <x v="7"/>
    <x v="3"/>
    <x v="119"/>
    <x v="8"/>
    <x v="1222"/>
    <x v="0"/>
    <x v="11"/>
    <x v="2"/>
  </r>
  <r>
    <x v="197"/>
    <x v="234"/>
    <x v="1"/>
    <x v="1"/>
    <x v="1"/>
    <x v="3"/>
    <x v="4"/>
    <x v="3"/>
    <x v="1223"/>
    <x v="0"/>
    <x v="11"/>
    <x v="2"/>
  </r>
  <r>
    <x v="87"/>
    <x v="88"/>
    <x v="61"/>
    <x v="61"/>
    <x v="0"/>
    <x v="3"/>
    <x v="4"/>
    <x v="48"/>
    <x v="1224"/>
    <x v="1"/>
    <x v="8"/>
    <x v="2"/>
  </r>
  <r>
    <x v="234"/>
    <x v="279"/>
    <x v="87"/>
    <x v="87"/>
    <x v="3"/>
    <x v="3"/>
    <x v="4"/>
    <x v="41"/>
    <x v="1225"/>
    <x v="1"/>
    <x v="1"/>
    <x v="2"/>
  </r>
  <r>
    <x v="134"/>
    <x v="150"/>
    <x v="23"/>
    <x v="23"/>
    <x v="7"/>
    <x v="1"/>
    <x v="4"/>
    <x v="19"/>
    <x v="1226"/>
    <x v="0"/>
    <x v="7"/>
    <x v="0"/>
  </r>
  <r>
    <x v="117"/>
    <x v="123"/>
    <x v="26"/>
    <x v="26"/>
    <x v="9"/>
    <x v="1"/>
    <x v="4"/>
    <x v="8"/>
    <x v="1227"/>
    <x v="1"/>
    <x v="8"/>
    <x v="0"/>
  </r>
  <r>
    <x v="118"/>
    <x v="124"/>
    <x v="74"/>
    <x v="74"/>
    <x v="0"/>
    <x v="1"/>
    <x v="4"/>
    <x v="32"/>
    <x v="1228"/>
    <x v="1"/>
    <x v="9"/>
    <x v="0"/>
  </r>
  <r>
    <x v="119"/>
    <x v="125"/>
    <x v="39"/>
    <x v="39"/>
    <x v="0"/>
    <x v="1"/>
    <x v="4"/>
    <x v="16"/>
    <x v="1229"/>
    <x v="2"/>
    <x v="3"/>
    <x v="0"/>
  </r>
  <r>
    <x v="235"/>
    <x v="280"/>
    <x v="28"/>
    <x v="28"/>
    <x v="3"/>
    <x v="1"/>
    <x v="4"/>
    <x v="21"/>
    <x v="1230"/>
    <x v="2"/>
    <x v="10"/>
    <x v="0"/>
  </r>
  <r>
    <x v="121"/>
    <x v="127"/>
    <x v="26"/>
    <x v="26"/>
    <x v="9"/>
    <x v="1"/>
    <x v="4"/>
    <x v="11"/>
    <x v="1231"/>
    <x v="3"/>
    <x v="4"/>
    <x v="0"/>
  </r>
  <r>
    <x v="32"/>
    <x v="128"/>
    <x v="70"/>
    <x v="70"/>
    <x v="12"/>
    <x v="1"/>
    <x v="4"/>
    <x v="5"/>
    <x v="1232"/>
    <x v="3"/>
    <x v="5"/>
    <x v="0"/>
  </r>
  <r>
    <x v="69"/>
    <x v="129"/>
    <x v="50"/>
    <x v="50"/>
    <x v="0"/>
    <x v="1"/>
    <x v="4"/>
    <x v="25"/>
    <x v="1233"/>
    <x v="3"/>
    <x v="5"/>
    <x v="0"/>
  </r>
  <r>
    <x v="70"/>
    <x v="130"/>
    <x v="34"/>
    <x v="34"/>
    <x v="0"/>
    <x v="1"/>
    <x v="4"/>
    <x v="26"/>
    <x v="1234"/>
    <x v="3"/>
    <x v="5"/>
    <x v="0"/>
  </r>
  <r>
    <x v="91"/>
    <x v="93"/>
    <x v="64"/>
    <x v="64"/>
    <x v="0"/>
    <x v="1"/>
    <x v="4"/>
    <x v="23"/>
    <x v="1235"/>
    <x v="3"/>
    <x v="6"/>
    <x v="0"/>
  </r>
  <r>
    <x v="123"/>
    <x v="132"/>
    <x v="75"/>
    <x v="75"/>
    <x v="18"/>
    <x v="1"/>
    <x v="4"/>
    <x v="24"/>
    <x v="1236"/>
    <x v="0"/>
    <x v="0"/>
    <x v="1"/>
  </r>
  <r>
    <x v="135"/>
    <x v="151"/>
    <x v="72"/>
    <x v="72"/>
    <x v="16"/>
    <x v="1"/>
    <x v="4"/>
    <x v="13"/>
    <x v="1237"/>
    <x v="0"/>
    <x v="11"/>
    <x v="1"/>
  </r>
  <r>
    <x v="125"/>
    <x v="134"/>
    <x v="73"/>
    <x v="73"/>
    <x v="4"/>
    <x v="1"/>
    <x v="4"/>
    <x v="7"/>
    <x v="1238"/>
    <x v="1"/>
    <x v="1"/>
    <x v="1"/>
  </r>
  <r>
    <x v="126"/>
    <x v="135"/>
    <x v="18"/>
    <x v="18"/>
    <x v="0"/>
    <x v="1"/>
    <x v="4"/>
    <x v="32"/>
    <x v="635"/>
    <x v="2"/>
    <x v="2"/>
    <x v="1"/>
  </r>
  <r>
    <x v="76"/>
    <x v="136"/>
    <x v="39"/>
    <x v="39"/>
    <x v="0"/>
    <x v="1"/>
    <x v="4"/>
    <x v="28"/>
    <x v="1239"/>
    <x v="2"/>
    <x v="3"/>
    <x v="1"/>
  </r>
  <r>
    <x v="42"/>
    <x v="170"/>
    <x v="0"/>
    <x v="0"/>
    <x v="0"/>
    <x v="1"/>
    <x v="4"/>
    <x v="27"/>
    <x v="1240"/>
    <x v="2"/>
    <x v="10"/>
    <x v="1"/>
  </r>
  <r>
    <x v="78"/>
    <x v="138"/>
    <x v="77"/>
    <x v="77"/>
    <x v="6"/>
    <x v="1"/>
    <x v="4"/>
    <x v="10"/>
    <x v="1241"/>
    <x v="3"/>
    <x v="4"/>
    <x v="1"/>
  </r>
  <r>
    <x v="96"/>
    <x v="139"/>
    <x v="78"/>
    <x v="78"/>
    <x v="13"/>
    <x v="1"/>
    <x v="4"/>
    <x v="6"/>
    <x v="1242"/>
    <x v="3"/>
    <x v="4"/>
    <x v="1"/>
  </r>
  <r>
    <x v="80"/>
    <x v="152"/>
    <x v="11"/>
    <x v="11"/>
    <x v="0"/>
    <x v="1"/>
    <x v="4"/>
    <x v="4"/>
    <x v="1243"/>
    <x v="3"/>
    <x v="5"/>
    <x v="1"/>
  </r>
  <r>
    <x v="81"/>
    <x v="82"/>
    <x v="27"/>
    <x v="27"/>
    <x v="0"/>
    <x v="1"/>
    <x v="4"/>
    <x v="5"/>
    <x v="1244"/>
    <x v="3"/>
    <x v="5"/>
    <x v="1"/>
  </r>
  <r>
    <x v="140"/>
    <x v="159"/>
    <x v="74"/>
    <x v="74"/>
    <x v="0"/>
    <x v="1"/>
    <x v="4"/>
    <x v="1"/>
    <x v="1245"/>
    <x v="3"/>
    <x v="6"/>
    <x v="1"/>
  </r>
  <r>
    <x v="48"/>
    <x v="153"/>
    <x v="23"/>
    <x v="23"/>
    <x v="7"/>
    <x v="1"/>
    <x v="4"/>
    <x v="32"/>
    <x v="1246"/>
    <x v="3"/>
    <x v="6"/>
    <x v="1"/>
  </r>
  <r>
    <x v="136"/>
    <x v="154"/>
    <x v="35"/>
    <x v="35"/>
    <x v="11"/>
    <x v="1"/>
    <x v="4"/>
    <x v="7"/>
    <x v="1247"/>
    <x v="0"/>
    <x v="7"/>
    <x v="2"/>
  </r>
  <r>
    <x v="205"/>
    <x v="245"/>
    <x v="23"/>
    <x v="23"/>
    <x v="7"/>
    <x v="1"/>
    <x v="4"/>
    <x v="19"/>
    <x v="1248"/>
    <x v="0"/>
    <x v="0"/>
    <x v="2"/>
  </r>
  <r>
    <x v="222"/>
    <x v="266"/>
    <x v="23"/>
    <x v="23"/>
    <x v="7"/>
    <x v="1"/>
    <x v="4"/>
    <x v="9"/>
    <x v="1249"/>
    <x v="0"/>
    <x v="11"/>
    <x v="2"/>
  </r>
  <r>
    <x v="130"/>
    <x v="144"/>
    <x v="13"/>
    <x v="13"/>
    <x v="0"/>
    <x v="1"/>
    <x v="4"/>
    <x v="4"/>
    <x v="1250"/>
    <x v="1"/>
    <x v="1"/>
    <x v="2"/>
  </r>
  <r>
    <x v="199"/>
    <x v="236"/>
    <x v="40"/>
    <x v="40"/>
    <x v="0"/>
    <x v="3"/>
    <x v="336"/>
    <x v="8"/>
    <x v="1251"/>
    <x v="0"/>
    <x v="7"/>
    <x v="0"/>
  </r>
  <r>
    <x v="178"/>
    <x v="210"/>
    <x v="77"/>
    <x v="77"/>
    <x v="6"/>
    <x v="3"/>
    <x v="337"/>
    <x v="11"/>
    <x v="1252"/>
    <x v="0"/>
    <x v="11"/>
    <x v="0"/>
  </r>
  <r>
    <x v="166"/>
    <x v="237"/>
    <x v="84"/>
    <x v="84"/>
    <x v="0"/>
    <x v="3"/>
    <x v="338"/>
    <x v="5"/>
    <x v="1253"/>
    <x v="1"/>
    <x v="1"/>
    <x v="0"/>
  </r>
  <r>
    <x v="153"/>
    <x v="179"/>
    <x v="42"/>
    <x v="42"/>
    <x v="3"/>
    <x v="3"/>
    <x v="4"/>
    <x v="1"/>
    <x v="1254"/>
    <x v="2"/>
    <x v="10"/>
    <x v="0"/>
  </r>
  <r>
    <x v="169"/>
    <x v="197"/>
    <x v="4"/>
    <x v="4"/>
    <x v="0"/>
    <x v="3"/>
    <x v="4"/>
    <x v="25"/>
    <x v="1255"/>
    <x v="3"/>
    <x v="4"/>
    <x v="0"/>
  </r>
  <r>
    <x v="155"/>
    <x v="198"/>
    <x v="86"/>
    <x v="86"/>
    <x v="12"/>
    <x v="3"/>
    <x v="339"/>
    <x v="15"/>
    <x v="1256"/>
    <x v="3"/>
    <x v="5"/>
    <x v="0"/>
  </r>
  <r>
    <x v="103"/>
    <x v="199"/>
    <x v="39"/>
    <x v="39"/>
    <x v="0"/>
    <x v="3"/>
    <x v="4"/>
    <x v="5"/>
    <x v="1257"/>
    <x v="3"/>
    <x v="5"/>
    <x v="0"/>
  </r>
  <r>
    <x v="170"/>
    <x v="200"/>
    <x v="87"/>
    <x v="87"/>
    <x v="3"/>
    <x v="3"/>
    <x v="340"/>
    <x v="16"/>
    <x v="1258"/>
    <x v="3"/>
    <x v="5"/>
    <x v="0"/>
  </r>
  <r>
    <x v="105"/>
    <x v="182"/>
    <x v="74"/>
    <x v="74"/>
    <x v="0"/>
    <x v="3"/>
    <x v="338"/>
    <x v="6"/>
    <x v="1259"/>
    <x v="3"/>
    <x v="6"/>
    <x v="0"/>
  </r>
  <r>
    <x v="236"/>
    <x v="281"/>
    <x v="52"/>
    <x v="52"/>
    <x v="6"/>
    <x v="3"/>
    <x v="214"/>
    <x v="19"/>
    <x v="1260"/>
    <x v="0"/>
    <x v="7"/>
    <x v="1"/>
  </r>
  <r>
    <x v="172"/>
    <x v="202"/>
    <x v="30"/>
    <x v="30"/>
    <x v="1"/>
    <x v="3"/>
    <x v="4"/>
    <x v="1"/>
    <x v="1261"/>
    <x v="0"/>
    <x v="11"/>
    <x v="1"/>
  </r>
  <r>
    <x v="156"/>
    <x v="215"/>
    <x v="83"/>
    <x v="83"/>
    <x v="1"/>
    <x v="3"/>
    <x v="341"/>
    <x v="13"/>
    <x v="1262"/>
    <x v="1"/>
    <x v="8"/>
    <x v="1"/>
  </r>
  <r>
    <x v="41"/>
    <x v="41"/>
    <x v="36"/>
    <x v="36"/>
    <x v="12"/>
    <x v="3"/>
    <x v="4"/>
    <x v="21"/>
    <x v="1263"/>
    <x v="2"/>
    <x v="3"/>
    <x v="1"/>
  </r>
  <r>
    <x v="182"/>
    <x v="216"/>
    <x v="65"/>
    <x v="65"/>
    <x v="9"/>
    <x v="3"/>
    <x v="342"/>
    <x v="21"/>
    <x v="1264"/>
    <x v="2"/>
    <x v="10"/>
    <x v="1"/>
  </r>
  <r>
    <x v="66"/>
    <x v="239"/>
    <x v="22"/>
    <x v="22"/>
    <x v="6"/>
    <x v="3"/>
    <x v="337"/>
    <x v="19"/>
    <x v="1265"/>
    <x v="3"/>
    <x v="4"/>
    <x v="0"/>
  </r>
  <r>
    <x v="113"/>
    <x v="217"/>
    <x v="23"/>
    <x v="23"/>
    <x v="7"/>
    <x v="3"/>
    <x v="343"/>
    <x v="2"/>
    <x v="1266"/>
    <x v="3"/>
    <x v="4"/>
    <x v="1"/>
  </r>
  <r>
    <x v="159"/>
    <x v="206"/>
    <x v="77"/>
    <x v="77"/>
    <x v="6"/>
    <x v="3"/>
    <x v="4"/>
    <x v="24"/>
    <x v="583"/>
    <x v="3"/>
    <x v="5"/>
    <x v="1"/>
  </r>
  <r>
    <x v="201"/>
    <x v="240"/>
    <x v="67"/>
    <x v="67"/>
    <x v="1"/>
    <x v="3"/>
    <x v="4"/>
    <x v="15"/>
    <x v="1267"/>
    <x v="3"/>
    <x v="5"/>
    <x v="1"/>
  </r>
  <r>
    <x v="183"/>
    <x v="219"/>
    <x v="3"/>
    <x v="3"/>
    <x v="0"/>
    <x v="3"/>
    <x v="344"/>
    <x v="30"/>
    <x v="1268"/>
    <x v="0"/>
    <x v="7"/>
    <x v="2"/>
  </r>
  <r>
    <x v="176"/>
    <x v="208"/>
    <x v="23"/>
    <x v="23"/>
    <x v="7"/>
    <x v="3"/>
    <x v="4"/>
    <x v="22"/>
    <x v="1269"/>
    <x v="0"/>
    <x v="0"/>
    <x v="2"/>
  </r>
  <r>
    <x v="185"/>
    <x v="221"/>
    <x v="61"/>
    <x v="61"/>
    <x v="0"/>
    <x v="3"/>
    <x v="341"/>
    <x v="44"/>
    <x v="1270"/>
    <x v="1"/>
    <x v="8"/>
    <x v="2"/>
  </r>
  <r>
    <x v="202"/>
    <x v="242"/>
    <x v="20"/>
    <x v="20"/>
    <x v="3"/>
    <x v="3"/>
    <x v="345"/>
    <x v="17"/>
    <x v="1271"/>
    <x v="1"/>
    <x v="1"/>
    <x v="2"/>
  </r>
  <r>
    <x v="62"/>
    <x v="63"/>
    <x v="48"/>
    <x v="48"/>
    <x v="13"/>
    <x v="3"/>
    <x v="346"/>
    <x v="2"/>
    <x v="1272"/>
    <x v="0"/>
    <x v="0"/>
    <x v="0"/>
  </r>
  <r>
    <x v="117"/>
    <x v="123"/>
    <x v="26"/>
    <x v="26"/>
    <x v="9"/>
    <x v="3"/>
    <x v="347"/>
    <x v="10"/>
    <x v="1273"/>
    <x v="1"/>
    <x v="8"/>
    <x v="0"/>
  </r>
  <r>
    <x v="218"/>
    <x v="261"/>
    <x v="23"/>
    <x v="23"/>
    <x v="7"/>
    <x v="3"/>
    <x v="348"/>
    <x v="30"/>
    <x v="1274"/>
    <x v="1"/>
    <x v="9"/>
    <x v="0"/>
  </r>
  <r>
    <x v="119"/>
    <x v="125"/>
    <x v="39"/>
    <x v="39"/>
    <x v="0"/>
    <x v="3"/>
    <x v="349"/>
    <x v="16"/>
    <x v="1275"/>
    <x v="2"/>
    <x v="3"/>
    <x v="0"/>
  </r>
  <r>
    <x v="120"/>
    <x v="126"/>
    <x v="23"/>
    <x v="23"/>
    <x v="7"/>
    <x v="3"/>
    <x v="350"/>
    <x v="8"/>
    <x v="1276"/>
    <x v="2"/>
    <x v="10"/>
    <x v="0"/>
  </r>
  <r>
    <x v="90"/>
    <x v="262"/>
    <x v="21"/>
    <x v="21"/>
    <x v="0"/>
    <x v="3"/>
    <x v="351"/>
    <x v="18"/>
    <x v="1277"/>
    <x v="3"/>
    <x v="4"/>
    <x v="0"/>
  </r>
  <r>
    <x v="219"/>
    <x v="263"/>
    <x v="76"/>
    <x v="76"/>
    <x v="7"/>
    <x v="3"/>
    <x v="352"/>
    <x v="21"/>
    <x v="1278"/>
    <x v="3"/>
    <x v="5"/>
    <x v="0"/>
  </r>
  <r>
    <x v="69"/>
    <x v="129"/>
    <x v="50"/>
    <x v="50"/>
    <x v="0"/>
    <x v="3"/>
    <x v="353"/>
    <x v="20"/>
    <x v="1279"/>
    <x v="3"/>
    <x v="5"/>
    <x v="0"/>
  </r>
  <r>
    <x v="70"/>
    <x v="71"/>
    <x v="53"/>
    <x v="53"/>
    <x v="7"/>
    <x v="3"/>
    <x v="4"/>
    <x v="24"/>
    <x v="1280"/>
    <x v="3"/>
    <x v="5"/>
    <x v="0"/>
  </r>
  <r>
    <x v="122"/>
    <x v="131"/>
    <x v="30"/>
    <x v="30"/>
    <x v="1"/>
    <x v="3"/>
    <x v="354"/>
    <x v="3"/>
    <x v="1281"/>
    <x v="0"/>
    <x v="7"/>
    <x v="1"/>
  </r>
  <r>
    <x v="220"/>
    <x v="264"/>
    <x v="56"/>
    <x v="56"/>
    <x v="14"/>
    <x v="3"/>
    <x v="355"/>
    <x v="25"/>
    <x v="1282"/>
    <x v="0"/>
    <x v="0"/>
    <x v="1"/>
  </r>
  <r>
    <x v="221"/>
    <x v="265"/>
    <x v="59"/>
    <x v="59"/>
    <x v="6"/>
    <x v="3"/>
    <x v="355"/>
    <x v="10"/>
    <x v="1283"/>
    <x v="0"/>
    <x v="11"/>
    <x v="1"/>
  </r>
  <r>
    <x v="73"/>
    <x v="74"/>
    <x v="0"/>
    <x v="0"/>
    <x v="0"/>
    <x v="3"/>
    <x v="356"/>
    <x v="13"/>
    <x v="1284"/>
    <x v="1"/>
    <x v="1"/>
    <x v="1"/>
  </r>
  <r>
    <x v="74"/>
    <x v="75"/>
    <x v="43"/>
    <x v="43"/>
    <x v="10"/>
    <x v="3"/>
    <x v="355"/>
    <x v="14"/>
    <x v="1285"/>
    <x v="1"/>
    <x v="9"/>
    <x v="1"/>
  </r>
  <r>
    <x v="75"/>
    <x v="76"/>
    <x v="56"/>
    <x v="56"/>
    <x v="14"/>
    <x v="3"/>
    <x v="357"/>
    <x v="29"/>
    <x v="1286"/>
    <x v="2"/>
    <x v="2"/>
    <x v="1"/>
  </r>
  <r>
    <x v="76"/>
    <x v="77"/>
    <x v="57"/>
    <x v="57"/>
    <x v="10"/>
    <x v="3"/>
    <x v="4"/>
    <x v="1"/>
    <x v="1287"/>
    <x v="2"/>
    <x v="3"/>
    <x v="1"/>
  </r>
  <r>
    <x v="127"/>
    <x v="137"/>
    <x v="36"/>
    <x v="36"/>
    <x v="12"/>
    <x v="3"/>
    <x v="4"/>
    <x v="4"/>
    <x v="1288"/>
    <x v="2"/>
    <x v="10"/>
    <x v="1"/>
  </r>
  <r>
    <x v="78"/>
    <x v="138"/>
    <x v="77"/>
    <x v="77"/>
    <x v="6"/>
    <x v="3"/>
    <x v="358"/>
    <x v="25"/>
    <x v="880"/>
    <x v="3"/>
    <x v="4"/>
    <x v="1"/>
  </r>
  <r>
    <x v="237"/>
    <x v="282"/>
    <x v="14"/>
    <x v="14"/>
    <x v="1"/>
    <x v="3"/>
    <x v="4"/>
    <x v="5"/>
    <x v="1289"/>
    <x v="3"/>
    <x v="4"/>
    <x v="1"/>
  </r>
  <r>
    <x v="223"/>
    <x v="267"/>
    <x v="24"/>
    <x v="24"/>
    <x v="8"/>
    <x v="3"/>
    <x v="359"/>
    <x v="24"/>
    <x v="1290"/>
    <x v="3"/>
    <x v="5"/>
    <x v="1"/>
  </r>
  <r>
    <x v="81"/>
    <x v="82"/>
    <x v="27"/>
    <x v="27"/>
    <x v="0"/>
    <x v="3"/>
    <x v="4"/>
    <x v="6"/>
    <x v="1291"/>
    <x v="3"/>
    <x v="5"/>
    <x v="1"/>
  </r>
  <r>
    <x v="82"/>
    <x v="83"/>
    <x v="23"/>
    <x v="23"/>
    <x v="7"/>
    <x v="3"/>
    <x v="4"/>
    <x v="0"/>
    <x v="1292"/>
    <x v="3"/>
    <x v="6"/>
    <x v="1"/>
  </r>
  <r>
    <x v="136"/>
    <x v="154"/>
    <x v="35"/>
    <x v="35"/>
    <x v="11"/>
    <x v="3"/>
    <x v="360"/>
    <x v="2"/>
    <x v="1293"/>
    <x v="0"/>
    <x v="7"/>
    <x v="2"/>
  </r>
  <r>
    <x v="205"/>
    <x v="245"/>
    <x v="23"/>
    <x v="23"/>
    <x v="7"/>
    <x v="3"/>
    <x v="361"/>
    <x v="11"/>
    <x v="1294"/>
    <x v="0"/>
    <x v="0"/>
    <x v="2"/>
  </r>
  <r>
    <x v="141"/>
    <x v="160"/>
    <x v="39"/>
    <x v="39"/>
    <x v="0"/>
    <x v="3"/>
    <x v="4"/>
    <x v="3"/>
    <x v="1295"/>
    <x v="0"/>
    <x v="11"/>
    <x v="2"/>
  </r>
  <r>
    <x v="88"/>
    <x v="89"/>
    <x v="58"/>
    <x v="58"/>
    <x v="0"/>
    <x v="3"/>
    <x v="356"/>
    <x v="49"/>
    <x v="1296"/>
    <x v="1"/>
    <x v="1"/>
    <x v="2"/>
  </r>
  <r>
    <x v="26"/>
    <x v="26"/>
    <x v="17"/>
    <x v="17"/>
    <x v="2"/>
    <x v="2"/>
    <x v="4"/>
    <x v="5"/>
    <x v="1297"/>
    <x v="0"/>
    <x v="7"/>
    <x v="0"/>
  </r>
  <r>
    <x v="89"/>
    <x v="90"/>
    <x v="62"/>
    <x v="62"/>
    <x v="1"/>
    <x v="2"/>
    <x v="4"/>
    <x v="2"/>
    <x v="1298"/>
    <x v="1"/>
    <x v="8"/>
    <x v="0"/>
  </r>
  <r>
    <x v="28"/>
    <x v="28"/>
    <x v="25"/>
    <x v="25"/>
    <x v="7"/>
    <x v="2"/>
    <x v="4"/>
    <x v="24"/>
    <x v="1299"/>
    <x v="1"/>
    <x v="1"/>
    <x v="0"/>
  </r>
  <r>
    <x v="29"/>
    <x v="29"/>
    <x v="5"/>
    <x v="5"/>
    <x v="0"/>
    <x v="2"/>
    <x v="4"/>
    <x v="23"/>
    <x v="1300"/>
    <x v="2"/>
    <x v="2"/>
    <x v="0"/>
  </r>
  <r>
    <x v="30"/>
    <x v="30"/>
    <x v="26"/>
    <x v="26"/>
    <x v="9"/>
    <x v="2"/>
    <x v="4"/>
    <x v="4"/>
    <x v="1301"/>
    <x v="2"/>
    <x v="10"/>
    <x v="0"/>
  </r>
  <r>
    <x v="90"/>
    <x v="91"/>
    <x v="63"/>
    <x v="63"/>
    <x v="5"/>
    <x v="2"/>
    <x v="4"/>
    <x v="3"/>
    <x v="1302"/>
    <x v="3"/>
    <x v="4"/>
    <x v="0"/>
  </r>
  <r>
    <x v="32"/>
    <x v="92"/>
    <x v="49"/>
    <x v="49"/>
    <x v="6"/>
    <x v="2"/>
    <x v="4"/>
    <x v="20"/>
    <x v="1303"/>
    <x v="3"/>
    <x v="5"/>
    <x v="0"/>
  </r>
  <r>
    <x v="33"/>
    <x v="33"/>
    <x v="29"/>
    <x v="29"/>
    <x v="0"/>
    <x v="2"/>
    <x v="4"/>
    <x v="15"/>
    <x v="1304"/>
    <x v="3"/>
    <x v="5"/>
    <x v="0"/>
  </r>
  <r>
    <x v="34"/>
    <x v="34"/>
    <x v="30"/>
    <x v="30"/>
    <x v="1"/>
    <x v="2"/>
    <x v="4"/>
    <x v="22"/>
    <x v="1305"/>
    <x v="3"/>
    <x v="5"/>
    <x v="0"/>
  </r>
  <r>
    <x v="91"/>
    <x v="93"/>
    <x v="64"/>
    <x v="64"/>
    <x v="0"/>
    <x v="2"/>
    <x v="4"/>
    <x v="20"/>
    <x v="1306"/>
    <x v="3"/>
    <x v="6"/>
    <x v="0"/>
  </r>
  <r>
    <x v="92"/>
    <x v="94"/>
    <x v="65"/>
    <x v="65"/>
    <x v="9"/>
    <x v="2"/>
    <x v="4"/>
    <x v="19"/>
    <x v="1307"/>
    <x v="0"/>
    <x v="0"/>
    <x v="1"/>
  </r>
  <r>
    <x v="93"/>
    <x v="95"/>
    <x v="39"/>
    <x v="39"/>
    <x v="0"/>
    <x v="2"/>
    <x v="4"/>
    <x v="2"/>
    <x v="1308"/>
    <x v="0"/>
    <x v="11"/>
    <x v="1"/>
  </r>
  <r>
    <x v="38"/>
    <x v="38"/>
    <x v="34"/>
    <x v="34"/>
    <x v="0"/>
    <x v="2"/>
    <x v="4"/>
    <x v="15"/>
    <x v="1309"/>
    <x v="1"/>
    <x v="1"/>
    <x v="1"/>
  </r>
  <r>
    <x v="39"/>
    <x v="96"/>
    <x v="65"/>
    <x v="65"/>
    <x v="9"/>
    <x v="2"/>
    <x v="4"/>
    <x v="2"/>
    <x v="1310"/>
    <x v="1"/>
    <x v="9"/>
    <x v="1"/>
  </r>
  <r>
    <x v="40"/>
    <x v="40"/>
    <x v="20"/>
    <x v="20"/>
    <x v="3"/>
    <x v="2"/>
    <x v="4"/>
    <x v="19"/>
    <x v="1311"/>
    <x v="2"/>
    <x v="2"/>
    <x v="1"/>
  </r>
  <r>
    <x v="94"/>
    <x v="97"/>
    <x v="18"/>
    <x v="18"/>
    <x v="0"/>
    <x v="2"/>
    <x v="362"/>
    <x v="32"/>
    <x v="1312"/>
    <x v="2"/>
    <x v="3"/>
    <x v="1"/>
  </r>
  <r>
    <x v="42"/>
    <x v="42"/>
    <x v="37"/>
    <x v="37"/>
    <x v="8"/>
    <x v="2"/>
    <x v="4"/>
    <x v="7"/>
    <x v="1313"/>
    <x v="2"/>
    <x v="10"/>
    <x v="1"/>
  </r>
  <r>
    <x v="95"/>
    <x v="98"/>
    <x v="15"/>
    <x v="15"/>
    <x v="0"/>
    <x v="2"/>
    <x v="362"/>
    <x v="8"/>
    <x v="1314"/>
    <x v="3"/>
    <x v="4"/>
    <x v="1"/>
  </r>
  <r>
    <x v="96"/>
    <x v="99"/>
    <x v="31"/>
    <x v="31"/>
    <x v="10"/>
    <x v="2"/>
    <x v="4"/>
    <x v="11"/>
    <x v="1315"/>
    <x v="3"/>
    <x v="4"/>
    <x v="1"/>
  </r>
  <r>
    <x v="80"/>
    <x v="271"/>
    <x v="72"/>
    <x v="72"/>
    <x v="16"/>
    <x v="2"/>
    <x v="4"/>
    <x v="20"/>
    <x v="1316"/>
    <x v="3"/>
    <x v="5"/>
    <x v="1"/>
  </r>
  <r>
    <x v="97"/>
    <x v="100"/>
    <x v="24"/>
    <x v="24"/>
    <x v="8"/>
    <x v="2"/>
    <x v="4"/>
    <x v="4"/>
    <x v="1317"/>
    <x v="3"/>
    <x v="5"/>
    <x v="1"/>
  </r>
  <r>
    <x v="47"/>
    <x v="47"/>
    <x v="10"/>
    <x v="10"/>
    <x v="3"/>
    <x v="2"/>
    <x v="4"/>
    <x v="3"/>
    <x v="1318"/>
    <x v="3"/>
    <x v="5"/>
    <x v="1"/>
  </r>
  <r>
    <x v="48"/>
    <x v="48"/>
    <x v="39"/>
    <x v="39"/>
    <x v="0"/>
    <x v="2"/>
    <x v="4"/>
    <x v="11"/>
    <x v="1319"/>
    <x v="3"/>
    <x v="6"/>
    <x v="1"/>
  </r>
  <r>
    <x v="49"/>
    <x v="101"/>
    <x v="42"/>
    <x v="42"/>
    <x v="3"/>
    <x v="2"/>
    <x v="363"/>
    <x v="6"/>
    <x v="1320"/>
    <x v="0"/>
    <x v="7"/>
    <x v="2"/>
  </r>
  <r>
    <x v="50"/>
    <x v="143"/>
    <x v="39"/>
    <x v="39"/>
    <x v="0"/>
    <x v="2"/>
    <x v="4"/>
    <x v="25"/>
    <x v="1321"/>
    <x v="0"/>
    <x v="0"/>
    <x v="2"/>
  </r>
  <r>
    <x v="52"/>
    <x v="52"/>
    <x v="43"/>
    <x v="43"/>
    <x v="10"/>
    <x v="2"/>
    <x v="4"/>
    <x v="12"/>
    <x v="1322"/>
    <x v="1"/>
    <x v="1"/>
    <x v="2"/>
  </r>
  <r>
    <x v="53"/>
    <x v="102"/>
    <x v="14"/>
    <x v="14"/>
    <x v="1"/>
    <x v="2"/>
    <x v="4"/>
    <x v="19"/>
    <x v="1323"/>
    <x v="1"/>
    <x v="1"/>
    <x v="2"/>
  </r>
  <r>
    <x v="26"/>
    <x v="26"/>
    <x v="17"/>
    <x v="17"/>
    <x v="2"/>
    <x v="3"/>
    <x v="364"/>
    <x v="2"/>
    <x v="1324"/>
    <x v="0"/>
    <x v="7"/>
    <x v="0"/>
  </r>
  <r>
    <x v="131"/>
    <x v="145"/>
    <x v="39"/>
    <x v="39"/>
    <x v="0"/>
    <x v="3"/>
    <x v="365"/>
    <x v="24"/>
    <x v="1325"/>
    <x v="0"/>
    <x v="11"/>
    <x v="0"/>
  </r>
  <r>
    <x v="28"/>
    <x v="28"/>
    <x v="25"/>
    <x v="25"/>
    <x v="7"/>
    <x v="3"/>
    <x v="366"/>
    <x v="30"/>
    <x v="1326"/>
    <x v="1"/>
    <x v="1"/>
    <x v="0"/>
  </r>
  <r>
    <x v="29"/>
    <x v="29"/>
    <x v="5"/>
    <x v="5"/>
    <x v="0"/>
    <x v="3"/>
    <x v="367"/>
    <x v="6"/>
    <x v="1327"/>
    <x v="2"/>
    <x v="2"/>
    <x v="0"/>
  </r>
  <r>
    <x v="30"/>
    <x v="30"/>
    <x v="26"/>
    <x v="26"/>
    <x v="9"/>
    <x v="3"/>
    <x v="368"/>
    <x v="0"/>
    <x v="1328"/>
    <x v="2"/>
    <x v="10"/>
    <x v="0"/>
  </r>
  <r>
    <x v="90"/>
    <x v="91"/>
    <x v="63"/>
    <x v="63"/>
    <x v="5"/>
    <x v="3"/>
    <x v="366"/>
    <x v="32"/>
    <x v="1329"/>
    <x v="3"/>
    <x v="4"/>
    <x v="0"/>
  </r>
  <r>
    <x v="32"/>
    <x v="32"/>
    <x v="28"/>
    <x v="28"/>
    <x v="3"/>
    <x v="3"/>
    <x v="369"/>
    <x v="4"/>
    <x v="1330"/>
    <x v="3"/>
    <x v="5"/>
    <x v="0"/>
  </r>
  <r>
    <x v="33"/>
    <x v="33"/>
    <x v="29"/>
    <x v="29"/>
    <x v="0"/>
    <x v="3"/>
    <x v="159"/>
    <x v="23"/>
    <x v="1331"/>
    <x v="3"/>
    <x v="5"/>
    <x v="0"/>
  </r>
  <r>
    <x v="34"/>
    <x v="34"/>
    <x v="30"/>
    <x v="30"/>
    <x v="1"/>
    <x v="3"/>
    <x v="369"/>
    <x v="2"/>
    <x v="1332"/>
    <x v="3"/>
    <x v="5"/>
    <x v="0"/>
  </r>
  <r>
    <x v="35"/>
    <x v="35"/>
    <x v="31"/>
    <x v="31"/>
    <x v="10"/>
    <x v="3"/>
    <x v="370"/>
    <x v="15"/>
    <x v="1333"/>
    <x v="3"/>
    <x v="6"/>
    <x v="0"/>
  </r>
  <r>
    <x v="36"/>
    <x v="36"/>
    <x v="32"/>
    <x v="32"/>
    <x v="0"/>
    <x v="3"/>
    <x v="371"/>
    <x v="12"/>
    <x v="1334"/>
    <x v="0"/>
    <x v="7"/>
    <x v="1"/>
  </r>
  <r>
    <x v="93"/>
    <x v="95"/>
    <x v="39"/>
    <x v="39"/>
    <x v="0"/>
    <x v="3"/>
    <x v="81"/>
    <x v="25"/>
    <x v="1335"/>
    <x v="0"/>
    <x v="11"/>
    <x v="1"/>
  </r>
  <r>
    <x v="38"/>
    <x v="38"/>
    <x v="34"/>
    <x v="34"/>
    <x v="0"/>
    <x v="3"/>
    <x v="372"/>
    <x v="3"/>
    <x v="1336"/>
    <x v="1"/>
    <x v="1"/>
    <x v="1"/>
  </r>
  <r>
    <x v="39"/>
    <x v="39"/>
    <x v="35"/>
    <x v="35"/>
    <x v="11"/>
    <x v="3"/>
    <x v="372"/>
    <x v="15"/>
    <x v="1337"/>
    <x v="1"/>
    <x v="9"/>
    <x v="1"/>
  </r>
  <r>
    <x v="40"/>
    <x v="40"/>
    <x v="20"/>
    <x v="20"/>
    <x v="3"/>
    <x v="3"/>
    <x v="373"/>
    <x v="27"/>
    <x v="1338"/>
    <x v="2"/>
    <x v="2"/>
    <x v="1"/>
  </r>
  <r>
    <x v="94"/>
    <x v="97"/>
    <x v="18"/>
    <x v="18"/>
    <x v="0"/>
    <x v="3"/>
    <x v="372"/>
    <x v="27"/>
    <x v="1339"/>
    <x v="2"/>
    <x v="3"/>
    <x v="1"/>
  </r>
  <r>
    <x v="42"/>
    <x v="42"/>
    <x v="37"/>
    <x v="37"/>
    <x v="8"/>
    <x v="3"/>
    <x v="374"/>
    <x v="6"/>
    <x v="1340"/>
    <x v="2"/>
    <x v="10"/>
    <x v="1"/>
  </r>
  <r>
    <x v="43"/>
    <x v="43"/>
    <x v="38"/>
    <x v="38"/>
    <x v="1"/>
    <x v="3"/>
    <x v="159"/>
    <x v="1"/>
    <x v="1341"/>
    <x v="3"/>
    <x v="4"/>
    <x v="1"/>
  </r>
  <r>
    <x v="44"/>
    <x v="44"/>
    <x v="39"/>
    <x v="39"/>
    <x v="0"/>
    <x v="3"/>
    <x v="275"/>
    <x v="25"/>
    <x v="1342"/>
    <x v="3"/>
    <x v="4"/>
    <x v="1"/>
  </r>
  <r>
    <x v="80"/>
    <x v="152"/>
    <x v="11"/>
    <x v="11"/>
    <x v="0"/>
    <x v="3"/>
    <x v="4"/>
    <x v="19"/>
    <x v="1343"/>
    <x v="3"/>
    <x v="5"/>
    <x v="1"/>
  </r>
  <r>
    <x v="46"/>
    <x v="46"/>
    <x v="8"/>
    <x v="8"/>
    <x v="0"/>
    <x v="3"/>
    <x v="375"/>
    <x v="16"/>
    <x v="1344"/>
    <x v="3"/>
    <x v="5"/>
    <x v="1"/>
  </r>
  <r>
    <x v="79"/>
    <x v="141"/>
    <x v="25"/>
    <x v="25"/>
    <x v="7"/>
    <x v="3"/>
    <x v="4"/>
    <x v="6"/>
    <x v="1345"/>
    <x v="3"/>
    <x v="5"/>
    <x v="1"/>
  </r>
  <r>
    <x v="48"/>
    <x v="153"/>
    <x v="23"/>
    <x v="23"/>
    <x v="7"/>
    <x v="3"/>
    <x v="4"/>
    <x v="0"/>
    <x v="1346"/>
    <x v="3"/>
    <x v="6"/>
    <x v="1"/>
  </r>
  <r>
    <x v="49"/>
    <x v="101"/>
    <x v="42"/>
    <x v="42"/>
    <x v="3"/>
    <x v="3"/>
    <x v="4"/>
    <x v="14"/>
    <x v="1085"/>
    <x v="0"/>
    <x v="7"/>
    <x v="2"/>
  </r>
  <r>
    <x v="50"/>
    <x v="143"/>
    <x v="39"/>
    <x v="39"/>
    <x v="0"/>
    <x v="3"/>
    <x v="4"/>
    <x v="25"/>
    <x v="1347"/>
    <x v="0"/>
    <x v="0"/>
    <x v="2"/>
  </r>
  <r>
    <x v="52"/>
    <x v="52"/>
    <x v="43"/>
    <x v="43"/>
    <x v="10"/>
    <x v="3"/>
    <x v="372"/>
    <x v="21"/>
    <x v="1348"/>
    <x v="1"/>
    <x v="1"/>
    <x v="2"/>
  </r>
  <r>
    <x v="53"/>
    <x v="53"/>
    <x v="23"/>
    <x v="23"/>
    <x v="7"/>
    <x v="3"/>
    <x v="372"/>
    <x v="18"/>
    <x v="1349"/>
    <x v="1"/>
    <x v="1"/>
    <x v="2"/>
  </r>
  <r>
    <x v="98"/>
    <x v="103"/>
    <x v="66"/>
    <x v="66"/>
    <x v="15"/>
    <x v="1"/>
    <x v="4"/>
    <x v="27"/>
    <x v="1350"/>
    <x v="0"/>
    <x v="11"/>
    <x v="0"/>
  </r>
  <r>
    <x v="99"/>
    <x v="104"/>
    <x v="67"/>
    <x v="67"/>
    <x v="1"/>
    <x v="1"/>
    <x v="4"/>
    <x v="11"/>
    <x v="1351"/>
    <x v="1"/>
    <x v="1"/>
    <x v="0"/>
  </r>
  <r>
    <x v="100"/>
    <x v="105"/>
    <x v="39"/>
    <x v="39"/>
    <x v="0"/>
    <x v="1"/>
    <x v="4"/>
    <x v="28"/>
    <x v="1352"/>
    <x v="2"/>
    <x v="2"/>
    <x v="0"/>
  </r>
  <r>
    <x v="229"/>
    <x v="274"/>
    <x v="88"/>
    <x v="88"/>
    <x v="0"/>
    <x v="1"/>
    <x v="4"/>
    <x v="6"/>
    <x v="1353"/>
    <x v="2"/>
    <x v="10"/>
    <x v="0"/>
  </r>
  <r>
    <x v="4"/>
    <x v="4"/>
    <x v="4"/>
    <x v="4"/>
    <x v="0"/>
    <x v="1"/>
    <x v="4"/>
    <x v="22"/>
    <x v="1354"/>
    <x v="3"/>
    <x v="4"/>
    <x v="0"/>
  </r>
  <r>
    <x v="102"/>
    <x v="107"/>
    <x v="42"/>
    <x v="42"/>
    <x v="3"/>
    <x v="1"/>
    <x v="4"/>
    <x v="29"/>
    <x v="852"/>
    <x v="3"/>
    <x v="5"/>
    <x v="0"/>
  </r>
  <r>
    <x v="6"/>
    <x v="6"/>
    <x v="6"/>
    <x v="6"/>
    <x v="1"/>
    <x v="1"/>
    <x v="4"/>
    <x v="27"/>
    <x v="1350"/>
    <x v="3"/>
    <x v="5"/>
    <x v="0"/>
  </r>
  <r>
    <x v="104"/>
    <x v="109"/>
    <x v="68"/>
    <x v="68"/>
    <x v="16"/>
    <x v="1"/>
    <x v="4"/>
    <x v="22"/>
    <x v="1355"/>
    <x v="3"/>
    <x v="5"/>
    <x v="0"/>
  </r>
  <r>
    <x v="9"/>
    <x v="9"/>
    <x v="9"/>
    <x v="9"/>
    <x v="1"/>
    <x v="1"/>
    <x v="4"/>
    <x v="2"/>
    <x v="1356"/>
    <x v="0"/>
    <x v="7"/>
    <x v="1"/>
  </r>
  <r>
    <x v="106"/>
    <x v="111"/>
    <x v="69"/>
    <x v="69"/>
    <x v="17"/>
    <x v="1"/>
    <x v="4"/>
    <x v="21"/>
    <x v="1357"/>
    <x v="0"/>
    <x v="0"/>
    <x v="1"/>
  </r>
  <r>
    <x v="107"/>
    <x v="112"/>
    <x v="48"/>
    <x v="48"/>
    <x v="13"/>
    <x v="1"/>
    <x v="4"/>
    <x v="27"/>
    <x v="1358"/>
    <x v="1"/>
    <x v="8"/>
    <x v="1"/>
  </r>
  <r>
    <x v="224"/>
    <x v="268"/>
    <x v="9"/>
    <x v="9"/>
    <x v="1"/>
    <x v="1"/>
    <x v="4"/>
    <x v="18"/>
    <x v="1359"/>
    <x v="1"/>
    <x v="1"/>
    <x v="1"/>
  </r>
  <r>
    <x v="230"/>
    <x v="275"/>
    <x v="58"/>
    <x v="58"/>
    <x v="0"/>
    <x v="1"/>
    <x v="4"/>
    <x v="14"/>
    <x v="1360"/>
    <x v="1"/>
    <x v="9"/>
    <x v="1"/>
  </r>
  <r>
    <x v="110"/>
    <x v="115"/>
    <x v="71"/>
    <x v="71"/>
    <x v="0"/>
    <x v="1"/>
    <x v="4"/>
    <x v="7"/>
    <x v="1361"/>
    <x v="2"/>
    <x v="3"/>
    <x v="1"/>
  </r>
  <r>
    <x v="111"/>
    <x v="116"/>
    <x v="69"/>
    <x v="69"/>
    <x v="17"/>
    <x v="1"/>
    <x v="4"/>
    <x v="1"/>
    <x v="1362"/>
    <x v="2"/>
    <x v="3"/>
    <x v="1"/>
  </r>
  <r>
    <x v="16"/>
    <x v="16"/>
    <x v="16"/>
    <x v="16"/>
    <x v="4"/>
    <x v="1"/>
    <x v="4"/>
    <x v="4"/>
    <x v="1363"/>
    <x v="2"/>
    <x v="10"/>
    <x v="1"/>
  </r>
  <r>
    <x v="113"/>
    <x v="118"/>
    <x v="68"/>
    <x v="68"/>
    <x v="16"/>
    <x v="1"/>
    <x v="4"/>
    <x v="23"/>
    <x v="1364"/>
    <x v="3"/>
    <x v="4"/>
    <x v="1"/>
  </r>
  <r>
    <x v="114"/>
    <x v="149"/>
    <x v="79"/>
    <x v="79"/>
    <x v="0"/>
    <x v="1"/>
    <x v="4"/>
    <x v="3"/>
    <x v="1365"/>
    <x v="3"/>
    <x v="5"/>
    <x v="1"/>
  </r>
  <r>
    <x v="227"/>
    <x v="272"/>
    <x v="66"/>
    <x v="66"/>
    <x v="15"/>
    <x v="1"/>
    <x v="4"/>
    <x v="24"/>
    <x v="1366"/>
    <x v="3"/>
    <x v="5"/>
    <x v="1"/>
  </r>
  <r>
    <x v="20"/>
    <x v="187"/>
    <x v="10"/>
    <x v="10"/>
    <x v="3"/>
    <x v="1"/>
    <x v="4"/>
    <x v="19"/>
    <x v="1367"/>
    <x v="3"/>
    <x v="5"/>
    <x v="1"/>
  </r>
  <r>
    <x v="228"/>
    <x v="273"/>
    <x v="23"/>
    <x v="23"/>
    <x v="7"/>
    <x v="1"/>
    <x v="4"/>
    <x v="32"/>
    <x v="1368"/>
    <x v="3"/>
    <x v="6"/>
    <x v="1"/>
  </r>
  <r>
    <x v="115"/>
    <x v="120"/>
    <x v="73"/>
    <x v="73"/>
    <x v="4"/>
    <x v="1"/>
    <x v="376"/>
    <x v="11"/>
    <x v="1369"/>
    <x v="0"/>
    <x v="7"/>
    <x v="2"/>
  </r>
  <r>
    <x v="184"/>
    <x v="220"/>
    <x v="23"/>
    <x v="23"/>
    <x v="7"/>
    <x v="1"/>
    <x v="318"/>
    <x v="4"/>
    <x v="1370"/>
    <x v="0"/>
    <x v="0"/>
    <x v="2"/>
  </r>
  <r>
    <x v="162"/>
    <x v="190"/>
    <x v="39"/>
    <x v="39"/>
    <x v="0"/>
    <x v="1"/>
    <x v="4"/>
    <x v="4"/>
    <x v="1371"/>
    <x v="0"/>
    <x v="11"/>
    <x v="2"/>
  </r>
  <r>
    <x v="178"/>
    <x v="210"/>
    <x v="77"/>
    <x v="77"/>
    <x v="6"/>
    <x v="1"/>
    <x v="377"/>
    <x v="13"/>
    <x v="1372"/>
    <x v="0"/>
    <x v="11"/>
    <x v="0"/>
  </r>
  <r>
    <x v="166"/>
    <x v="237"/>
    <x v="84"/>
    <x v="84"/>
    <x v="0"/>
    <x v="1"/>
    <x v="177"/>
    <x v="10"/>
    <x v="1373"/>
    <x v="1"/>
    <x v="1"/>
    <x v="0"/>
  </r>
  <r>
    <x v="153"/>
    <x v="179"/>
    <x v="42"/>
    <x v="42"/>
    <x v="3"/>
    <x v="1"/>
    <x v="378"/>
    <x v="6"/>
    <x v="1374"/>
    <x v="2"/>
    <x v="10"/>
    <x v="0"/>
  </r>
  <r>
    <x v="154"/>
    <x v="180"/>
    <x v="78"/>
    <x v="78"/>
    <x v="13"/>
    <x v="1"/>
    <x v="379"/>
    <x v="32"/>
    <x v="1375"/>
    <x v="3"/>
    <x v="4"/>
    <x v="0"/>
  </r>
  <r>
    <x v="155"/>
    <x v="198"/>
    <x v="86"/>
    <x v="86"/>
    <x v="12"/>
    <x v="1"/>
    <x v="380"/>
    <x v="25"/>
    <x v="1376"/>
    <x v="3"/>
    <x v="5"/>
    <x v="0"/>
  </r>
  <r>
    <x v="103"/>
    <x v="199"/>
    <x v="39"/>
    <x v="39"/>
    <x v="0"/>
    <x v="1"/>
    <x v="381"/>
    <x v="27"/>
    <x v="1377"/>
    <x v="3"/>
    <x v="5"/>
    <x v="0"/>
  </r>
  <r>
    <x v="170"/>
    <x v="200"/>
    <x v="87"/>
    <x v="87"/>
    <x v="3"/>
    <x v="1"/>
    <x v="382"/>
    <x v="32"/>
    <x v="1378"/>
    <x v="3"/>
    <x v="5"/>
    <x v="0"/>
  </r>
  <r>
    <x v="105"/>
    <x v="182"/>
    <x v="74"/>
    <x v="74"/>
    <x v="0"/>
    <x v="1"/>
    <x v="382"/>
    <x v="3"/>
    <x v="1379"/>
    <x v="3"/>
    <x v="6"/>
    <x v="0"/>
  </r>
  <r>
    <x v="236"/>
    <x v="281"/>
    <x v="52"/>
    <x v="52"/>
    <x v="6"/>
    <x v="1"/>
    <x v="383"/>
    <x v="32"/>
    <x v="1380"/>
    <x v="0"/>
    <x v="7"/>
    <x v="1"/>
  </r>
  <r>
    <x v="172"/>
    <x v="202"/>
    <x v="30"/>
    <x v="30"/>
    <x v="1"/>
    <x v="1"/>
    <x v="177"/>
    <x v="9"/>
    <x v="1381"/>
    <x v="0"/>
    <x v="11"/>
    <x v="1"/>
  </r>
  <r>
    <x v="156"/>
    <x v="215"/>
    <x v="83"/>
    <x v="83"/>
    <x v="1"/>
    <x v="1"/>
    <x v="129"/>
    <x v="0"/>
    <x v="1382"/>
    <x v="1"/>
    <x v="8"/>
    <x v="1"/>
  </r>
  <r>
    <x v="238"/>
    <x v="283"/>
    <x v="74"/>
    <x v="74"/>
    <x v="0"/>
    <x v="1"/>
    <x v="384"/>
    <x v="5"/>
    <x v="1383"/>
    <x v="2"/>
    <x v="2"/>
    <x v="1"/>
  </r>
  <r>
    <x v="239"/>
    <x v="284"/>
    <x v="23"/>
    <x v="23"/>
    <x v="7"/>
    <x v="1"/>
    <x v="385"/>
    <x v="18"/>
    <x v="1384"/>
    <x v="2"/>
    <x v="3"/>
    <x v="1"/>
  </r>
  <r>
    <x v="182"/>
    <x v="216"/>
    <x v="65"/>
    <x v="65"/>
    <x v="9"/>
    <x v="1"/>
    <x v="386"/>
    <x v="10"/>
    <x v="1385"/>
    <x v="2"/>
    <x v="10"/>
    <x v="1"/>
  </r>
  <r>
    <x v="66"/>
    <x v="239"/>
    <x v="22"/>
    <x v="22"/>
    <x v="6"/>
    <x v="1"/>
    <x v="387"/>
    <x v="10"/>
    <x v="1386"/>
    <x v="3"/>
    <x v="4"/>
    <x v="0"/>
  </r>
  <r>
    <x v="113"/>
    <x v="217"/>
    <x v="23"/>
    <x v="23"/>
    <x v="7"/>
    <x v="1"/>
    <x v="129"/>
    <x v="32"/>
    <x v="1387"/>
    <x v="3"/>
    <x v="4"/>
    <x v="1"/>
  </r>
  <r>
    <x v="159"/>
    <x v="206"/>
    <x v="77"/>
    <x v="77"/>
    <x v="6"/>
    <x v="1"/>
    <x v="4"/>
    <x v="15"/>
    <x v="1388"/>
    <x v="3"/>
    <x v="5"/>
    <x v="1"/>
  </r>
  <r>
    <x v="201"/>
    <x v="240"/>
    <x v="67"/>
    <x v="67"/>
    <x v="1"/>
    <x v="1"/>
    <x v="388"/>
    <x v="18"/>
    <x v="1389"/>
    <x v="3"/>
    <x v="5"/>
    <x v="1"/>
  </r>
  <r>
    <x v="183"/>
    <x v="219"/>
    <x v="3"/>
    <x v="3"/>
    <x v="0"/>
    <x v="1"/>
    <x v="389"/>
    <x v="27"/>
    <x v="1390"/>
    <x v="0"/>
    <x v="7"/>
    <x v="2"/>
  </r>
  <r>
    <x v="176"/>
    <x v="208"/>
    <x v="23"/>
    <x v="23"/>
    <x v="7"/>
    <x v="1"/>
    <x v="4"/>
    <x v="16"/>
    <x v="1391"/>
    <x v="0"/>
    <x v="0"/>
    <x v="2"/>
  </r>
  <r>
    <x v="185"/>
    <x v="221"/>
    <x v="61"/>
    <x v="61"/>
    <x v="0"/>
    <x v="1"/>
    <x v="129"/>
    <x v="17"/>
    <x v="1392"/>
    <x v="1"/>
    <x v="8"/>
    <x v="2"/>
  </r>
  <r>
    <x v="202"/>
    <x v="242"/>
    <x v="20"/>
    <x v="20"/>
    <x v="3"/>
    <x v="1"/>
    <x v="177"/>
    <x v="5"/>
    <x v="1393"/>
    <x v="1"/>
    <x v="1"/>
    <x v="2"/>
  </r>
  <r>
    <x v="178"/>
    <x v="210"/>
    <x v="77"/>
    <x v="77"/>
    <x v="6"/>
    <x v="1"/>
    <x v="389"/>
    <x v="5"/>
    <x v="1394"/>
    <x v="0"/>
    <x v="11"/>
    <x v="0"/>
  </r>
  <r>
    <x v="166"/>
    <x v="237"/>
    <x v="84"/>
    <x v="84"/>
    <x v="0"/>
    <x v="1"/>
    <x v="390"/>
    <x v="8"/>
    <x v="1395"/>
    <x v="1"/>
    <x v="1"/>
    <x v="0"/>
  </r>
  <r>
    <x v="153"/>
    <x v="179"/>
    <x v="42"/>
    <x v="42"/>
    <x v="3"/>
    <x v="1"/>
    <x v="391"/>
    <x v="32"/>
    <x v="1396"/>
    <x v="2"/>
    <x v="10"/>
    <x v="0"/>
  </r>
  <r>
    <x v="154"/>
    <x v="180"/>
    <x v="78"/>
    <x v="78"/>
    <x v="13"/>
    <x v="1"/>
    <x v="392"/>
    <x v="9"/>
    <x v="1397"/>
    <x v="3"/>
    <x v="4"/>
    <x v="0"/>
  </r>
  <r>
    <x v="155"/>
    <x v="213"/>
    <x v="13"/>
    <x v="13"/>
    <x v="0"/>
    <x v="1"/>
    <x v="393"/>
    <x v="22"/>
    <x v="1398"/>
    <x v="3"/>
    <x v="5"/>
    <x v="0"/>
  </r>
  <r>
    <x v="103"/>
    <x v="199"/>
    <x v="39"/>
    <x v="39"/>
    <x v="0"/>
    <x v="1"/>
    <x v="394"/>
    <x v="20"/>
    <x v="1399"/>
    <x v="3"/>
    <x v="5"/>
    <x v="0"/>
  </r>
  <r>
    <x v="104"/>
    <x v="172"/>
    <x v="40"/>
    <x v="40"/>
    <x v="0"/>
    <x v="1"/>
    <x v="395"/>
    <x v="9"/>
    <x v="1400"/>
    <x v="3"/>
    <x v="5"/>
    <x v="0"/>
  </r>
  <r>
    <x v="105"/>
    <x v="182"/>
    <x v="74"/>
    <x v="74"/>
    <x v="0"/>
    <x v="1"/>
    <x v="396"/>
    <x v="14"/>
    <x v="1401"/>
    <x v="3"/>
    <x v="6"/>
    <x v="0"/>
  </r>
  <r>
    <x v="138"/>
    <x v="157"/>
    <x v="23"/>
    <x v="23"/>
    <x v="7"/>
    <x v="1"/>
    <x v="397"/>
    <x v="2"/>
    <x v="1402"/>
    <x v="0"/>
    <x v="7"/>
    <x v="1"/>
  </r>
  <r>
    <x v="181"/>
    <x v="214"/>
    <x v="55"/>
    <x v="55"/>
    <x v="0"/>
    <x v="1"/>
    <x v="391"/>
    <x v="15"/>
    <x v="1403"/>
    <x v="0"/>
    <x v="0"/>
    <x v="1"/>
  </r>
  <r>
    <x v="156"/>
    <x v="215"/>
    <x v="83"/>
    <x v="83"/>
    <x v="1"/>
    <x v="1"/>
    <x v="398"/>
    <x v="8"/>
    <x v="1404"/>
    <x v="1"/>
    <x v="8"/>
    <x v="1"/>
  </r>
  <r>
    <x v="238"/>
    <x v="283"/>
    <x v="74"/>
    <x v="74"/>
    <x v="0"/>
    <x v="1"/>
    <x v="399"/>
    <x v="23"/>
    <x v="1405"/>
    <x v="2"/>
    <x v="2"/>
    <x v="1"/>
  </r>
  <r>
    <x v="239"/>
    <x v="284"/>
    <x v="23"/>
    <x v="23"/>
    <x v="7"/>
    <x v="1"/>
    <x v="400"/>
    <x v="22"/>
    <x v="1406"/>
    <x v="2"/>
    <x v="3"/>
    <x v="1"/>
  </r>
  <r>
    <x v="182"/>
    <x v="216"/>
    <x v="65"/>
    <x v="65"/>
    <x v="9"/>
    <x v="1"/>
    <x v="401"/>
    <x v="5"/>
    <x v="1407"/>
    <x v="2"/>
    <x v="10"/>
    <x v="1"/>
  </r>
  <r>
    <x v="158"/>
    <x v="185"/>
    <x v="85"/>
    <x v="85"/>
    <x v="2"/>
    <x v="1"/>
    <x v="402"/>
    <x v="26"/>
    <x v="1408"/>
    <x v="3"/>
    <x v="4"/>
    <x v="0"/>
  </r>
  <r>
    <x v="113"/>
    <x v="217"/>
    <x v="23"/>
    <x v="23"/>
    <x v="7"/>
    <x v="1"/>
    <x v="403"/>
    <x v="18"/>
    <x v="1409"/>
    <x v="3"/>
    <x v="4"/>
    <x v="1"/>
  </r>
  <r>
    <x v="45"/>
    <x v="175"/>
    <x v="21"/>
    <x v="21"/>
    <x v="0"/>
    <x v="1"/>
    <x v="404"/>
    <x v="0"/>
    <x v="1410"/>
    <x v="3"/>
    <x v="5"/>
    <x v="1"/>
  </r>
  <r>
    <x v="159"/>
    <x v="206"/>
    <x v="77"/>
    <x v="77"/>
    <x v="6"/>
    <x v="1"/>
    <x v="405"/>
    <x v="10"/>
    <x v="1411"/>
    <x v="3"/>
    <x v="5"/>
    <x v="1"/>
  </r>
  <r>
    <x v="201"/>
    <x v="240"/>
    <x v="67"/>
    <x v="67"/>
    <x v="1"/>
    <x v="1"/>
    <x v="406"/>
    <x v="6"/>
    <x v="1412"/>
    <x v="3"/>
    <x v="5"/>
    <x v="1"/>
  </r>
  <r>
    <x v="183"/>
    <x v="219"/>
    <x v="3"/>
    <x v="3"/>
    <x v="0"/>
    <x v="1"/>
    <x v="407"/>
    <x v="15"/>
    <x v="1413"/>
    <x v="0"/>
    <x v="7"/>
    <x v="2"/>
  </r>
  <r>
    <x v="176"/>
    <x v="208"/>
    <x v="23"/>
    <x v="23"/>
    <x v="7"/>
    <x v="1"/>
    <x v="4"/>
    <x v="1"/>
    <x v="1414"/>
    <x v="0"/>
    <x v="0"/>
    <x v="2"/>
  </r>
  <r>
    <x v="185"/>
    <x v="221"/>
    <x v="61"/>
    <x v="61"/>
    <x v="0"/>
    <x v="1"/>
    <x v="398"/>
    <x v="18"/>
    <x v="1415"/>
    <x v="1"/>
    <x v="8"/>
    <x v="2"/>
  </r>
  <r>
    <x v="202"/>
    <x v="242"/>
    <x v="20"/>
    <x v="20"/>
    <x v="3"/>
    <x v="1"/>
    <x v="408"/>
    <x v="46"/>
    <x v="1416"/>
    <x v="1"/>
    <x v="1"/>
    <x v="2"/>
  </r>
  <r>
    <x v="134"/>
    <x v="150"/>
    <x v="23"/>
    <x v="23"/>
    <x v="7"/>
    <x v="1"/>
    <x v="409"/>
    <x v="21"/>
    <x v="1417"/>
    <x v="0"/>
    <x v="7"/>
    <x v="0"/>
  </r>
  <r>
    <x v="143"/>
    <x v="162"/>
    <x v="27"/>
    <x v="27"/>
    <x v="0"/>
    <x v="1"/>
    <x v="410"/>
    <x v="20"/>
    <x v="1418"/>
    <x v="1"/>
    <x v="8"/>
    <x v="0"/>
  </r>
  <r>
    <x v="118"/>
    <x v="124"/>
    <x v="74"/>
    <x v="74"/>
    <x v="0"/>
    <x v="1"/>
    <x v="411"/>
    <x v="14"/>
    <x v="1419"/>
    <x v="1"/>
    <x v="9"/>
    <x v="0"/>
  </r>
  <r>
    <x v="144"/>
    <x v="163"/>
    <x v="73"/>
    <x v="73"/>
    <x v="4"/>
    <x v="1"/>
    <x v="38"/>
    <x v="14"/>
    <x v="1420"/>
    <x v="2"/>
    <x v="3"/>
    <x v="0"/>
  </r>
  <r>
    <x v="235"/>
    <x v="280"/>
    <x v="28"/>
    <x v="28"/>
    <x v="3"/>
    <x v="1"/>
    <x v="412"/>
    <x v="32"/>
    <x v="1421"/>
    <x v="2"/>
    <x v="10"/>
    <x v="0"/>
  </r>
  <r>
    <x v="121"/>
    <x v="127"/>
    <x v="26"/>
    <x v="26"/>
    <x v="9"/>
    <x v="1"/>
    <x v="410"/>
    <x v="32"/>
    <x v="1422"/>
    <x v="3"/>
    <x v="4"/>
    <x v="0"/>
  </r>
  <r>
    <x v="32"/>
    <x v="128"/>
    <x v="70"/>
    <x v="70"/>
    <x v="12"/>
    <x v="1"/>
    <x v="413"/>
    <x v="26"/>
    <x v="1423"/>
    <x v="3"/>
    <x v="5"/>
    <x v="0"/>
  </r>
  <r>
    <x v="69"/>
    <x v="165"/>
    <x v="81"/>
    <x v="81"/>
    <x v="7"/>
    <x v="1"/>
    <x v="414"/>
    <x v="28"/>
    <x v="1424"/>
    <x v="3"/>
    <x v="5"/>
    <x v="0"/>
  </r>
  <r>
    <x v="34"/>
    <x v="166"/>
    <x v="47"/>
    <x v="47"/>
    <x v="0"/>
    <x v="1"/>
    <x v="415"/>
    <x v="27"/>
    <x v="1425"/>
    <x v="3"/>
    <x v="5"/>
    <x v="0"/>
  </r>
  <r>
    <x v="91"/>
    <x v="93"/>
    <x v="64"/>
    <x v="64"/>
    <x v="0"/>
    <x v="1"/>
    <x v="416"/>
    <x v="4"/>
    <x v="1426"/>
    <x v="3"/>
    <x v="6"/>
    <x v="0"/>
  </r>
  <r>
    <x v="123"/>
    <x v="132"/>
    <x v="75"/>
    <x v="75"/>
    <x v="18"/>
    <x v="1"/>
    <x v="109"/>
    <x v="18"/>
    <x v="1427"/>
    <x v="0"/>
    <x v="0"/>
    <x v="1"/>
  </r>
  <r>
    <x v="135"/>
    <x v="151"/>
    <x v="72"/>
    <x v="72"/>
    <x v="16"/>
    <x v="1"/>
    <x v="38"/>
    <x v="5"/>
    <x v="1428"/>
    <x v="0"/>
    <x v="11"/>
    <x v="1"/>
  </r>
  <r>
    <x v="125"/>
    <x v="168"/>
    <x v="23"/>
    <x v="23"/>
    <x v="7"/>
    <x v="1"/>
    <x v="417"/>
    <x v="27"/>
    <x v="1429"/>
    <x v="1"/>
    <x v="1"/>
    <x v="1"/>
  </r>
  <r>
    <x v="39"/>
    <x v="96"/>
    <x v="65"/>
    <x v="65"/>
    <x v="9"/>
    <x v="1"/>
    <x v="416"/>
    <x v="11"/>
    <x v="1430"/>
    <x v="1"/>
    <x v="9"/>
    <x v="1"/>
  </r>
  <r>
    <x v="126"/>
    <x v="169"/>
    <x v="39"/>
    <x v="39"/>
    <x v="0"/>
    <x v="1"/>
    <x v="74"/>
    <x v="3"/>
    <x v="1431"/>
    <x v="2"/>
    <x v="2"/>
    <x v="1"/>
  </r>
  <r>
    <x v="76"/>
    <x v="136"/>
    <x v="39"/>
    <x v="39"/>
    <x v="0"/>
    <x v="1"/>
    <x v="416"/>
    <x v="6"/>
    <x v="1432"/>
    <x v="2"/>
    <x v="3"/>
    <x v="1"/>
  </r>
  <r>
    <x v="42"/>
    <x v="170"/>
    <x v="0"/>
    <x v="0"/>
    <x v="0"/>
    <x v="1"/>
    <x v="418"/>
    <x v="23"/>
    <x v="1433"/>
    <x v="2"/>
    <x v="10"/>
    <x v="1"/>
  </r>
  <r>
    <x v="95"/>
    <x v="98"/>
    <x v="15"/>
    <x v="15"/>
    <x v="0"/>
    <x v="1"/>
    <x v="419"/>
    <x v="3"/>
    <x v="1434"/>
    <x v="3"/>
    <x v="4"/>
    <x v="1"/>
  </r>
  <r>
    <x v="96"/>
    <x v="139"/>
    <x v="78"/>
    <x v="78"/>
    <x v="13"/>
    <x v="1"/>
    <x v="420"/>
    <x v="27"/>
    <x v="1435"/>
    <x v="3"/>
    <x v="4"/>
    <x v="1"/>
  </r>
  <r>
    <x v="80"/>
    <x v="152"/>
    <x v="11"/>
    <x v="11"/>
    <x v="0"/>
    <x v="1"/>
    <x v="421"/>
    <x v="32"/>
    <x v="683"/>
    <x v="3"/>
    <x v="5"/>
    <x v="1"/>
  </r>
  <r>
    <x v="128"/>
    <x v="140"/>
    <x v="62"/>
    <x v="62"/>
    <x v="1"/>
    <x v="1"/>
    <x v="4"/>
    <x v="3"/>
    <x v="1436"/>
    <x v="3"/>
    <x v="5"/>
    <x v="1"/>
  </r>
  <r>
    <x v="140"/>
    <x v="159"/>
    <x v="74"/>
    <x v="74"/>
    <x v="0"/>
    <x v="1"/>
    <x v="422"/>
    <x v="7"/>
    <x v="1437"/>
    <x v="3"/>
    <x v="6"/>
    <x v="1"/>
  </r>
  <r>
    <x v="48"/>
    <x v="153"/>
    <x v="23"/>
    <x v="23"/>
    <x v="7"/>
    <x v="1"/>
    <x v="423"/>
    <x v="27"/>
    <x v="1438"/>
    <x v="3"/>
    <x v="6"/>
    <x v="1"/>
  </r>
  <r>
    <x v="129"/>
    <x v="142"/>
    <x v="39"/>
    <x v="39"/>
    <x v="0"/>
    <x v="1"/>
    <x v="424"/>
    <x v="32"/>
    <x v="1439"/>
    <x v="0"/>
    <x v="7"/>
    <x v="2"/>
  </r>
  <r>
    <x v="205"/>
    <x v="245"/>
    <x v="23"/>
    <x v="23"/>
    <x v="7"/>
    <x v="1"/>
    <x v="280"/>
    <x v="8"/>
    <x v="1440"/>
    <x v="0"/>
    <x v="0"/>
    <x v="2"/>
  </r>
  <r>
    <x v="222"/>
    <x v="266"/>
    <x v="23"/>
    <x v="23"/>
    <x v="7"/>
    <x v="1"/>
    <x v="425"/>
    <x v="28"/>
    <x v="1441"/>
    <x v="0"/>
    <x v="11"/>
    <x v="2"/>
  </r>
  <r>
    <x v="147"/>
    <x v="171"/>
    <x v="23"/>
    <x v="23"/>
    <x v="7"/>
    <x v="1"/>
    <x v="417"/>
    <x v="15"/>
    <x v="1442"/>
    <x v="1"/>
    <x v="1"/>
    <x v="2"/>
  </r>
  <r>
    <x v="53"/>
    <x v="102"/>
    <x v="14"/>
    <x v="14"/>
    <x v="1"/>
    <x v="1"/>
    <x v="416"/>
    <x v="36"/>
    <x v="1443"/>
    <x v="1"/>
    <x v="1"/>
    <x v="2"/>
  </r>
  <r>
    <x v="0"/>
    <x v="0"/>
    <x v="0"/>
    <x v="0"/>
    <x v="0"/>
    <x v="0"/>
    <x v="4"/>
    <x v="32"/>
    <x v="1444"/>
    <x v="0"/>
    <x v="0"/>
    <x v="0"/>
  </r>
  <r>
    <x v="54"/>
    <x v="54"/>
    <x v="10"/>
    <x v="10"/>
    <x v="3"/>
    <x v="0"/>
    <x v="426"/>
    <x v="21"/>
    <x v="1445"/>
    <x v="1"/>
    <x v="8"/>
    <x v="0"/>
  </r>
  <r>
    <x v="2"/>
    <x v="2"/>
    <x v="2"/>
    <x v="2"/>
    <x v="1"/>
    <x v="0"/>
    <x v="427"/>
    <x v="21"/>
    <x v="1446"/>
    <x v="2"/>
    <x v="2"/>
    <x v="0"/>
  </r>
  <r>
    <x v="3"/>
    <x v="3"/>
    <x v="3"/>
    <x v="3"/>
    <x v="0"/>
    <x v="0"/>
    <x v="276"/>
    <x v="30"/>
    <x v="1447"/>
    <x v="2"/>
    <x v="3"/>
    <x v="0"/>
  </r>
  <r>
    <x v="4"/>
    <x v="4"/>
    <x v="4"/>
    <x v="4"/>
    <x v="0"/>
    <x v="0"/>
    <x v="4"/>
    <x v="27"/>
    <x v="1448"/>
    <x v="3"/>
    <x v="4"/>
    <x v="0"/>
  </r>
  <r>
    <x v="5"/>
    <x v="5"/>
    <x v="5"/>
    <x v="5"/>
    <x v="0"/>
    <x v="0"/>
    <x v="4"/>
    <x v="24"/>
    <x v="1449"/>
    <x v="3"/>
    <x v="4"/>
    <x v="0"/>
  </r>
  <r>
    <x v="6"/>
    <x v="6"/>
    <x v="6"/>
    <x v="6"/>
    <x v="1"/>
    <x v="0"/>
    <x v="4"/>
    <x v="7"/>
    <x v="1450"/>
    <x v="3"/>
    <x v="5"/>
    <x v="0"/>
  </r>
  <r>
    <x v="7"/>
    <x v="7"/>
    <x v="7"/>
    <x v="7"/>
    <x v="2"/>
    <x v="0"/>
    <x v="4"/>
    <x v="32"/>
    <x v="1451"/>
    <x v="3"/>
    <x v="5"/>
    <x v="0"/>
  </r>
  <r>
    <x v="8"/>
    <x v="8"/>
    <x v="8"/>
    <x v="8"/>
    <x v="0"/>
    <x v="0"/>
    <x v="4"/>
    <x v="25"/>
    <x v="1452"/>
    <x v="3"/>
    <x v="6"/>
    <x v="0"/>
  </r>
  <r>
    <x v="9"/>
    <x v="9"/>
    <x v="9"/>
    <x v="9"/>
    <x v="1"/>
    <x v="0"/>
    <x v="428"/>
    <x v="32"/>
    <x v="1453"/>
    <x v="0"/>
    <x v="7"/>
    <x v="1"/>
  </r>
  <r>
    <x v="10"/>
    <x v="10"/>
    <x v="10"/>
    <x v="10"/>
    <x v="3"/>
    <x v="0"/>
    <x v="429"/>
    <x v="22"/>
    <x v="1454"/>
    <x v="0"/>
    <x v="0"/>
    <x v="1"/>
  </r>
  <r>
    <x v="11"/>
    <x v="11"/>
    <x v="11"/>
    <x v="11"/>
    <x v="0"/>
    <x v="0"/>
    <x v="4"/>
    <x v="14"/>
    <x v="1455"/>
    <x v="1"/>
    <x v="8"/>
    <x v="1"/>
  </r>
  <r>
    <x v="12"/>
    <x v="12"/>
    <x v="12"/>
    <x v="12"/>
    <x v="0"/>
    <x v="0"/>
    <x v="4"/>
    <x v="18"/>
    <x v="1456"/>
    <x v="1"/>
    <x v="1"/>
    <x v="1"/>
  </r>
  <r>
    <x v="13"/>
    <x v="13"/>
    <x v="13"/>
    <x v="13"/>
    <x v="0"/>
    <x v="0"/>
    <x v="4"/>
    <x v="13"/>
    <x v="1457"/>
    <x v="1"/>
    <x v="9"/>
    <x v="1"/>
  </r>
  <r>
    <x v="14"/>
    <x v="14"/>
    <x v="14"/>
    <x v="14"/>
    <x v="1"/>
    <x v="0"/>
    <x v="4"/>
    <x v="15"/>
    <x v="1458"/>
    <x v="2"/>
    <x v="2"/>
    <x v="1"/>
  </r>
  <r>
    <x v="15"/>
    <x v="15"/>
    <x v="15"/>
    <x v="15"/>
    <x v="0"/>
    <x v="0"/>
    <x v="4"/>
    <x v="1"/>
    <x v="1459"/>
    <x v="2"/>
    <x v="3"/>
    <x v="1"/>
  </r>
  <r>
    <x v="16"/>
    <x v="16"/>
    <x v="16"/>
    <x v="16"/>
    <x v="4"/>
    <x v="0"/>
    <x v="4"/>
    <x v="20"/>
    <x v="1460"/>
    <x v="2"/>
    <x v="10"/>
    <x v="1"/>
  </r>
  <r>
    <x v="17"/>
    <x v="17"/>
    <x v="17"/>
    <x v="17"/>
    <x v="2"/>
    <x v="0"/>
    <x v="4"/>
    <x v="15"/>
    <x v="1461"/>
    <x v="3"/>
    <x v="4"/>
    <x v="1"/>
  </r>
  <r>
    <x v="18"/>
    <x v="18"/>
    <x v="18"/>
    <x v="18"/>
    <x v="0"/>
    <x v="0"/>
    <x v="4"/>
    <x v="7"/>
    <x v="1462"/>
    <x v="3"/>
    <x v="5"/>
    <x v="1"/>
  </r>
  <r>
    <x v="19"/>
    <x v="19"/>
    <x v="0"/>
    <x v="0"/>
    <x v="0"/>
    <x v="0"/>
    <x v="430"/>
    <x v="0"/>
    <x v="1463"/>
    <x v="3"/>
    <x v="5"/>
    <x v="1"/>
  </r>
  <r>
    <x v="58"/>
    <x v="59"/>
    <x v="35"/>
    <x v="35"/>
    <x v="11"/>
    <x v="0"/>
    <x v="431"/>
    <x v="26"/>
    <x v="1464"/>
    <x v="3"/>
    <x v="5"/>
    <x v="1"/>
  </r>
  <r>
    <x v="61"/>
    <x v="62"/>
    <x v="5"/>
    <x v="5"/>
    <x v="0"/>
    <x v="0"/>
    <x v="432"/>
    <x v="24"/>
    <x v="1465"/>
    <x v="0"/>
    <x v="7"/>
    <x v="2"/>
  </r>
  <r>
    <x v="59"/>
    <x v="60"/>
    <x v="28"/>
    <x v="28"/>
    <x v="3"/>
    <x v="0"/>
    <x v="4"/>
    <x v="19"/>
    <x v="1466"/>
    <x v="0"/>
    <x v="0"/>
    <x v="2"/>
  </r>
  <r>
    <x v="23"/>
    <x v="121"/>
    <x v="37"/>
    <x v="37"/>
    <x v="8"/>
    <x v="0"/>
    <x v="4"/>
    <x v="3"/>
    <x v="1467"/>
    <x v="0"/>
    <x v="11"/>
    <x v="2"/>
  </r>
  <r>
    <x v="24"/>
    <x v="24"/>
    <x v="22"/>
    <x v="22"/>
    <x v="6"/>
    <x v="0"/>
    <x v="4"/>
    <x v="12"/>
    <x v="1468"/>
    <x v="1"/>
    <x v="8"/>
    <x v="2"/>
  </r>
  <r>
    <x v="25"/>
    <x v="25"/>
    <x v="23"/>
    <x v="23"/>
    <x v="7"/>
    <x v="0"/>
    <x v="4"/>
    <x v="21"/>
    <x v="1469"/>
    <x v="1"/>
    <x v="1"/>
    <x v="2"/>
  </r>
  <r>
    <x v="178"/>
    <x v="210"/>
    <x v="77"/>
    <x v="77"/>
    <x v="6"/>
    <x v="1"/>
    <x v="433"/>
    <x v="6"/>
    <x v="1470"/>
    <x v="0"/>
    <x v="11"/>
    <x v="0"/>
  </r>
  <r>
    <x v="179"/>
    <x v="211"/>
    <x v="46"/>
    <x v="46"/>
    <x v="1"/>
    <x v="1"/>
    <x v="372"/>
    <x v="24"/>
    <x v="1471"/>
    <x v="1"/>
    <x v="1"/>
    <x v="0"/>
  </r>
  <r>
    <x v="180"/>
    <x v="212"/>
    <x v="1"/>
    <x v="1"/>
    <x v="1"/>
    <x v="1"/>
    <x v="365"/>
    <x v="18"/>
    <x v="1472"/>
    <x v="2"/>
    <x v="2"/>
    <x v="0"/>
  </r>
  <r>
    <x v="153"/>
    <x v="179"/>
    <x v="42"/>
    <x v="42"/>
    <x v="3"/>
    <x v="1"/>
    <x v="275"/>
    <x v="20"/>
    <x v="1473"/>
    <x v="2"/>
    <x v="10"/>
    <x v="0"/>
  </r>
  <r>
    <x v="154"/>
    <x v="180"/>
    <x v="78"/>
    <x v="78"/>
    <x v="13"/>
    <x v="1"/>
    <x v="370"/>
    <x v="10"/>
    <x v="1474"/>
    <x v="3"/>
    <x v="4"/>
    <x v="0"/>
  </r>
  <r>
    <x v="155"/>
    <x v="213"/>
    <x v="13"/>
    <x v="13"/>
    <x v="0"/>
    <x v="1"/>
    <x v="368"/>
    <x v="1"/>
    <x v="1475"/>
    <x v="3"/>
    <x v="5"/>
    <x v="0"/>
  </r>
  <r>
    <x v="103"/>
    <x v="108"/>
    <x v="7"/>
    <x v="7"/>
    <x v="2"/>
    <x v="1"/>
    <x v="366"/>
    <x v="1"/>
    <x v="1476"/>
    <x v="3"/>
    <x v="5"/>
    <x v="0"/>
  </r>
  <r>
    <x v="104"/>
    <x v="172"/>
    <x v="40"/>
    <x v="40"/>
    <x v="0"/>
    <x v="1"/>
    <x v="366"/>
    <x v="20"/>
    <x v="1477"/>
    <x v="3"/>
    <x v="5"/>
    <x v="0"/>
  </r>
  <r>
    <x v="105"/>
    <x v="182"/>
    <x v="74"/>
    <x v="74"/>
    <x v="0"/>
    <x v="1"/>
    <x v="365"/>
    <x v="3"/>
    <x v="1478"/>
    <x v="3"/>
    <x v="6"/>
    <x v="0"/>
  </r>
  <r>
    <x v="138"/>
    <x v="157"/>
    <x v="23"/>
    <x v="23"/>
    <x v="7"/>
    <x v="1"/>
    <x v="370"/>
    <x v="3"/>
    <x v="1479"/>
    <x v="0"/>
    <x v="7"/>
    <x v="1"/>
  </r>
  <r>
    <x v="181"/>
    <x v="214"/>
    <x v="55"/>
    <x v="55"/>
    <x v="0"/>
    <x v="1"/>
    <x v="367"/>
    <x v="5"/>
    <x v="1480"/>
    <x v="0"/>
    <x v="0"/>
    <x v="1"/>
  </r>
  <r>
    <x v="156"/>
    <x v="215"/>
    <x v="83"/>
    <x v="83"/>
    <x v="1"/>
    <x v="1"/>
    <x v="81"/>
    <x v="15"/>
    <x v="1481"/>
    <x v="1"/>
    <x v="8"/>
    <x v="1"/>
  </r>
  <r>
    <x v="109"/>
    <x v="114"/>
    <x v="70"/>
    <x v="70"/>
    <x v="12"/>
    <x v="1"/>
    <x v="434"/>
    <x v="11"/>
    <x v="1482"/>
    <x v="2"/>
    <x v="2"/>
    <x v="1"/>
  </r>
  <r>
    <x v="157"/>
    <x v="184"/>
    <x v="84"/>
    <x v="84"/>
    <x v="0"/>
    <x v="1"/>
    <x v="371"/>
    <x v="21"/>
    <x v="1483"/>
    <x v="2"/>
    <x v="3"/>
    <x v="1"/>
  </r>
  <r>
    <x v="182"/>
    <x v="216"/>
    <x v="65"/>
    <x v="65"/>
    <x v="9"/>
    <x v="1"/>
    <x v="218"/>
    <x v="24"/>
    <x v="1484"/>
    <x v="2"/>
    <x v="10"/>
    <x v="1"/>
  </r>
  <r>
    <x v="158"/>
    <x v="185"/>
    <x v="85"/>
    <x v="85"/>
    <x v="2"/>
    <x v="1"/>
    <x v="435"/>
    <x v="8"/>
    <x v="1485"/>
    <x v="3"/>
    <x v="4"/>
    <x v="0"/>
  </r>
  <r>
    <x v="113"/>
    <x v="217"/>
    <x v="23"/>
    <x v="23"/>
    <x v="7"/>
    <x v="1"/>
    <x v="159"/>
    <x v="3"/>
    <x v="1486"/>
    <x v="3"/>
    <x v="4"/>
    <x v="1"/>
  </r>
  <r>
    <x v="45"/>
    <x v="175"/>
    <x v="21"/>
    <x v="21"/>
    <x v="0"/>
    <x v="1"/>
    <x v="436"/>
    <x v="7"/>
    <x v="1487"/>
    <x v="3"/>
    <x v="5"/>
    <x v="1"/>
  </r>
  <r>
    <x v="159"/>
    <x v="206"/>
    <x v="77"/>
    <x v="77"/>
    <x v="6"/>
    <x v="1"/>
    <x v="437"/>
    <x v="14"/>
    <x v="1488"/>
    <x v="3"/>
    <x v="5"/>
    <x v="1"/>
  </r>
  <r>
    <x v="20"/>
    <x v="218"/>
    <x v="1"/>
    <x v="1"/>
    <x v="1"/>
    <x v="1"/>
    <x v="438"/>
    <x v="26"/>
    <x v="1489"/>
    <x v="3"/>
    <x v="5"/>
    <x v="1"/>
  </r>
  <r>
    <x v="183"/>
    <x v="219"/>
    <x v="3"/>
    <x v="3"/>
    <x v="0"/>
    <x v="1"/>
    <x v="183"/>
    <x v="19"/>
    <x v="1490"/>
    <x v="0"/>
    <x v="7"/>
    <x v="2"/>
  </r>
  <r>
    <x v="184"/>
    <x v="241"/>
    <x v="23"/>
    <x v="23"/>
    <x v="7"/>
    <x v="1"/>
    <x v="4"/>
    <x v="22"/>
    <x v="1491"/>
    <x v="0"/>
    <x v="0"/>
    <x v="2"/>
  </r>
  <r>
    <x v="185"/>
    <x v="221"/>
    <x v="61"/>
    <x v="61"/>
    <x v="0"/>
    <x v="1"/>
    <x v="81"/>
    <x v="33"/>
    <x v="1492"/>
    <x v="1"/>
    <x v="8"/>
    <x v="2"/>
  </r>
  <r>
    <x v="202"/>
    <x v="242"/>
    <x v="20"/>
    <x v="20"/>
    <x v="3"/>
    <x v="1"/>
    <x v="407"/>
    <x v="9"/>
    <x v="1493"/>
    <x v="1"/>
    <x v="1"/>
    <x v="2"/>
  </r>
  <r>
    <x v="186"/>
    <x v="222"/>
    <x v="86"/>
    <x v="86"/>
    <x v="12"/>
    <x v="4"/>
    <x v="439"/>
    <x v="11"/>
    <x v="1494"/>
    <x v="0"/>
    <x v="0"/>
    <x v="0"/>
  </r>
  <r>
    <x v="54"/>
    <x v="54"/>
    <x v="10"/>
    <x v="10"/>
    <x v="3"/>
    <x v="4"/>
    <x v="4"/>
    <x v="25"/>
    <x v="1495"/>
    <x v="1"/>
    <x v="8"/>
    <x v="0"/>
  </r>
  <r>
    <x v="209"/>
    <x v="249"/>
    <x v="23"/>
    <x v="23"/>
    <x v="7"/>
    <x v="4"/>
    <x v="440"/>
    <x v="2"/>
    <x v="1496"/>
    <x v="1"/>
    <x v="9"/>
    <x v="0"/>
  </r>
  <r>
    <x v="3"/>
    <x v="3"/>
    <x v="3"/>
    <x v="3"/>
    <x v="0"/>
    <x v="4"/>
    <x v="441"/>
    <x v="23"/>
    <x v="1497"/>
    <x v="2"/>
    <x v="3"/>
    <x v="0"/>
  </r>
  <r>
    <x v="5"/>
    <x v="5"/>
    <x v="5"/>
    <x v="5"/>
    <x v="0"/>
    <x v="4"/>
    <x v="4"/>
    <x v="4"/>
    <x v="1498"/>
    <x v="3"/>
    <x v="4"/>
    <x v="0"/>
  </r>
  <r>
    <x v="55"/>
    <x v="55"/>
    <x v="44"/>
    <x v="44"/>
    <x v="11"/>
    <x v="4"/>
    <x v="442"/>
    <x v="26"/>
    <x v="1499"/>
    <x v="0"/>
    <x v="7"/>
    <x v="1"/>
  </r>
  <r>
    <x v="10"/>
    <x v="10"/>
    <x v="10"/>
    <x v="10"/>
    <x v="3"/>
    <x v="4"/>
    <x v="4"/>
    <x v="1"/>
    <x v="1500"/>
    <x v="0"/>
    <x v="0"/>
    <x v="1"/>
  </r>
  <r>
    <x v="210"/>
    <x v="250"/>
    <x v="57"/>
    <x v="57"/>
    <x v="10"/>
    <x v="4"/>
    <x v="443"/>
    <x v="10"/>
    <x v="1501"/>
    <x v="1"/>
    <x v="8"/>
    <x v="1"/>
  </r>
  <r>
    <x v="189"/>
    <x v="225"/>
    <x v="61"/>
    <x v="61"/>
    <x v="0"/>
    <x v="4"/>
    <x v="439"/>
    <x v="28"/>
    <x v="1502"/>
    <x v="1"/>
    <x v="1"/>
    <x v="1"/>
  </r>
  <r>
    <x v="190"/>
    <x v="226"/>
    <x v="23"/>
    <x v="23"/>
    <x v="7"/>
    <x v="4"/>
    <x v="444"/>
    <x v="1"/>
    <x v="1503"/>
    <x v="1"/>
    <x v="9"/>
    <x v="1"/>
  </r>
  <r>
    <x v="14"/>
    <x v="14"/>
    <x v="14"/>
    <x v="14"/>
    <x v="1"/>
    <x v="4"/>
    <x v="445"/>
    <x v="32"/>
    <x v="1504"/>
    <x v="2"/>
    <x v="2"/>
    <x v="1"/>
  </r>
  <r>
    <x v="191"/>
    <x v="228"/>
    <x v="85"/>
    <x v="85"/>
    <x v="2"/>
    <x v="4"/>
    <x v="4"/>
    <x v="8"/>
    <x v="1505"/>
    <x v="2"/>
    <x v="3"/>
    <x v="1"/>
  </r>
  <r>
    <x v="211"/>
    <x v="251"/>
    <x v="75"/>
    <x v="75"/>
    <x v="18"/>
    <x v="4"/>
    <x v="4"/>
    <x v="22"/>
    <x v="1506"/>
    <x v="2"/>
    <x v="10"/>
    <x v="1"/>
  </r>
  <r>
    <x v="17"/>
    <x v="58"/>
    <x v="47"/>
    <x v="47"/>
    <x v="0"/>
    <x v="4"/>
    <x v="4"/>
    <x v="28"/>
    <x v="1507"/>
    <x v="3"/>
    <x v="4"/>
    <x v="1"/>
  </r>
  <r>
    <x v="79"/>
    <x v="80"/>
    <x v="59"/>
    <x v="59"/>
    <x v="6"/>
    <x v="4"/>
    <x v="4"/>
    <x v="32"/>
    <x v="1508"/>
    <x v="3"/>
    <x v="5"/>
    <x v="1"/>
  </r>
  <r>
    <x v="233"/>
    <x v="278"/>
    <x v="86"/>
    <x v="86"/>
    <x v="12"/>
    <x v="4"/>
    <x v="441"/>
    <x v="20"/>
    <x v="1509"/>
    <x v="3"/>
    <x v="5"/>
    <x v="1"/>
  </r>
  <r>
    <x v="58"/>
    <x v="59"/>
    <x v="35"/>
    <x v="35"/>
    <x v="11"/>
    <x v="4"/>
    <x v="446"/>
    <x v="15"/>
    <x v="1510"/>
    <x v="3"/>
    <x v="5"/>
    <x v="1"/>
  </r>
  <r>
    <x v="212"/>
    <x v="252"/>
    <x v="88"/>
    <x v="88"/>
    <x v="0"/>
    <x v="4"/>
    <x v="447"/>
    <x v="11"/>
    <x v="1511"/>
    <x v="3"/>
    <x v="6"/>
    <x v="1"/>
  </r>
  <r>
    <x v="59"/>
    <x v="60"/>
    <x v="28"/>
    <x v="28"/>
    <x v="3"/>
    <x v="4"/>
    <x v="440"/>
    <x v="12"/>
    <x v="1512"/>
    <x v="0"/>
    <x v="0"/>
    <x v="2"/>
  </r>
  <r>
    <x v="196"/>
    <x v="233"/>
    <x v="23"/>
    <x v="23"/>
    <x v="7"/>
    <x v="4"/>
    <x v="448"/>
    <x v="29"/>
    <x v="1513"/>
    <x v="0"/>
    <x v="11"/>
    <x v="2"/>
  </r>
  <r>
    <x v="197"/>
    <x v="234"/>
    <x v="1"/>
    <x v="1"/>
    <x v="1"/>
    <x v="4"/>
    <x v="4"/>
    <x v="30"/>
    <x v="1514"/>
    <x v="0"/>
    <x v="11"/>
    <x v="2"/>
  </r>
  <r>
    <x v="213"/>
    <x v="253"/>
    <x v="12"/>
    <x v="12"/>
    <x v="0"/>
    <x v="4"/>
    <x v="443"/>
    <x v="19"/>
    <x v="1515"/>
    <x v="1"/>
    <x v="8"/>
    <x v="2"/>
  </r>
  <r>
    <x v="198"/>
    <x v="235"/>
    <x v="70"/>
    <x v="70"/>
    <x v="12"/>
    <x v="4"/>
    <x v="439"/>
    <x v="20"/>
    <x v="1516"/>
    <x v="1"/>
    <x v="1"/>
    <x v="2"/>
  </r>
  <r>
    <x v="206"/>
    <x v="246"/>
    <x v="72"/>
    <x v="72"/>
    <x v="16"/>
    <x v="3"/>
    <x v="449"/>
    <x v="3"/>
    <x v="1517"/>
    <x v="0"/>
    <x v="7"/>
    <x v="0"/>
  </r>
  <r>
    <x v="178"/>
    <x v="210"/>
    <x v="77"/>
    <x v="77"/>
    <x v="6"/>
    <x v="3"/>
    <x v="450"/>
    <x v="14"/>
    <x v="1518"/>
    <x v="0"/>
    <x v="11"/>
    <x v="0"/>
  </r>
  <r>
    <x v="166"/>
    <x v="237"/>
    <x v="84"/>
    <x v="84"/>
    <x v="0"/>
    <x v="3"/>
    <x v="451"/>
    <x v="3"/>
    <x v="1519"/>
    <x v="1"/>
    <x v="1"/>
    <x v="0"/>
  </r>
  <r>
    <x v="168"/>
    <x v="196"/>
    <x v="82"/>
    <x v="82"/>
    <x v="0"/>
    <x v="3"/>
    <x v="452"/>
    <x v="5"/>
    <x v="1520"/>
    <x v="2"/>
    <x v="10"/>
    <x v="0"/>
  </r>
  <r>
    <x v="169"/>
    <x v="197"/>
    <x v="4"/>
    <x v="4"/>
    <x v="0"/>
    <x v="3"/>
    <x v="453"/>
    <x v="9"/>
    <x v="1521"/>
    <x v="3"/>
    <x v="4"/>
    <x v="0"/>
  </r>
  <r>
    <x v="155"/>
    <x v="198"/>
    <x v="86"/>
    <x v="86"/>
    <x v="12"/>
    <x v="3"/>
    <x v="454"/>
    <x v="28"/>
    <x v="1522"/>
    <x v="3"/>
    <x v="5"/>
    <x v="0"/>
  </r>
  <r>
    <x v="103"/>
    <x v="199"/>
    <x v="39"/>
    <x v="39"/>
    <x v="0"/>
    <x v="3"/>
    <x v="455"/>
    <x v="25"/>
    <x v="1523"/>
    <x v="3"/>
    <x v="5"/>
    <x v="0"/>
  </r>
  <r>
    <x v="170"/>
    <x v="200"/>
    <x v="87"/>
    <x v="87"/>
    <x v="3"/>
    <x v="3"/>
    <x v="456"/>
    <x v="18"/>
    <x v="1524"/>
    <x v="3"/>
    <x v="5"/>
    <x v="0"/>
  </r>
  <r>
    <x v="171"/>
    <x v="201"/>
    <x v="23"/>
    <x v="23"/>
    <x v="7"/>
    <x v="3"/>
    <x v="457"/>
    <x v="22"/>
    <x v="1525"/>
    <x v="3"/>
    <x v="6"/>
    <x v="0"/>
  </r>
  <r>
    <x v="200"/>
    <x v="238"/>
    <x v="25"/>
    <x v="25"/>
    <x v="7"/>
    <x v="3"/>
    <x v="458"/>
    <x v="14"/>
    <x v="1526"/>
    <x v="0"/>
    <x v="7"/>
    <x v="1"/>
  </r>
  <r>
    <x v="172"/>
    <x v="202"/>
    <x v="30"/>
    <x v="30"/>
    <x v="1"/>
    <x v="3"/>
    <x v="456"/>
    <x v="13"/>
    <x v="1527"/>
    <x v="0"/>
    <x v="11"/>
    <x v="1"/>
  </r>
  <r>
    <x v="207"/>
    <x v="247"/>
    <x v="64"/>
    <x v="64"/>
    <x v="0"/>
    <x v="3"/>
    <x v="459"/>
    <x v="29"/>
    <x v="1528"/>
    <x v="1"/>
    <x v="8"/>
    <x v="1"/>
  </r>
  <r>
    <x v="41"/>
    <x v="41"/>
    <x v="36"/>
    <x v="36"/>
    <x v="12"/>
    <x v="3"/>
    <x v="460"/>
    <x v="14"/>
    <x v="1529"/>
    <x v="2"/>
    <x v="3"/>
    <x v="1"/>
  </r>
  <r>
    <x v="182"/>
    <x v="216"/>
    <x v="65"/>
    <x v="65"/>
    <x v="9"/>
    <x v="3"/>
    <x v="461"/>
    <x v="6"/>
    <x v="1530"/>
    <x v="2"/>
    <x v="10"/>
    <x v="1"/>
  </r>
  <r>
    <x v="43"/>
    <x v="43"/>
    <x v="38"/>
    <x v="38"/>
    <x v="1"/>
    <x v="3"/>
    <x v="462"/>
    <x v="10"/>
    <x v="1531"/>
    <x v="3"/>
    <x v="4"/>
    <x v="1"/>
  </r>
  <r>
    <x v="44"/>
    <x v="44"/>
    <x v="39"/>
    <x v="39"/>
    <x v="0"/>
    <x v="3"/>
    <x v="459"/>
    <x v="25"/>
    <x v="1532"/>
    <x v="3"/>
    <x v="4"/>
    <x v="1"/>
  </r>
  <r>
    <x v="45"/>
    <x v="45"/>
    <x v="40"/>
    <x v="40"/>
    <x v="0"/>
    <x v="3"/>
    <x v="4"/>
    <x v="14"/>
    <x v="1533"/>
    <x v="3"/>
    <x v="5"/>
    <x v="1"/>
  </r>
  <r>
    <x v="159"/>
    <x v="206"/>
    <x v="77"/>
    <x v="77"/>
    <x v="6"/>
    <x v="3"/>
    <x v="343"/>
    <x v="3"/>
    <x v="1534"/>
    <x v="3"/>
    <x v="5"/>
    <x v="1"/>
  </r>
  <r>
    <x v="201"/>
    <x v="240"/>
    <x v="67"/>
    <x v="67"/>
    <x v="1"/>
    <x v="3"/>
    <x v="463"/>
    <x v="14"/>
    <x v="1535"/>
    <x v="3"/>
    <x v="5"/>
    <x v="1"/>
  </r>
  <r>
    <x v="160"/>
    <x v="188"/>
    <x v="2"/>
    <x v="2"/>
    <x v="1"/>
    <x v="3"/>
    <x v="4"/>
    <x v="7"/>
    <x v="1536"/>
    <x v="3"/>
    <x v="6"/>
    <x v="1"/>
  </r>
  <r>
    <x v="183"/>
    <x v="219"/>
    <x v="3"/>
    <x v="3"/>
    <x v="0"/>
    <x v="3"/>
    <x v="464"/>
    <x v="10"/>
    <x v="1537"/>
    <x v="0"/>
    <x v="7"/>
    <x v="2"/>
  </r>
  <r>
    <x v="176"/>
    <x v="208"/>
    <x v="23"/>
    <x v="23"/>
    <x v="7"/>
    <x v="3"/>
    <x v="465"/>
    <x v="22"/>
    <x v="966"/>
    <x v="0"/>
    <x v="0"/>
    <x v="2"/>
  </r>
  <r>
    <x v="51"/>
    <x v="51"/>
    <x v="42"/>
    <x v="42"/>
    <x v="3"/>
    <x v="3"/>
    <x v="4"/>
    <x v="29"/>
    <x v="1538"/>
    <x v="0"/>
    <x v="11"/>
    <x v="2"/>
  </r>
  <r>
    <x v="208"/>
    <x v="248"/>
    <x v="65"/>
    <x v="65"/>
    <x v="9"/>
    <x v="3"/>
    <x v="459"/>
    <x v="40"/>
    <x v="1539"/>
    <x v="1"/>
    <x v="8"/>
    <x v="2"/>
  </r>
  <r>
    <x v="202"/>
    <x v="242"/>
    <x v="20"/>
    <x v="20"/>
    <x v="3"/>
    <x v="3"/>
    <x v="466"/>
    <x v="3"/>
    <x v="1540"/>
    <x v="1"/>
    <x v="1"/>
    <x v="2"/>
  </r>
  <r>
    <x v="0"/>
    <x v="0"/>
    <x v="0"/>
    <x v="0"/>
    <x v="0"/>
    <x v="0"/>
    <x v="467"/>
    <x v="19"/>
    <x v="1541"/>
    <x v="0"/>
    <x v="0"/>
    <x v="0"/>
  </r>
  <r>
    <x v="54"/>
    <x v="54"/>
    <x v="10"/>
    <x v="10"/>
    <x v="3"/>
    <x v="0"/>
    <x v="60"/>
    <x v="1"/>
    <x v="1542"/>
    <x v="1"/>
    <x v="8"/>
    <x v="0"/>
  </r>
  <r>
    <x v="2"/>
    <x v="2"/>
    <x v="2"/>
    <x v="2"/>
    <x v="1"/>
    <x v="0"/>
    <x v="467"/>
    <x v="30"/>
    <x v="1543"/>
    <x v="2"/>
    <x v="2"/>
    <x v="0"/>
  </r>
  <r>
    <x v="3"/>
    <x v="3"/>
    <x v="3"/>
    <x v="3"/>
    <x v="0"/>
    <x v="0"/>
    <x v="467"/>
    <x v="20"/>
    <x v="1544"/>
    <x v="2"/>
    <x v="3"/>
    <x v="0"/>
  </r>
  <r>
    <x v="4"/>
    <x v="285"/>
    <x v="17"/>
    <x v="17"/>
    <x v="2"/>
    <x v="0"/>
    <x v="468"/>
    <x v="8"/>
    <x v="1545"/>
    <x v="3"/>
    <x v="4"/>
    <x v="0"/>
  </r>
  <r>
    <x v="5"/>
    <x v="5"/>
    <x v="5"/>
    <x v="5"/>
    <x v="0"/>
    <x v="0"/>
    <x v="469"/>
    <x v="6"/>
    <x v="1546"/>
    <x v="3"/>
    <x v="4"/>
    <x v="0"/>
  </r>
  <r>
    <x v="6"/>
    <x v="6"/>
    <x v="6"/>
    <x v="6"/>
    <x v="1"/>
    <x v="0"/>
    <x v="470"/>
    <x v="11"/>
    <x v="1547"/>
    <x v="3"/>
    <x v="5"/>
    <x v="0"/>
  </r>
  <r>
    <x v="7"/>
    <x v="7"/>
    <x v="7"/>
    <x v="7"/>
    <x v="2"/>
    <x v="0"/>
    <x v="471"/>
    <x v="23"/>
    <x v="1548"/>
    <x v="3"/>
    <x v="5"/>
    <x v="0"/>
  </r>
  <r>
    <x v="8"/>
    <x v="8"/>
    <x v="8"/>
    <x v="8"/>
    <x v="0"/>
    <x v="0"/>
    <x v="472"/>
    <x v="32"/>
    <x v="1549"/>
    <x v="3"/>
    <x v="6"/>
    <x v="0"/>
  </r>
  <r>
    <x v="55"/>
    <x v="55"/>
    <x v="44"/>
    <x v="44"/>
    <x v="11"/>
    <x v="0"/>
    <x v="473"/>
    <x v="0"/>
    <x v="1550"/>
    <x v="0"/>
    <x v="7"/>
    <x v="1"/>
  </r>
  <r>
    <x v="10"/>
    <x v="10"/>
    <x v="10"/>
    <x v="10"/>
    <x v="3"/>
    <x v="0"/>
    <x v="474"/>
    <x v="19"/>
    <x v="1551"/>
    <x v="0"/>
    <x v="0"/>
    <x v="1"/>
  </r>
  <r>
    <x v="56"/>
    <x v="56"/>
    <x v="45"/>
    <x v="45"/>
    <x v="0"/>
    <x v="0"/>
    <x v="475"/>
    <x v="5"/>
    <x v="1552"/>
    <x v="1"/>
    <x v="8"/>
    <x v="1"/>
  </r>
  <r>
    <x v="189"/>
    <x v="225"/>
    <x v="61"/>
    <x v="61"/>
    <x v="0"/>
    <x v="0"/>
    <x v="475"/>
    <x v="22"/>
    <x v="1553"/>
    <x v="1"/>
    <x v="1"/>
    <x v="1"/>
  </r>
  <r>
    <x v="13"/>
    <x v="13"/>
    <x v="13"/>
    <x v="13"/>
    <x v="0"/>
    <x v="0"/>
    <x v="476"/>
    <x v="9"/>
    <x v="1554"/>
    <x v="1"/>
    <x v="9"/>
    <x v="1"/>
  </r>
  <r>
    <x v="14"/>
    <x v="14"/>
    <x v="14"/>
    <x v="14"/>
    <x v="1"/>
    <x v="0"/>
    <x v="477"/>
    <x v="0"/>
    <x v="1555"/>
    <x v="2"/>
    <x v="2"/>
    <x v="1"/>
  </r>
  <r>
    <x v="15"/>
    <x v="15"/>
    <x v="15"/>
    <x v="15"/>
    <x v="0"/>
    <x v="0"/>
    <x v="478"/>
    <x v="25"/>
    <x v="1556"/>
    <x v="2"/>
    <x v="3"/>
    <x v="1"/>
  </r>
  <r>
    <x v="211"/>
    <x v="251"/>
    <x v="75"/>
    <x v="75"/>
    <x v="18"/>
    <x v="0"/>
    <x v="479"/>
    <x v="22"/>
    <x v="1557"/>
    <x v="2"/>
    <x v="10"/>
    <x v="1"/>
  </r>
  <r>
    <x v="17"/>
    <x v="58"/>
    <x v="47"/>
    <x v="47"/>
    <x v="0"/>
    <x v="0"/>
    <x v="480"/>
    <x v="20"/>
    <x v="1558"/>
    <x v="3"/>
    <x v="4"/>
    <x v="1"/>
  </r>
  <r>
    <x v="18"/>
    <x v="18"/>
    <x v="18"/>
    <x v="18"/>
    <x v="0"/>
    <x v="0"/>
    <x v="481"/>
    <x v="18"/>
    <x v="1559"/>
    <x v="3"/>
    <x v="5"/>
    <x v="1"/>
  </r>
  <r>
    <x v="19"/>
    <x v="19"/>
    <x v="0"/>
    <x v="0"/>
    <x v="0"/>
    <x v="0"/>
    <x v="482"/>
    <x v="9"/>
    <x v="1560"/>
    <x v="3"/>
    <x v="5"/>
    <x v="1"/>
  </r>
  <r>
    <x v="20"/>
    <x v="286"/>
    <x v="53"/>
    <x v="53"/>
    <x v="7"/>
    <x v="0"/>
    <x v="477"/>
    <x v="36"/>
    <x v="1561"/>
    <x v="3"/>
    <x v="5"/>
    <x v="1"/>
  </r>
  <r>
    <x v="115"/>
    <x v="120"/>
    <x v="73"/>
    <x v="73"/>
    <x v="4"/>
    <x v="0"/>
    <x v="4"/>
    <x v="15"/>
    <x v="1562"/>
    <x v="0"/>
    <x v="7"/>
    <x v="2"/>
  </r>
  <r>
    <x v="22"/>
    <x v="22"/>
    <x v="14"/>
    <x v="14"/>
    <x v="1"/>
    <x v="0"/>
    <x v="4"/>
    <x v="10"/>
    <x v="1563"/>
    <x v="0"/>
    <x v="0"/>
    <x v="2"/>
  </r>
  <r>
    <x v="23"/>
    <x v="121"/>
    <x v="37"/>
    <x v="37"/>
    <x v="8"/>
    <x v="0"/>
    <x v="52"/>
    <x v="4"/>
    <x v="356"/>
    <x v="0"/>
    <x v="11"/>
    <x v="2"/>
  </r>
  <r>
    <x v="60"/>
    <x v="61"/>
    <x v="9"/>
    <x v="9"/>
    <x v="1"/>
    <x v="0"/>
    <x v="475"/>
    <x v="42"/>
    <x v="1564"/>
    <x v="1"/>
    <x v="8"/>
    <x v="2"/>
  </r>
  <r>
    <x v="198"/>
    <x v="235"/>
    <x v="70"/>
    <x v="70"/>
    <x v="12"/>
    <x v="0"/>
    <x v="475"/>
    <x v="22"/>
    <x v="1553"/>
    <x v="1"/>
    <x v="1"/>
    <x v="2"/>
  </r>
  <r>
    <x v="62"/>
    <x v="63"/>
    <x v="48"/>
    <x v="48"/>
    <x v="13"/>
    <x v="5"/>
    <x v="4"/>
    <x v="30"/>
    <x v="1565"/>
    <x v="0"/>
    <x v="0"/>
    <x v="0"/>
  </r>
  <r>
    <x v="117"/>
    <x v="123"/>
    <x v="26"/>
    <x v="26"/>
    <x v="9"/>
    <x v="5"/>
    <x v="4"/>
    <x v="2"/>
    <x v="1566"/>
    <x v="1"/>
    <x v="8"/>
    <x v="0"/>
  </r>
  <r>
    <x v="64"/>
    <x v="65"/>
    <x v="49"/>
    <x v="49"/>
    <x v="6"/>
    <x v="5"/>
    <x v="4"/>
    <x v="3"/>
    <x v="1567"/>
    <x v="1"/>
    <x v="9"/>
    <x v="0"/>
  </r>
  <r>
    <x v="119"/>
    <x v="125"/>
    <x v="39"/>
    <x v="39"/>
    <x v="0"/>
    <x v="5"/>
    <x v="4"/>
    <x v="29"/>
    <x v="1568"/>
    <x v="2"/>
    <x v="3"/>
    <x v="0"/>
  </r>
  <r>
    <x v="120"/>
    <x v="126"/>
    <x v="23"/>
    <x v="23"/>
    <x v="7"/>
    <x v="5"/>
    <x v="4"/>
    <x v="23"/>
    <x v="1569"/>
    <x v="2"/>
    <x v="10"/>
    <x v="0"/>
  </r>
  <r>
    <x v="67"/>
    <x v="68"/>
    <x v="37"/>
    <x v="37"/>
    <x v="8"/>
    <x v="5"/>
    <x v="4"/>
    <x v="29"/>
    <x v="1570"/>
    <x v="3"/>
    <x v="4"/>
    <x v="0"/>
  </r>
  <r>
    <x v="219"/>
    <x v="263"/>
    <x v="76"/>
    <x v="76"/>
    <x v="7"/>
    <x v="5"/>
    <x v="4"/>
    <x v="24"/>
    <x v="1571"/>
    <x v="3"/>
    <x v="5"/>
    <x v="0"/>
  </r>
  <r>
    <x v="69"/>
    <x v="129"/>
    <x v="50"/>
    <x v="50"/>
    <x v="0"/>
    <x v="5"/>
    <x v="4"/>
    <x v="0"/>
    <x v="1572"/>
    <x v="3"/>
    <x v="5"/>
    <x v="0"/>
  </r>
  <r>
    <x v="70"/>
    <x v="71"/>
    <x v="53"/>
    <x v="53"/>
    <x v="7"/>
    <x v="5"/>
    <x v="4"/>
    <x v="2"/>
    <x v="1573"/>
    <x v="3"/>
    <x v="5"/>
    <x v="0"/>
  </r>
  <r>
    <x v="122"/>
    <x v="131"/>
    <x v="30"/>
    <x v="30"/>
    <x v="1"/>
    <x v="5"/>
    <x v="4"/>
    <x v="21"/>
    <x v="1574"/>
    <x v="0"/>
    <x v="7"/>
    <x v="1"/>
  </r>
  <r>
    <x v="220"/>
    <x v="264"/>
    <x v="56"/>
    <x v="56"/>
    <x v="14"/>
    <x v="5"/>
    <x v="4"/>
    <x v="4"/>
    <x v="1575"/>
    <x v="0"/>
    <x v="0"/>
    <x v="1"/>
  </r>
  <r>
    <x v="221"/>
    <x v="265"/>
    <x v="59"/>
    <x v="59"/>
    <x v="6"/>
    <x v="5"/>
    <x v="4"/>
    <x v="12"/>
    <x v="1576"/>
    <x v="0"/>
    <x v="11"/>
    <x v="1"/>
  </r>
  <r>
    <x v="73"/>
    <x v="74"/>
    <x v="0"/>
    <x v="0"/>
    <x v="0"/>
    <x v="5"/>
    <x v="4"/>
    <x v="7"/>
    <x v="1577"/>
    <x v="1"/>
    <x v="1"/>
    <x v="1"/>
  </r>
  <r>
    <x v="74"/>
    <x v="75"/>
    <x v="43"/>
    <x v="43"/>
    <x v="10"/>
    <x v="5"/>
    <x v="4"/>
    <x v="5"/>
    <x v="1578"/>
    <x v="1"/>
    <x v="9"/>
    <x v="1"/>
  </r>
  <r>
    <x v="75"/>
    <x v="76"/>
    <x v="56"/>
    <x v="56"/>
    <x v="14"/>
    <x v="5"/>
    <x v="4"/>
    <x v="8"/>
    <x v="1579"/>
    <x v="2"/>
    <x v="2"/>
    <x v="1"/>
  </r>
  <r>
    <x v="76"/>
    <x v="77"/>
    <x v="57"/>
    <x v="57"/>
    <x v="10"/>
    <x v="5"/>
    <x v="4"/>
    <x v="13"/>
    <x v="1580"/>
    <x v="2"/>
    <x v="3"/>
    <x v="1"/>
  </r>
  <r>
    <x v="127"/>
    <x v="137"/>
    <x v="36"/>
    <x v="36"/>
    <x v="12"/>
    <x v="5"/>
    <x v="4"/>
    <x v="15"/>
    <x v="1581"/>
    <x v="2"/>
    <x v="10"/>
    <x v="1"/>
  </r>
  <r>
    <x v="78"/>
    <x v="138"/>
    <x v="77"/>
    <x v="77"/>
    <x v="6"/>
    <x v="5"/>
    <x v="4"/>
    <x v="6"/>
    <x v="1582"/>
    <x v="3"/>
    <x v="4"/>
    <x v="1"/>
  </r>
  <r>
    <x v="237"/>
    <x v="282"/>
    <x v="14"/>
    <x v="14"/>
    <x v="1"/>
    <x v="5"/>
    <x v="4"/>
    <x v="21"/>
    <x v="1583"/>
    <x v="3"/>
    <x v="4"/>
    <x v="1"/>
  </r>
  <r>
    <x v="223"/>
    <x v="267"/>
    <x v="24"/>
    <x v="24"/>
    <x v="8"/>
    <x v="5"/>
    <x v="4"/>
    <x v="2"/>
    <x v="1584"/>
    <x v="3"/>
    <x v="5"/>
    <x v="1"/>
  </r>
  <r>
    <x v="81"/>
    <x v="82"/>
    <x v="27"/>
    <x v="27"/>
    <x v="0"/>
    <x v="5"/>
    <x v="483"/>
    <x v="6"/>
    <x v="1585"/>
    <x v="3"/>
    <x v="5"/>
    <x v="1"/>
  </r>
  <r>
    <x v="82"/>
    <x v="83"/>
    <x v="23"/>
    <x v="23"/>
    <x v="7"/>
    <x v="5"/>
    <x v="484"/>
    <x v="1"/>
    <x v="1586"/>
    <x v="3"/>
    <x v="6"/>
    <x v="1"/>
  </r>
  <r>
    <x v="136"/>
    <x v="154"/>
    <x v="35"/>
    <x v="35"/>
    <x v="11"/>
    <x v="5"/>
    <x v="4"/>
    <x v="9"/>
    <x v="1587"/>
    <x v="0"/>
    <x v="7"/>
    <x v="2"/>
  </r>
  <r>
    <x v="85"/>
    <x v="86"/>
    <x v="4"/>
    <x v="4"/>
    <x v="0"/>
    <x v="5"/>
    <x v="379"/>
    <x v="11"/>
    <x v="1588"/>
    <x v="0"/>
    <x v="0"/>
    <x v="2"/>
  </r>
  <r>
    <x v="141"/>
    <x v="160"/>
    <x v="39"/>
    <x v="39"/>
    <x v="0"/>
    <x v="5"/>
    <x v="4"/>
    <x v="4"/>
    <x v="1589"/>
    <x v="0"/>
    <x v="11"/>
    <x v="2"/>
  </r>
  <r>
    <x v="88"/>
    <x v="89"/>
    <x v="58"/>
    <x v="58"/>
    <x v="0"/>
    <x v="5"/>
    <x v="4"/>
    <x v="10"/>
    <x v="1590"/>
    <x v="1"/>
    <x v="1"/>
    <x v="2"/>
  </r>
  <r>
    <x v="206"/>
    <x v="246"/>
    <x v="72"/>
    <x v="72"/>
    <x v="16"/>
    <x v="3"/>
    <x v="485"/>
    <x v="12"/>
    <x v="1591"/>
    <x v="0"/>
    <x v="7"/>
    <x v="0"/>
  </r>
  <r>
    <x v="178"/>
    <x v="210"/>
    <x v="77"/>
    <x v="77"/>
    <x v="6"/>
    <x v="3"/>
    <x v="486"/>
    <x v="25"/>
    <x v="1592"/>
    <x v="0"/>
    <x v="11"/>
    <x v="0"/>
  </r>
  <r>
    <x v="166"/>
    <x v="237"/>
    <x v="84"/>
    <x v="84"/>
    <x v="0"/>
    <x v="3"/>
    <x v="226"/>
    <x v="8"/>
    <x v="1593"/>
    <x v="1"/>
    <x v="1"/>
    <x v="0"/>
  </r>
  <r>
    <x v="168"/>
    <x v="196"/>
    <x v="82"/>
    <x v="82"/>
    <x v="0"/>
    <x v="3"/>
    <x v="487"/>
    <x v="4"/>
    <x v="1594"/>
    <x v="2"/>
    <x v="10"/>
    <x v="0"/>
  </r>
  <r>
    <x v="169"/>
    <x v="197"/>
    <x v="4"/>
    <x v="4"/>
    <x v="0"/>
    <x v="3"/>
    <x v="464"/>
    <x v="30"/>
    <x v="1595"/>
    <x v="3"/>
    <x v="4"/>
    <x v="0"/>
  </r>
  <r>
    <x v="155"/>
    <x v="198"/>
    <x v="86"/>
    <x v="86"/>
    <x v="12"/>
    <x v="3"/>
    <x v="488"/>
    <x v="26"/>
    <x v="1596"/>
    <x v="3"/>
    <x v="5"/>
    <x v="0"/>
  </r>
  <r>
    <x v="103"/>
    <x v="199"/>
    <x v="39"/>
    <x v="39"/>
    <x v="0"/>
    <x v="3"/>
    <x v="489"/>
    <x v="28"/>
    <x v="1597"/>
    <x v="3"/>
    <x v="5"/>
    <x v="0"/>
  </r>
  <r>
    <x v="170"/>
    <x v="200"/>
    <x v="87"/>
    <x v="87"/>
    <x v="3"/>
    <x v="3"/>
    <x v="490"/>
    <x v="14"/>
    <x v="1598"/>
    <x v="3"/>
    <x v="5"/>
    <x v="0"/>
  </r>
  <r>
    <x v="171"/>
    <x v="201"/>
    <x v="23"/>
    <x v="23"/>
    <x v="7"/>
    <x v="3"/>
    <x v="491"/>
    <x v="16"/>
    <x v="1599"/>
    <x v="3"/>
    <x v="6"/>
    <x v="0"/>
  </r>
  <r>
    <x v="200"/>
    <x v="238"/>
    <x v="25"/>
    <x v="25"/>
    <x v="7"/>
    <x v="3"/>
    <x v="492"/>
    <x v="4"/>
    <x v="1600"/>
    <x v="0"/>
    <x v="7"/>
    <x v="1"/>
  </r>
  <r>
    <x v="172"/>
    <x v="202"/>
    <x v="30"/>
    <x v="30"/>
    <x v="1"/>
    <x v="3"/>
    <x v="493"/>
    <x v="16"/>
    <x v="1601"/>
    <x v="0"/>
    <x v="11"/>
    <x v="1"/>
  </r>
  <r>
    <x v="173"/>
    <x v="203"/>
    <x v="23"/>
    <x v="23"/>
    <x v="7"/>
    <x v="3"/>
    <x v="226"/>
    <x v="25"/>
    <x v="1602"/>
    <x v="1"/>
    <x v="8"/>
    <x v="1"/>
  </r>
  <r>
    <x v="214"/>
    <x v="254"/>
    <x v="83"/>
    <x v="83"/>
    <x v="1"/>
    <x v="3"/>
    <x v="494"/>
    <x v="9"/>
    <x v="1603"/>
    <x v="1"/>
    <x v="9"/>
    <x v="1"/>
  </r>
  <r>
    <x v="41"/>
    <x v="41"/>
    <x v="36"/>
    <x v="36"/>
    <x v="12"/>
    <x v="3"/>
    <x v="495"/>
    <x v="3"/>
    <x v="1604"/>
    <x v="2"/>
    <x v="3"/>
    <x v="1"/>
  </r>
  <r>
    <x v="175"/>
    <x v="205"/>
    <x v="7"/>
    <x v="7"/>
    <x v="2"/>
    <x v="3"/>
    <x v="493"/>
    <x v="3"/>
    <x v="1605"/>
    <x v="2"/>
    <x v="10"/>
    <x v="1"/>
  </r>
  <r>
    <x v="43"/>
    <x v="43"/>
    <x v="38"/>
    <x v="38"/>
    <x v="1"/>
    <x v="3"/>
    <x v="496"/>
    <x v="27"/>
    <x v="1606"/>
    <x v="3"/>
    <x v="4"/>
    <x v="1"/>
  </r>
  <r>
    <x v="44"/>
    <x v="44"/>
    <x v="39"/>
    <x v="39"/>
    <x v="0"/>
    <x v="3"/>
    <x v="497"/>
    <x v="10"/>
    <x v="1607"/>
    <x v="3"/>
    <x v="4"/>
    <x v="1"/>
  </r>
  <r>
    <x v="45"/>
    <x v="45"/>
    <x v="40"/>
    <x v="40"/>
    <x v="0"/>
    <x v="3"/>
    <x v="4"/>
    <x v="0"/>
    <x v="1608"/>
    <x v="3"/>
    <x v="5"/>
    <x v="1"/>
  </r>
  <r>
    <x v="159"/>
    <x v="206"/>
    <x v="77"/>
    <x v="77"/>
    <x v="6"/>
    <x v="3"/>
    <x v="498"/>
    <x v="18"/>
    <x v="1609"/>
    <x v="3"/>
    <x v="5"/>
    <x v="1"/>
  </r>
  <r>
    <x v="201"/>
    <x v="287"/>
    <x v="46"/>
    <x v="46"/>
    <x v="1"/>
    <x v="3"/>
    <x v="485"/>
    <x v="30"/>
    <x v="1610"/>
    <x v="3"/>
    <x v="5"/>
    <x v="1"/>
  </r>
  <r>
    <x v="160"/>
    <x v="188"/>
    <x v="2"/>
    <x v="2"/>
    <x v="1"/>
    <x v="3"/>
    <x v="499"/>
    <x v="18"/>
    <x v="1611"/>
    <x v="3"/>
    <x v="6"/>
    <x v="1"/>
  </r>
  <r>
    <x v="183"/>
    <x v="219"/>
    <x v="3"/>
    <x v="3"/>
    <x v="0"/>
    <x v="3"/>
    <x v="500"/>
    <x v="11"/>
    <x v="1612"/>
    <x v="0"/>
    <x v="7"/>
    <x v="2"/>
  </r>
  <r>
    <x v="176"/>
    <x v="208"/>
    <x v="23"/>
    <x v="23"/>
    <x v="7"/>
    <x v="3"/>
    <x v="284"/>
    <x v="26"/>
    <x v="1613"/>
    <x v="0"/>
    <x v="0"/>
    <x v="2"/>
  </r>
  <r>
    <x v="51"/>
    <x v="51"/>
    <x v="42"/>
    <x v="42"/>
    <x v="3"/>
    <x v="3"/>
    <x v="4"/>
    <x v="16"/>
    <x v="1614"/>
    <x v="0"/>
    <x v="11"/>
    <x v="2"/>
  </r>
  <r>
    <x v="202"/>
    <x v="255"/>
    <x v="39"/>
    <x v="39"/>
    <x v="0"/>
    <x v="3"/>
    <x v="494"/>
    <x v="23"/>
    <x v="1615"/>
    <x v="1"/>
    <x v="1"/>
    <x v="2"/>
  </r>
  <r>
    <x v="26"/>
    <x v="26"/>
    <x v="17"/>
    <x v="17"/>
    <x v="2"/>
    <x v="2"/>
    <x v="4"/>
    <x v="5"/>
    <x v="1616"/>
    <x v="0"/>
    <x v="7"/>
    <x v="0"/>
  </r>
  <r>
    <x v="89"/>
    <x v="90"/>
    <x v="62"/>
    <x v="62"/>
    <x v="1"/>
    <x v="2"/>
    <x v="4"/>
    <x v="15"/>
    <x v="1617"/>
    <x v="1"/>
    <x v="8"/>
    <x v="0"/>
  </r>
  <r>
    <x v="28"/>
    <x v="28"/>
    <x v="25"/>
    <x v="25"/>
    <x v="7"/>
    <x v="2"/>
    <x v="4"/>
    <x v="26"/>
    <x v="1618"/>
    <x v="1"/>
    <x v="1"/>
    <x v="0"/>
  </r>
  <r>
    <x v="29"/>
    <x v="29"/>
    <x v="5"/>
    <x v="5"/>
    <x v="0"/>
    <x v="2"/>
    <x v="4"/>
    <x v="20"/>
    <x v="1619"/>
    <x v="2"/>
    <x v="2"/>
    <x v="0"/>
  </r>
  <r>
    <x v="145"/>
    <x v="164"/>
    <x v="60"/>
    <x v="60"/>
    <x v="4"/>
    <x v="2"/>
    <x v="4"/>
    <x v="13"/>
    <x v="1620"/>
    <x v="2"/>
    <x v="10"/>
    <x v="0"/>
  </r>
  <r>
    <x v="121"/>
    <x v="127"/>
    <x v="26"/>
    <x v="26"/>
    <x v="9"/>
    <x v="2"/>
    <x v="4"/>
    <x v="22"/>
    <x v="1621"/>
    <x v="3"/>
    <x v="4"/>
    <x v="0"/>
  </r>
  <r>
    <x v="32"/>
    <x v="92"/>
    <x v="49"/>
    <x v="49"/>
    <x v="6"/>
    <x v="2"/>
    <x v="4"/>
    <x v="11"/>
    <x v="1622"/>
    <x v="3"/>
    <x v="5"/>
    <x v="0"/>
  </r>
  <r>
    <x v="69"/>
    <x v="165"/>
    <x v="81"/>
    <x v="81"/>
    <x v="7"/>
    <x v="2"/>
    <x v="4"/>
    <x v="16"/>
    <x v="1623"/>
    <x v="3"/>
    <x v="5"/>
    <x v="0"/>
  </r>
  <r>
    <x v="34"/>
    <x v="34"/>
    <x v="30"/>
    <x v="30"/>
    <x v="1"/>
    <x v="2"/>
    <x v="4"/>
    <x v="4"/>
    <x v="1624"/>
    <x v="3"/>
    <x v="5"/>
    <x v="0"/>
  </r>
  <r>
    <x v="91"/>
    <x v="93"/>
    <x v="64"/>
    <x v="64"/>
    <x v="0"/>
    <x v="2"/>
    <x v="4"/>
    <x v="12"/>
    <x v="1625"/>
    <x v="3"/>
    <x v="6"/>
    <x v="0"/>
  </r>
  <r>
    <x v="92"/>
    <x v="94"/>
    <x v="65"/>
    <x v="65"/>
    <x v="9"/>
    <x v="2"/>
    <x v="4"/>
    <x v="11"/>
    <x v="1626"/>
    <x v="0"/>
    <x v="0"/>
    <x v="1"/>
  </r>
  <r>
    <x v="93"/>
    <x v="95"/>
    <x v="39"/>
    <x v="39"/>
    <x v="0"/>
    <x v="2"/>
    <x v="4"/>
    <x v="7"/>
    <x v="1627"/>
    <x v="0"/>
    <x v="11"/>
    <x v="1"/>
  </r>
  <r>
    <x v="125"/>
    <x v="168"/>
    <x v="23"/>
    <x v="23"/>
    <x v="7"/>
    <x v="2"/>
    <x v="4"/>
    <x v="6"/>
    <x v="1628"/>
    <x v="1"/>
    <x v="1"/>
    <x v="1"/>
  </r>
  <r>
    <x v="39"/>
    <x v="96"/>
    <x v="65"/>
    <x v="65"/>
    <x v="9"/>
    <x v="2"/>
    <x v="4"/>
    <x v="20"/>
    <x v="1629"/>
    <x v="1"/>
    <x v="9"/>
    <x v="1"/>
  </r>
  <r>
    <x v="126"/>
    <x v="169"/>
    <x v="39"/>
    <x v="39"/>
    <x v="0"/>
    <x v="2"/>
    <x v="4"/>
    <x v="30"/>
    <x v="1630"/>
    <x v="2"/>
    <x v="2"/>
    <x v="1"/>
  </r>
  <r>
    <x v="94"/>
    <x v="97"/>
    <x v="18"/>
    <x v="18"/>
    <x v="0"/>
    <x v="2"/>
    <x v="4"/>
    <x v="32"/>
    <x v="1631"/>
    <x v="2"/>
    <x v="3"/>
    <x v="1"/>
  </r>
  <r>
    <x v="42"/>
    <x v="42"/>
    <x v="37"/>
    <x v="37"/>
    <x v="8"/>
    <x v="2"/>
    <x v="4"/>
    <x v="7"/>
    <x v="1632"/>
    <x v="2"/>
    <x v="10"/>
    <x v="1"/>
  </r>
  <r>
    <x v="95"/>
    <x v="98"/>
    <x v="15"/>
    <x v="15"/>
    <x v="0"/>
    <x v="2"/>
    <x v="4"/>
    <x v="16"/>
    <x v="1633"/>
    <x v="3"/>
    <x v="4"/>
    <x v="1"/>
  </r>
  <r>
    <x v="96"/>
    <x v="99"/>
    <x v="31"/>
    <x v="31"/>
    <x v="10"/>
    <x v="2"/>
    <x v="4"/>
    <x v="13"/>
    <x v="1634"/>
    <x v="3"/>
    <x v="4"/>
    <x v="1"/>
  </r>
  <r>
    <x v="80"/>
    <x v="152"/>
    <x v="11"/>
    <x v="11"/>
    <x v="0"/>
    <x v="2"/>
    <x v="4"/>
    <x v="28"/>
    <x v="1635"/>
    <x v="3"/>
    <x v="5"/>
    <x v="1"/>
  </r>
  <r>
    <x v="97"/>
    <x v="100"/>
    <x v="24"/>
    <x v="24"/>
    <x v="8"/>
    <x v="2"/>
    <x v="4"/>
    <x v="13"/>
    <x v="1636"/>
    <x v="3"/>
    <x v="5"/>
    <x v="1"/>
  </r>
  <r>
    <x v="79"/>
    <x v="141"/>
    <x v="25"/>
    <x v="25"/>
    <x v="7"/>
    <x v="2"/>
    <x v="4"/>
    <x v="9"/>
    <x v="1637"/>
    <x v="3"/>
    <x v="5"/>
    <x v="1"/>
  </r>
  <r>
    <x v="48"/>
    <x v="153"/>
    <x v="23"/>
    <x v="23"/>
    <x v="7"/>
    <x v="2"/>
    <x v="4"/>
    <x v="2"/>
    <x v="1638"/>
    <x v="3"/>
    <x v="6"/>
    <x v="1"/>
  </r>
  <r>
    <x v="129"/>
    <x v="142"/>
    <x v="39"/>
    <x v="39"/>
    <x v="0"/>
    <x v="2"/>
    <x v="4"/>
    <x v="14"/>
    <x v="1639"/>
    <x v="0"/>
    <x v="7"/>
    <x v="2"/>
  </r>
  <r>
    <x v="50"/>
    <x v="143"/>
    <x v="39"/>
    <x v="39"/>
    <x v="0"/>
    <x v="2"/>
    <x v="4"/>
    <x v="14"/>
    <x v="1640"/>
    <x v="0"/>
    <x v="0"/>
    <x v="2"/>
  </r>
  <r>
    <x v="147"/>
    <x v="171"/>
    <x v="23"/>
    <x v="23"/>
    <x v="7"/>
    <x v="2"/>
    <x v="4"/>
    <x v="50"/>
    <x v="1641"/>
    <x v="1"/>
    <x v="1"/>
    <x v="2"/>
  </r>
  <r>
    <x v="53"/>
    <x v="102"/>
    <x v="14"/>
    <x v="14"/>
    <x v="1"/>
    <x v="2"/>
    <x v="4"/>
    <x v="4"/>
    <x v="1642"/>
    <x v="1"/>
    <x v="1"/>
    <x v="2"/>
  </r>
  <r>
    <x v="98"/>
    <x v="103"/>
    <x v="66"/>
    <x v="66"/>
    <x v="15"/>
    <x v="0"/>
    <x v="501"/>
    <x v="21"/>
    <x v="1643"/>
    <x v="0"/>
    <x v="11"/>
    <x v="0"/>
  </r>
  <r>
    <x v="1"/>
    <x v="1"/>
    <x v="1"/>
    <x v="1"/>
    <x v="1"/>
    <x v="0"/>
    <x v="189"/>
    <x v="22"/>
    <x v="1644"/>
    <x v="1"/>
    <x v="1"/>
    <x v="0"/>
  </r>
  <r>
    <x v="100"/>
    <x v="105"/>
    <x v="39"/>
    <x v="39"/>
    <x v="0"/>
    <x v="0"/>
    <x v="502"/>
    <x v="6"/>
    <x v="1645"/>
    <x v="2"/>
    <x v="2"/>
    <x v="0"/>
  </r>
  <r>
    <x v="3"/>
    <x v="3"/>
    <x v="3"/>
    <x v="3"/>
    <x v="0"/>
    <x v="0"/>
    <x v="503"/>
    <x v="26"/>
    <x v="1646"/>
    <x v="2"/>
    <x v="3"/>
    <x v="0"/>
  </r>
  <r>
    <x v="4"/>
    <x v="4"/>
    <x v="4"/>
    <x v="4"/>
    <x v="0"/>
    <x v="0"/>
    <x v="504"/>
    <x v="26"/>
    <x v="1647"/>
    <x v="3"/>
    <x v="4"/>
    <x v="0"/>
  </r>
  <r>
    <x v="102"/>
    <x v="107"/>
    <x v="42"/>
    <x v="42"/>
    <x v="3"/>
    <x v="0"/>
    <x v="505"/>
    <x v="19"/>
    <x v="1648"/>
    <x v="3"/>
    <x v="5"/>
    <x v="0"/>
  </r>
  <r>
    <x v="6"/>
    <x v="6"/>
    <x v="6"/>
    <x v="6"/>
    <x v="1"/>
    <x v="0"/>
    <x v="506"/>
    <x v="21"/>
    <x v="1649"/>
    <x v="3"/>
    <x v="5"/>
    <x v="0"/>
  </r>
  <r>
    <x v="240"/>
    <x v="288"/>
    <x v="23"/>
    <x v="23"/>
    <x v="7"/>
    <x v="0"/>
    <x v="507"/>
    <x v="13"/>
    <x v="1650"/>
    <x v="3"/>
    <x v="5"/>
    <x v="0"/>
  </r>
  <r>
    <x v="9"/>
    <x v="9"/>
    <x v="9"/>
    <x v="9"/>
    <x v="1"/>
    <x v="0"/>
    <x v="508"/>
    <x v="15"/>
    <x v="1651"/>
    <x v="0"/>
    <x v="7"/>
    <x v="1"/>
  </r>
  <r>
    <x v="133"/>
    <x v="148"/>
    <x v="6"/>
    <x v="6"/>
    <x v="1"/>
    <x v="0"/>
    <x v="504"/>
    <x v="9"/>
    <x v="1652"/>
    <x v="0"/>
    <x v="0"/>
    <x v="1"/>
  </r>
  <r>
    <x v="11"/>
    <x v="11"/>
    <x v="11"/>
    <x v="11"/>
    <x v="0"/>
    <x v="0"/>
    <x v="27"/>
    <x v="18"/>
    <x v="1653"/>
    <x v="1"/>
    <x v="8"/>
    <x v="1"/>
  </r>
  <r>
    <x v="224"/>
    <x v="268"/>
    <x v="9"/>
    <x v="9"/>
    <x v="1"/>
    <x v="0"/>
    <x v="509"/>
    <x v="20"/>
    <x v="1654"/>
    <x v="1"/>
    <x v="1"/>
    <x v="1"/>
  </r>
  <r>
    <x v="230"/>
    <x v="275"/>
    <x v="58"/>
    <x v="58"/>
    <x v="0"/>
    <x v="0"/>
    <x v="510"/>
    <x v="9"/>
    <x v="1655"/>
    <x v="1"/>
    <x v="9"/>
    <x v="1"/>
  </r>
  <r>
    <x v="110"/>
    <x v="115"/>
    <x v="71"/>
    <x v="71"/>
    <x v="0"/>
    <x v="0"/>
    <x v="511"/>
    <x v="12"/>
    <x v="1656"/>
    <x v="2"/>
    <x v="3"/>
    <x v="1"/>
  </r>
  <r>
    <x v="15"/>
    <x v="15"/>
    <x v="15"/>
    <x v="15"/>
    <x v="0"/>
    <x v="0"/>
    <x v="512"/>
    <x v="19"/>
    <x v="1657"/>
    <x v="2"/>
    <x v="3"/>
    <x v="1"/>
  </r>
  <r>
    <x v="16"/>
    <x v="16"/>
    <x v="16"/>
    <x v="16"/>
    <x v="4"/>
    <x v="0"/>
    <x v="513"/>
    <x v="29"/>
    <x v="1658"/>
    <x v="2"/>
    <x v="10"/>
    <x v="1"/>
  </r>
  <r>
    <x v="17"/>
    <x v="17"/>
    <x v="17"/>
    <x v="17"/>
    <x v="2"/>
    <x v="0"/>
    <x v="514"/>
    <x v="16"/>
    <x v="1659"/>
    <x v="3"/>
    <x v="4"/>
    <x v="1"/>
  </r>
  <r>
    <x v="114"/>
    <x v="149"/>
    <x v="79"/>
    <x v="79"/>
    <x v="0"/>
    <x v="0"/>
    <x v="515"/>
    <x v="28"/>
    <x v="1660"/>
    <x v="3"/>
    <x v="5"/>
    <x v="1"/>
  </r>
  <r>
    <x v="227"/>
    <x v="272"/>
    <x v="66"/>
    <x v="66"/>
    <x v="15"/>
    <x v="0"/>
    <x v="516"/>
    <x v="13"/>
    <x v="1661"/>
    <x v="3"/>
    <x v="5"/>
    <x v="1"/>
  </r>
  <r>
    <x v="20"/>
    <x v="20"/>
    <x v="19"/>
    <x v="19"/>
    <x v="5"/>
    <x v="0"/>
    <x v="4"/>
    <x v="22"/>
    <x v="1662"/>
    <x v="3"/>
    <x v="5"/>
    <x v="1"/>
  </r>
  <r>
    <x v="228"/>
    <x v="273"/>
    <x v="23"/>
    <x v="23"/>
    <x v="7"/>
    <x v="0"/>
    <x v="517"/>
    <x v="2"/>
    <x v="1663"/>
    <x v="3"/>
    <x v="6"/>
    <x v="1"/>
  </r>
  <r>
    <x v="115"/>
    <x v="120"/>
    <x v="73"/>
    <x v="73"/>
    <x v="4"/>
    <x v="0"/>
    <x v="518"/>
    <x v="30"/>
    <x v="1664"/>
    <x v="0"/>
    <x v="7"/>
    <x v="2"/>
  </r>
  <r>
    <x v="22"/>
    <x v="22"/>
    <x v="14"/>
    <x v="14"/>
    <x v="1"/>
    <x v="0"/>
    <x v="4"/>
    <x v="14"/>
    <x v="1665"/>
    <x v="0"/>
    <x v="0"/>
    <x v="2"/>
  </r>
  <r>
    <x v="162"/>
    <x v="190"/>
    <x v="39"/>
    <x v="39"/>
    <x v="0"/>
    <x v="0"/>
    <x v="519"/>
    <x v="21"/>
    <x v="1666"/>
    <x v="0"/>
    <x v="11"/>
    <x v="2"/>
  </r>
  <r>
    <x v="24"/>
    <x v="24"/>
    <x v="22"/>
    <x v="22"/>
    <x v="6"/>
    <x v="0"/>
    <x v="27"/>
    <x v="26"/>
    <x v="1667"/>
    <x v="1"/>
    <x v="8"/>
    <x v="2"/>
  </r>
  <r>
    <x v="178"/>
    <x v="210"/>
    <x v="77"/>
    <x v="77"/>
    <x v="6"/>
    <x v="1"/>
    <x v="520"/>
    <x v="30"/>
    <x v="1668"/>
    <x v="0"/>
    <x v="11"/>
    <x v="0"/>
  </r>
  <r>
    <x v="166"/>
    <x v="237"/>
    <x v="84"/>
    <x v="84"/>
    <x v="0"/>
    <x v="1"/>
    <x v="387"/>
    <x v="22"/>
    <x v="1669"/>
    <x v="1"/>
    <x v="1"/>
    <x v="0"/>
  </r>
  <r>
    <x v="153"/>
    <x v="179"/>
    <x v="42"/>
    <x v="42"/>
    <x v="3"/>
    <x v="1"/>
    <x v="521"/>
    <x v="15"/>
    <x v="1670"/>
    <x v="2"/>
    <x v="10"/>
    <x v="0"/>
  </r>
  <r>
    <x v="154"/>
    <x v="180"/>
    <x v="78"/>
    <x v="78"/>
    <x v="13"/>
    <x v="1"/>
    <x v="4"/>
    <x v="14"/>
    <x v="1671"/>
    <x v="3"/>
    <x v="4"/>
    <x v="0"/>
  </r>
  <r>
    <x v="155"/>
    <x v="213"/>
    <x v="13"/>
    <x v="13"/>
    <x v="0"/>
    <x v="1"/>
    <x v="522"/>
    <x v="8"/>
    <x v="1672"/>
    <x v="3"/>
    <x v="5"/>
    <x v="0"/>
  </r>
  <r>
    <x v="103"/>
    <x v="199"/>
    <x v="39"/>
    <x v="39"/>
    <x v="0"/>
    <x v="1"/>
    <x v="521"/>
    <x v="5"/>
    <x v="1673"/>
    <x v="3"/>
    <x v="5"/>
    <x v="0"/>
  </r>
  <r>
    <x v="104"/>
    <x v="172"/>
    <x v="40"/>
    <x v="40"/>
    <x v="0"/>
    <x v="1"/>
    <x v="523"/>
    <x v="12"/>
    <x v="1674"/>
    <x v="3"/>
    <x v="5"/>
    <x v="0"/>
  </r>
  <r>
    <x v="105"/>
    <x v="182"/>
    <x v="74"/>
    <x v="74"/>
    <x v="0"/>
    <x v="1"/>
    <x v="524"/>
    <x v="20"/>
    <x v="1675"/>
    <x v="3"/>
    <x v="6"/>
    <x v="0"/>
  </r>
  <r>
    <x v="138"/>
    <x v="157"/>
    <x v="23"/>
    <x v="23"/>
    <x v="7"/>
    <x v="1"/>
    <x v="223"/>
    <x v="3"/>
    <x v="1676"/>
    <x v="0"/>
    <x v="7"/>
    <x v="1"/>
  </r>
  <r>
    <x v="172"/>
    <x v="202"/>
    <x v="30"/>
    <x v="30"/>
    <x v="1"/>
    <x v="1"/>
    <x v="223"/>
    <x v="20"/>
    <x v="1677"/>
    <x v="0"/>
    <x v="11"/>
    <x v="1"/>
  </r>
  <r>
    <x v="156"/>
    <x v="215"/>
    <x v="83"/>
    <x v="83"/>
    <x v="1"/>
    <x v="1"/>
    <x v="525"/>
    <x v="20"/>
    <x v="1678"/>
    <x v="1"/>
    <x v="8"/>
    <x v="1"/>
  </r>
  <r>
    <x v="238"/>
    <x v="283"/>
    <x v="74"/>
    <x v="74"/>
    <x v="0"/>
    <x v="1"/>
    <x v="526"/>
    <x v="19"/>
    <x v="1679"/>
    <x v="2"/>
    <x v="2"/>
    <x v="1"/>
  </r>
  <r>
    <x v="239"/>
    <x v="284"/>
    <x v="23"/>
    <x v="23"/>
    <x v="7"/>
    <x v="1"/>
    <x v="527"/>
    <x v="4"/>
    <x v="1680"/>
    <x v="2"/>
    <x v="3"/>
    <x v="1"/>
  </r>
  <r>
    <x v="182"/>
    <x v="216"/>
    <x v="65"/>
    <x v="65"/>
    <x v="9"/>
    <x v="1"/>
    <x v="528"/>
    <x v="21"/>
    <x v="1681"/>
    <x v="2"/>
    <x v="10"/>
    <x v="1"/>
  </r>
  <r>
    <x v="66"/>
    <x v="239"/>
    <x v="22"/>
    <x v="22"/>
    <x v="6"/>
    <x v="1"/>
    <x v="4"/>
    <x v="4"/>
    <x v="1682"/>
    <x v="3"/>
    <x v="4"/>
    <x v="0"/>
  </r>
  <r>
    <x v="113"/>
    <x v="217"/>
    <x v="23"/>
    <x v="23"/>
    <x v="7"/>
    <x v="1"/>
    <x v="529"/>
    <x v="11"/>
    <x v="1683"/>
    <x v="3"/>
    <x v="4"/>
    <x v="1"/>
  </r>
  <r>
    <x v="45"/>
    <x v="175"/>
    <x v="21"/>
    <x v="21"/>
    <x v="0"/>
    <x v="1"/>
    <x v="387"/>
    <x v="0"/>
    <x v="1684"/>
    <x v="3"/>
    <x v="5"/>
    <x v="1"/>
  </r>
  <r>
    <x v="159"/>
    <x v="206"/>
    <x v="77"/>
    <x v="77"/>
    <x v="6"/>
    <x v="1"/>
    <x v="530"/>
    <x v="25"/>
    <x v="1685"/>
    <x v="3"/>
    <x v="5"/>
    <x v="1"/>
  </r>
  <r>
    <x v="47"/>
    <x v="207"/>
    <x v="84"/>
    <x v="84"/>
    <x v="0"/>
    <x v="1"/>
    <x v="4"/>
    <x v="32"/>
    <x v="1686"/>
    <x v="3"/>
    <x v="5"/>
    <x v="1"/>
  </r>
  <r>
    <x v="241"/>
    <x v="289"/>
    <x v="39"/>
    <x v="39"/>
    <x v="0"/>
    <x v="1"/>
    <x v="4"/>
    <x v="23"/>
    <x v="1687"/>
    <x v="0"/>
    <x v="7"/>
    <x v="2"/>
  </r>
  <r>
    <x v="176"/>
    <x v="208"/>
    <x v="23"/>
    <x v="23"/>
    <x v="7"/>
    <x v="1"/>
    <x v="531"/>
    <x v="5"/>
    <x v="1688"/>
    <x v="0"/>
    <x v="0"/>
    <x v="2"/>
  </r>
  <r>
    <x v="185"/>
    <x v="221"/>
    <x v="61"/>
    <x v="61"/>
    <x v="0"/>
    <x v="1"/>
    <x v="525"/>
    <x v="43"/>
    <x v="441"/>
    <x v="1"/>
    <x v="8"/>
    <x v="2"/>
  </r>
  <r>
    <x v="202"/>
    <x v="242"/>
    <x v="20"/>
    <x v="20"/>
    <x v="3"/>
    <x v="1"/>
    <x v="4"/>
    <x v="25"/>
    <x v="1689"/>
    <x v="1"/>
    <x v="1"/>
    <x v="2"/>
  </r>
  <r>
    <x v="134"/>
    <x v="150"/>
    <x v="23"/>
    <x v="23"/>
    <x v="7"/>
    <x v="1"/>
    <x v="532"/>
    <x v="27"/>
    <x v="500"/>
    <x v="0"/>
    <x v="7"/>
    <x v="0"/>
  </r>
  <r>
    <x v="89"/>
    <x v="90"/>
    <x v="62"/>
    <x v="62"/>
    <x v="1"/>
    <x v="1"/>
    <x v="533"/>
    <x v="16"/>
    <x v="1690"/>
    <x v="1"/>
    <x v="8"/>
    <x v="0"/>
  </r>
  <r>
    <x v="118"/>
    <x v="124"/>
    <x v="74"/>
    <x v="74"/>
    <x v="0"/>
    <x v="1"/>
    <x v="534"/>
    <x v="25"/>
    <x v="1691"/>
    <x v="1"/>
    <x v="9"/>
    <x v="0"/>
  </r>
  <r>
    <x v="144"/>
    <x v="163"/>
    <x v="73"/>
    <x v="73"/>
    <x v="4"/>
    <x v="1"/>
    <x v="535"/>
    <x v="15"/>
    <x v="1692"/>
    <x v="2"/>
    <x v="3"/>
    <x v="0"/>
  </r>
  <r>
    <x v="145"/>
    <x v="164"/>
    <x v="60"/>
    <x v="60"/>
    <x v="4"/>
    <x v="1"/>
    <x v="536"/>
    <x v="0"/>
    <x v="1693"/>
    <x v="2"/>
    <x v="10"/>
    <x v="0"/>
  </r>
  <r>
    <x v="121"/>
    <x v="127"/>
    <x v="26"/>
    <x v="26"/>
    <x v="9"/>
    <x v="1"/>
    <x v="537"/>
    <x v="26"/>
    <x v="1694"/>
    <x v="3"/>
    <x v="4"/>
    <x v="0"/>
  </r>
  <r>
    <x v="32"/>
    <x v="92"/>
    <x v="49"/>
    <x v="49"/>
    <x v="6"/>
    <x v="1"/>
    <x v="538"/>
    <x v="9"/>
    <x v="1695"/>
    <x v="3"/>
    <x v="5"/>
    <x v="0"/>
  </r>
  <r>
    <x v="69"/>
    <x v="165"/>
    <x v="81"/>
    <x v="81"/>
    <x v="7"/>
    <x v="1"/>
    <x v="537"/>
    <x v="13"/>
    <x v="1696"/>
    <x v="3"/>
    <x v="5"/>
    <x v="0"/>
  </r>
  <r>
    <x v="34"/>
    <x v="166"/>
    <x v="47"/>
    <x v="47"/>
    <x v="0"/>
    <x v="1"/>
    <x v="539"/>
    <x v="22"/>
    <x v="1697"/>
    <x v="3"/>
    <x v="5"/>
    <x v="0"/>
  </r>
  <r>
    <x v="91"/>
    <x v="93"/>
    <x v="64"/>
    <x v="64"/>
    <x v="0"/>
    <x v="1"/>
    <x v="540"/>
    <x v="13"/>
    <x v="1698"/>
    <x v="3"/>
    <x v="6"/>
    <x v="0"/>
  </r>
  <r>
    <x v="146"/>
    <x v="167"/>
    <x v="82"/>
    <x v="82"/>
    <x v="0"/>
    <x v="1"/>
    <x v="536"/>
    <x v="15"/>
    <x v="1699"/>
    <x v="0"/>
    <x v="0"/>
    <x v="1"/>
  </r>
  <r>
    <x v="93"/>
    <x v="95"/>
    <x v="39"/>
    <x v="39"/>
    <x v="0"/>
    <x v="1"/>
    <x v="541"/>
    <x v="29"/>
    <x v="1700"/>
    <x v="0"/>
    <x v="11"/>
    <x v="1"/>
  </r>
  <r>
    <x v="125"/>
    <x v="168"/>
    <x v="23"/>
    <x v="23"/>
    <x v="7"/>
    <x v="1"/>
    <x v="542"/>
    <x v="4"/>
    <x v="1701"/>
    <x v="1"/>
    <x v="1"/>
    <x v="1"/>
  </r>
  <r>
    <x v="39"/>
    <x v="96"/>
    <x v="65"/>
    <x v="65"/>
    <x v="9"/>
    <x v="1"/>
    <x v="543"/>
    <x v="28"/>
    <x v="1702"/>
    <x v="1"/>
    <x v="9"/>
    <x v="1"/>
  </r>
  <r>
    <x v="126"/>
    <x v="169"/>
    <x v="39"/>
    <x v="39"/>
    <x v="0"/>
    <x v="1"/>
    <x v="544"/>
    <x v="19"/>
    <x v="1703"/>
    <x v="2"/>
    <x v="2"/>
    <x v="1"/>
  </r>
  <r>
    <x v="94"/>
    <x v="97"/>
    <x v="18"/>
    <x v="18"/>
    <x v="0"/>
    <x v="1"/>
    <x v="545"/>
    <x v="14"/>
    <x v="1704"/>
    <x v="2"/>
    <x v="3"/>
    <x v="1"/>
  </r>
  <r>
    <x v="42"/>
    <x v="170"/>
    <x v="0"/>
    <x v="0"/>
    <x v="0"/>
    <x v="1"/>
    <x v="533"/>
    <x v="25"/>
    <x v="1705"/>
    <x v="2"/>
    <x v="10"/>
    <x v="1"/>
  </r>
  <r>
    <x v="95"/>
    <x v="98"/>
    <x v="15"/>
    <x v="15"/>
    <x v="0"/>
    <x v="1"/>
    <x v="546"/>
    <x v="7"/>
    <x v="1706"/>
    <x v="3"/>
    <x v="4"/>
    <x v="1"/>
  </r>
  <r>
    <x v="96"/>
    <x v="139"/>
    <x v="78"/>
    <x v="78"/>
    <x v="13"/>
    <x v="1"/>
    <x v="547"/>
    <x v="25"/>
    <x v="1707"/>
    <x v="3"/>
    <x v="4"/>
    <x v="1"/>
  </r>
  <r>
    <x v="80"/>
    <x v="152"/>
    <x v="11"/>
    <x v="11"/>
    <x v="0"/>
    <x v="1"/>
    <x v="4"/>
    <x v="0"/>
    <x v="1708"/>
    <x v="3"/>
    <x v="5"/>
    <x v="1"/>
  </r>
  <r>
    <x v="97"/>
    <x v="290"/>
    <x v="39"/>
    <x v="39"/>
    <x v="0"/>
    <x v="1"/>
    <x v="547"/>
    <x v="29"/>
    <x v="1709"/>
    <x v="3"/>
    <x v="5"/>
    <x v="1"/>
  </r>
  <r>
    <x v="140"/>
    <x v="159"/>
    <x v="74"/>
    <x v="74"/>
    <x v="0"/>
    <x v="1"/>
    <x v="547"/>
    <x v="5"/>
    <x v="1710"/>
    <x v="3"/>
    <x v="6"/>
    <x v="1"/>
  </r>
  <r>
    <x v="48"/>
    <x v="153"/>
    <x v="23"/>
    <x v="23"/>
    <x v="7"/>
    <x v="1"/>
    <x v="548"/>
    <x v="5"/>
    <x v="1711"/>
    <x v="3"/>
    <x v="6"/>
    <x v="1"/>
  </r>
  <r>
    <x v="129"/>
    <x v="142"/>
    <x v="39"/>
    <x v="39"/>
    <x v="0"/>
    <x v="1"/>
    <x v="4"/>
    <x v="3"/>
    <x v="1712"/>
    <x v="0"/>
    <x v="7"/>
    <x v="2"/>
  </r>
  <r>
    <x v="205"/>
    <x v="245"/>
    <x v="23"/>
    <x v="23"/>
    <x v="7"/>
    <x v="1"/>
    <x v="4"/>
    <x v="23"/>
    <x v="1713"/>
    <x v="0"/>
    <x v="0"/>
    <x v="2"/>
  </r>
  <r>
    <x v="222"/>
    <x v="266"/>
    <x v="23"/>
    <x v="23"/>
    <x v="7"/>
    <x v="1"/>
    <x v="549"/>
    <x v="12"/>
    <x v="1714"/>
    <x v="0"/>
    <x v="11"/>
    <x v="2"/>
  </r>
  <r>
    <x v="147"/>
    <x v="171"/>
    <x v="23"/>
    <x v="23"/>
    <x v="7"/>
    <x v="1"/>
    <x v="542"/>
    <x v="0"/>
    <x v="1715"/>
    <x v="1"/>
    <x v="1"/>
    <x v="2"/>
  </r>
  <r>
    <x v="53"/>
    <x v="102"/>
    <x v="14"/>
    <x v="14"/>
    <x v="1"/>
    <x v="1"/>
    <x v="543"/>
    <x v="28"/>
    <x v="1702"/>
    <x v="1"/>
    <x v="1"/>
    <x v="2"/>
  </r>
  <r>
    <x v="186"/>
    <x v="222"/>
    <x v="86"/>
    <x v="86"/>
    <x v="12"/>
    <x v="4"/>
    <x v="550"/>
    <x v="4"/>
    <x v="1716"/>
    <x v="0"/>
    <x v="0"/>
    <x v="0"/>
  </r>
  <r>
    <x v="63"/>
    <x v="64"/>
    <x v="19"/>
    <x v="19"/>
    <x v="5"/>
    <x v="4"/>
    <x v="551"/>
    <x v="2"/>
    <x v="1717"/>
    <x v="1"/>
    <x v="8"/>
    <x v="0"/>
  </r>
  <r>
    <x v="187"/>
    <x v="223"/>
    <x v="88"/>
    <x v="88"/>
    <x v="0"/>
    <x v="4"/>
    <x v="318"/>
    <x v="21"/>
    <x v="1718"/>
    <x v="1"/>
    <x v="9"/>
    <x v="0"/>
  </r>
  <r>
    <x v="65"/>
    <x v="66"/>
    <x v="50"/>
    <x v="50"/>
    <x v="0"/>
    <x v="4"/>
    <x v="552"/>
    <x v="26"/>
    <x v="1719"/>
    <x v="2"/>
    <x v="3"/>
    <x v="0"/>
  </r>
  <r>
    <x v="66"/>
    <x v="67"/>
    <x v="16"/>
    <x v="16"/>
    <x v="4"/>
    <x v="4"/>
    <x v="553"/>
    <x v="10"/>
    <x v="1720"/>
    <x v="3"/>
    <x v="4"/>
    <x v="0"/>
  </r>
  <r>
    <x v="67"/>
    <x v="68"/>
    <x v="37"/>
    <x v="37"/>
    <x v="8"/>
    <x v="4"/>
    <x v="554"/>
    <x v="15"/>
    <x v="1721"/>
    <x v="3"/>
    <x v="4"/>
    <x v="0"/>
  </r>
  <r>
    <x v="68"/>
    <x v="69"/>
    <x v="51"/>
    <x v="51"/>
    <x v="1"/>
    <x v="4"/>
    <x v="555"/>
    <x v="1"/>
    <x v="1722"/>
    <x v="3"/>
    <x v="5"/>
    <x v="0"/>
  </r>
  <r>
    <x v="69"/>
    <x v="70"/>
    <x v="52"/>
    <x v="52"/>
    <x v="6"/>
    <x v="4"/>
    <x v="556"/>
    <x v="8"/>
    <x v="1723"/>
    <x v="3"/>
    <x v="5"/>
    <x v="0"/>
  </r>
  <r>
    <x v="188"/>
    <x v="224"/>
    <x v="66"/>
    <x v="66"/>
    <x v="15"/>
    <x v="4"/>
    <x v="557"/>
    <x v="7"/>
    <x v="1724"/>
    <x v="3"/>
    <x v="5"/>
    <x v="0"/>
  </r>
  <r>
    <x v="71"/>
    <x v="72"/>
    <x v="54"/>
    <x v="54"/>
    <x v="0"/>
    <x v="4"/>
    <x v="558"/>
    <x v="30"/>
    <x v="1725"/>
    <x v="0"/>
    <x v="7"/>
    <x v="1"/>
  </r>
  <r>
    <x v="72"/>
    <x v="73"/>
    <x v="55"/>
    <x v="55"/>
    <x v="0"/>
    <x v="4"/>
    <x v="559"/>
    <x v="22"/>
    <x v="1726"/>
    <x v="0"/>
    <x v="0"/>
    <x v="1"/>
  </r>
  <r>
    <x v="232"/>
    <x v="277"/>
    <x v="33"/>
    <x v="33"/>
    <x v="0"/>
    <x v="4"/>
    <x v="557"/>
    <x v="14"/>
    <x v="1727"/>
    <x v="1"/>
    <x v="1"/>
    <x v="1"/>
  </r>
  <r>
    <x v="190"/>
    <x v="226"/>
    <x v="23"/>
    <x v="23"/>
    <x v="7"/>
    <x v="4"/>
    <x v="318"/>
    <x v="16"/>
    <x v="1728"/>
    <x v="1"/>
    <x v="9"/>
    <x v="1"/>
  </r>
  <r>
    <x v="75"/>
    <x v="227"/>
    <x v="41"/>
    <x v="41"/>
    <x v="0"/>
    <x v="4"/>
    <x v="560"/>
    <x v="23"/>
    <x v="1729"/>
    <x v="2"/>
    <x v="2"/>
    <x v="1"/>
  </r>
  <r>
    <x v="191"/>
    <x v="228"/>
    <x v="85"/>
    <x v="85"/>
    <x v="2"/>
    <x v="4"/>
    <x v="561"/>
    <x v="0"/>
    <x v="1730"/>
    <x v="2"/>
    <x v="3"/>
    <x v="1"/>
  </r>
  <r>
    <x v="192"/>
    <x v="229"/>
    <x v="89"/>
    <x v="89"/>
    <x v="16"/>
    <x v="4"/>
    <x v="562"/>
    <x v="15"/>
    <x v="1731"/>
    <x v="2"/>
    <x v="10"/>
    <x v="1"/>
  </r>
  <r>
    <x v="78"/>
    <x v="79"/>
    <x v="29"/>
    <x v="29"/>
    <x v="0"/>
    <x v="4"/>
    <x v="563"/>
    <x v="32"/>
    <x v="1732"/>
    <x v="3"/>
    <x v="4"/>
    <x v="1"/>
  </r>
  <r>
    <x v="79"/>
    <x v="80"/>
    <x v="59"/>
    <x v="59"/>
    <x v="6"/>
    <x v="4"/>
    <x v="238"/>
    <x v="1"/>
    <x v="1733"/>
    <x v="3"/>
    <x v="5"/>
    <x v="1"/>
  </r>
  <r>
    <x v="233"/>
    <x v="278"/>
    <x v="86"/>
    <x v="86"/>
    <x v="12"/>
    <x v="4"/>
    <x v="564"/>
    <x v="7"/>
    <x v="1734"/>
    <x v="3"/>
    <x v="5"/>
    <x v="1"/>
  </r>
  <r>
    <x v="58"/>
    <x v="59"/>
    <x v="35"/>
    <x v="35"/>
    <x v="11"/>
    <x v="4"/>
    <x v="4"/>
    <x v="36"/>
    <x v="1735"/>
    <x v="3"/>
    <x v="5"/>
    <x v="1"/>
  </r>
  <r>
    <x v="195"/>
    <x v="232"/>
    <x v="49"/>
    <x v="49"/>
    <x v="6"/>
    <x v="4"/>
    <x v="550"/>
    <x v="32"/>
    <x v="1736"/>
    <x v="3"/>
    <x v="6"/>
    <x v="1"/>
  </r>
  <r>
    <x v="84"/>
    <x v="85"/>
    <x v="60"/>
    <x v="60"/>
    <x v="4"/>
    <x v="4"/>
    <x v="565"/>
    <x v="19"/>
    <x v="1737"/>
    <x v="0"/>
    <x v="7"/>
    <x v="2"/>
  </r>
  <r>
    <x v="196"/>
    <x v="233"/>
    <x v="23"/>
    <x v="23"/>
    <x v="7"/>
    <x v="4"/>
    <x v="566"/>
    <x v="25"/>
    <x v="1738"/>
    <x v="0"/>
    <x v="11"/>
    <x v="2"/>
  </r>
  <r>
    <x v="197"/>
    <x v="234"/>
    <x v="1"/>
    <x v="1"/>
    <x v="1"/>
    <x v="4"/>
    <x v="119"/>
    <x v="11"/>
    <x v="565"/>
    <x v="0"/>
    <x v="11"/>
    <x v="2"/>
  </r>
  <r>
    <x v="87"/>
    <x v="88"/>
    <x v="61"/>
    <x v="61"/>
    <x v="0"/>
    <x v="4"/>
    <x v="567"/>
    <x v="16"/>
    <x v="1739"/>
    <x v="1"/>
    <x v="8"/>
    <x v="2"/>
  </r>
  <r>
    <x v="234"/>
    <x v="279"/>
    <x v="87"/>
    <x v="87"/>
    <x v="3"/>
    <x v="4"/>
    <x v="557"/>
    <x v="15"/>
    <x v="1740"/>
    <x v="1"/>
    <x v="1"/>
    <x v="2"/>
  </r>
  <r>
    <x v="178"/>
    <x v="210"/>
    <x v="77"/>
    <x v="77"/>
    <x v="6"/>
    <x v="1"/>
    <x v="4"/>
    <x v="12"/>
    <x v="1741"/>
    <x v="0"/>
    <x v="11"/>
    <x v="0"/>
  </r>
  <r>
    <x v="166"/>
    <x v="237"/>
    <x v="84"/>
    <x v="84"/>
    <x v="0"/>
    <x v="1"/>
    <x v="568"/>
    <x v="32"/>
    <x v="1742"/>
    <x v="1"/>
    <x v="1"/>
    <x v="0"/>
  </r>
  <r>
    <x v="153"/>
    <x v="179"/>
    <x v="42"/>
    <x v="42"/>
    <x v="3"/>
    <x v="1"/>
    <x v="4"/>
    <x v="1"/>
    <x v="1743"/>
    <x v="2"/>
    <x v="10"/>
    <x v="0"/>
  </r>
  <r>
    <x v="154"/>
    <x v="180"/>
    <x v="78"/>
    <x v="78"/>
    <x v="13"/>
    <x v="1"/>
    <x v="4"/>
    <x v="32"/>
    <x v="1744"/>
    <x v="3"/>
    <x v="4"/>
    <x v="0"/>
  </r>
  <r>
    <x v="155"/>
    <x v="198"/>
    <x v="86"/>
    <x v="86"/>
    <x v="12"/>
    <x v="1"/>
    <x v="4"/>
    <x v="10"/>
    <x v="1745"/>
    <x v="3"/>
    <x v="5"/>
    <x v="0"/>
  </r>
  <r>
    <x v="103"/>
    <x v="199"/>
    <x v="39"/>
    <x v="39"/>
    <x v="0"/>
    <x v="1"/>
    <x v="4"/>
    <x v="14"/>
    <x v="1746"/>
    <x v="3"/>
    <x v="5"/>
    <x v="0"/>
  </r>
  <r>
    <x v="104"/>
    <x v="172"/>
    <x v="40"/>
    <x v="40"/>
    <x v="0"/>
    <x v="1"/>
    <x v="4"/>
    <x v="10"/>
    <x v="1747"/>
    <x v="3"/>
    <x v="5"/>
    <x v="0"/>
  </r>
  <r>
    <x v="105"/>
    <x v="182"/>
    <x v="74"/>
    <x v="74"/>
    <x v="0"/>
    <x v="1"/>
    <x v="4"/>
    <x v="13"/>
    <x v="1748"/>
    <x v="3"/>
    <x v="6"/>
    <x v="0"/>
  </r>
  <r>
    <x v="236"/>
    <x v="281"/>
    <x v="52"/>
    <x v="52"/>
    <x v="6"/>
    <x v="1"/>
    <x v="4"/>
    <x v="26"/>
    <x v="1749"/>
    <x v="0"/>
    <x v="7"/>
    <x v="1"/>
  </r>
  <r>
    <x v="172"/>
    <x v="202"/>
    <x v="30"/>
    <x v="30"/>
    <x v="1"/>
    <x v="1"/>
    <x v="4"/>
    <x v="29"/>
    <x v="1750"/>
    <x v="0"/>
    <x v="11"/>
    <x v="1"/>
  </r>
  <r>
    <x v="156"/>
    <x v="215"/>
    <x v="83"/>
    <x v="83"/>
    <x v="1"/>
    <x v="1"/>
    <x v="569"/>
    <x v="11"/>
    <x v="1751"/>
    <x v="1"/>
    <x v="8"/>
    <x v="1"/>
  </r>
  <r>
    <x v="238"/>
    <x v="283"/>
    <x v="74"/>
    <x v="74"/>
    <x v="0"/>
    <x v="1"/>
    <x v="4"/>
    <x v="30"/>
    <x v="1752"/>
    <x v="2"/>
    <x v="2"/>
    <x v="1"/>
  </r>
  <r>
    <x v="239"/>
    <x v="284"/>
    <x v="23"/>
    <x v="23"/>
    <x v="7"/>
    <x v="1"/>
    <x v="4"/>
    <x v="7"/>
    <x v="1753"/>
    <x v="2"/>
    <x v="3"/>
    <x v="1"/>
  </r>
  <r>
    <x v="182"/>
    <x v="216"/>
    <x v="65"/>
    <x v="65"/>
    <x v="9"/>
    <x v="1"/>
    <x v="4"/>
    <x v="7"/>
    <x v="1754"/>
    <x v="2"/>
    <x v="10"/>
    <x v="1"/>
  </r>
  <r>
    <x v="66"/>
    <x v="239"/>
    <x v="22"/>
    <x v="22"/>
    <x v="6"/>
    <x v="1"/>
    <x v="4"/>
    <x v="3"/>
    <x v="1755"/>
    <x v="3"/>
    <x v="4"/>
    <x v="0"/>
  </r>
  <r>
    <x v="113"/>
    <x v="217"/>
    <x v="23"/>
    <x v="23"/>
    <x v="7"/>
    <x v="1"/>
    <x v="4"/>
    <x v="30"/>
    <x v="1756"/>
    <x v="3"/>
    <x v="4"/>
    <x v="1"/>
  </r>
  <r>
    <x v="159"/>
    <x v="206"/>
    <x v="77"/>
    <x v="77"/>
    <x v="6"/>
    <x v="1"/>
    <x v="436"/>
    <x v="27"/>
    <x v="1757"/>
    <x v="3"/>
    <x v="5"/>
    <x v="1"/>
  </r>
  <r>
    <x v="47"/>
    <x v="207"/>
    <x v="84"/>
    <x v="84"/>
    <x v="0"/>
    <x v="1"/>
    <x v="526"/>
    <x v="16"/>
    <x v="1758"/>
    <x v="3"/>
    <x v="5"/>
    <x v="1"/>
  </r>
  <r>
    <x v="241"/>
    <x v="289"/>
    <x v="39"/>
    <x v="39"/>
    <x v="0"/>
    <x v="1"/>
    <x v="4"/>
    <x v="28"/>
    <x v="1759"/>
    <x v="0"/>
    <x v="7"/>
    <x v="2"/>
  </r>
  <r>
    <x v="176"/>
    <x v="208"/>
    <x v="23"/>
    <x v="23"/>
    <x v="7"/>
    <x v="1"/>
    <x v="464"/>
    <x v="27"/>
    <x v="1760"/>
    <x v="0"/>
    <x v="0"/>
    <x v="2"/>
  </r>
  <r>
    <x v="185"/>
    <x v="221"/>
    <x v="61"/>
    <x v="61"/>
    <x v="0"/>
    <x v="1"/>
    <x v="569"/>
    <x v="42"/>
    <x v="1761"/>
    <x v="1"/>
    <x v="8"/>
    <x v="2"/>
  </r>
  <r>
    <x v="202"/>
    <x v="242"/>
    <x v="20"/>
    <x v="20"/>
    <x v="3"/>
    <x v="1"/>
    <x v="570"/>
    <x v="36"/>
    <x v="1762"/>
    <x v="1"/>
    <x v="1"/>
    <x v="2"/>
  </r>
  <r>
    <x v="151"/>
    <x v="177"/>
    <x v="45"/>
    <x v="45"/>
    <x v="0"/>
    <x v="1"/>
    <x v="571"/>
    <x v="6"/>
    <x v="1763"/>
    <x v="0"/>
    <x v="11"/>
    <x v="0"/>
  </r>
  <r>
    <x v="99"/>
    <x v="104"/>
    <x v="67"/>
    <x v="67"/>
    <x v="1"/>
    <x v="1"/>
    <x v="572"/>
    <x v="25"/>
    <x v="1764"/>
    <x v="1"/>
    <x v="1"/>
    <x v="0"/>
  </r>
  <r>
    <x v="100"/>
    <x v="105"/>
    <x v="39"/>
    <x v="39"/>
    <x v="0"/>
    <x v="1"/>
    <x v="573"/>
    <x v="14"/>
    <x v="1765"/>
    <x v="2"/>
    <x v="2"/>
    <x v="0"/>
  </r>
  <r>
    <x v="101"/>
    <x v="106"/>
    <x v="41"/>
    <x v="41"/>
    <x v="0"/>
    <x v="1"/>
    <x v="574"/>
    <x v="32"/>
    <x v="1766"/>
    <x v="2"/>
    <x v="10"/>
    <x v="0"/>
  </r>
  <r>
    <x v="137"/>
    <x v="155"/>
    <x v="54"/>
    <x v="54"/>
    <x v="0"/>
    <x v="1"/>
    <x v="575"/>
    <x v="13"/>
    <x v="1767"/>
    <x v="3"/>
    <x v="4"/>
    <x v="0"/>
  </r>
  <r>
    <x v="155"/>
    <x v="181"/>
    <x v="43"/>
    <x v="43"/>
    <x v="10"/>
    <x v="1"/>
    <x v="576"/>
    <x v="5"/>
    <x v="1768"/>
    <x v="3"/>
    <x v="5"/>
    <x v="0"/>
  </r>
  <r>
    <x v="103"/>
    <x v="108"/>
    <x v="7"/>
    <x v="7"/>
    <x v="2"/>
    <x v="1"/>
    <x v="574"/>
    <x v="9"/>
    <x v="1769"/>
    <x v="3"/>
    <x v="5"/>
    <x v="0"/>
  </r>
  <r>
    <x v="104"/>
    <x v="172"/>
    <x v="40"/>
    <x v="40"/>
    <x v="0"/>
    <x v="1"/>
    <x v="500"/>
    <x v="0"/>
    <x v="1770"/>
    <x v="3"/>
    <x v="5"/>
    <x v="0"/>
  </r>
  <r>
    <x v="105"/>
    <x v="110"/>
    <x v="23"/>
    <x v="23"/>
    <x v="7"/>
    <x v="1"/>
    <x v="575"/>
    <x v="15"/>
    <x v="1771"/>
    <x v="3"/>
    <x v="6"/>
    <x v="0"/>
  </r>
  <r>
    <x v="138"/>
    <x v="157"/>
    <x v="23"/>
    <x v="23"/>
    <x v="7"/>
    <x v="1"/>
    <x v="577"/>
    <x v="1"/>
    <x v="1772"/>
    <x v="0"/>
    <x v="7"/>
    <x v="1"/>
  </r>
  <r>
    <x v="106"/>
    <x v="111"/>
    <x v="69"/>
    <x v="69"/>
    <x v="17"/>
    <x v="1"/>
    <x v="578"/>
    <x v="13"/>
    <x v="1773"/>
    <x v="0"/>
    <x v="0"/>
    <x v="1"/>
  </r>
  <r>
    <x v="148"/>
    <x v="173"/>
    <x v="60"/>
    <x v="60"/>
    <x v="4"/>
    <x v="1"/>
    <x v="579"/>
    <x v="14"/>
    <x v="1774"/>
    <x v="1"/>
    <x v="8"/>
    <x v="1"/>
  </r>
  <r>
    <x v="108"/>
    <x v="113"/>
    <x v="22"/>
    <x v="22"/>
    <x v="6"/>
    <x v="1"/>
    <x v="574"/>
    <x v="23"/>
    <x v="1775"/>
    <x v="1"/>
    <x v="9"/>
    <x v="1"/>
  </r>
  <r>
    <x v="109"/>
    <x v="114"/>
    <x v="70"/>
    <x v="70"/>
    <x v="12"/>
    <x v="1"/>
    <x v="580"/>
    <x v="1"/>
    <x v="1776"/>
    <x v="2"/>
    <x v="2"/>
    <x v="1"/>
  </r>
  <r>
    <x v="157"/>
    <x v="184"/>
    <x v="84"/>
    <x v="84"/>
    <x v="0"/>
    <x v="1"/>
    <x v="581"/>
    <x v="28"/>
    <x v="1777"/>
    <x v="2"/>
    <x v="3"/>
    <x v="1"/>
  </r>
  <r>
    <x v="111"/>
    <x v="116"/>
    <x v="69"/>
    <x v="69"/>
    <x v="17"/>
    <x v="1"/>
    <x v="582"/>
    <x v="5"/>
    <x v="1778"/>
    <x v="2"/>
    <x v="3"/>
    <x v="1"/>
  </r>
  <r>
    <x v="158"/>
    <x v="185"/>
    <x v="85"/>
    <x v="85"/>
    <x v="2"/>
    <x v="1"/>
    <x v="583"/>
    <x v="7"/>
    <x v="1779"/>
    <x v="3"/>
    <x v="4"/>
    <x v="0"/>
  </r>
  <r>
    <x v="113"/>
    <x v="118"/>
    <x v="68"/>
    <x v="68"/>
    <x v="16"/>
    <x v="1"/>
    <x v="584"/>
    <x v="29"/>
    <x v="1780"/>
    <x v="3"/>
    <x v="4"/>
    <x v="1"/>
  </r>
  <r>
    <x v="45"/>
    <x v="175"/>
    <x v="21"/>
    <x v="21"/>
    <x v="0"/>
    <x v="1"/>
    <x v="585"/>
    <x v="9"/>
    <x v="1781"/>
    <x v="3"/>
    <x v="5"/>
    <x v="1"/>
  </r>
  <r>
    <x v="159"/>
    <x v="186"/>
    <x v="45"/>
    <x v="45"/>
    <x v="0"/>
    <x v="1"/>
    <x v="586"/>
    <x v="26"/>
    <x v="1782"/>
    <x v="3"/>
    <x v="5"/>
    <x v="1"/>
  </r>
  <r>
    <x v="20"/>
    <x v="187"/>
    <x v="10"/>
    <x v="10"/>
    <x v="3"/>
    <x v="1"/>
    <x v="580"/>
    <x v="25"/>
    <x v="1783"/>
    <x v="3"/>
    <x v="5"/>
    <x v="1"/>
  </r>
  <r>
    <x v="228"/>
    <x v="273"/>
    <x v="23"/>
    <x v="23"/>
    <x v="7"/>
    <x v="1"/>
    <x v="587"/>
    <x v="5"/>
    <x v="1784"/>
    <x v="3"/>
    <x v="6"/>
    <x v="1"/>
  </r>
  <r>
    <x v="183"/>
    <x v="219"/>
    <x v="3"/>
    <x v="3"/>
    <x v="0"/>
    <x v="1"/>
    <x v="4"/>
    <x v="5"/>
    <x v="1785"/>
    <x v="0"/>
    <x v="7"/>
    <x v="2"/>
  </r>
  <r>
    <x v="184"/>
    <x v="220"/>
    <x v="23"/>
    <x v="23"/>
    <x v="7"/>
    <x v="1"/>
    <x v="4"/>
    <x v="2"/>
    <x v="1786"/>
    <x v="0"/>
    <x v="0"/>
    <x v="2"/>
  </r>
  <r>
    <x v="162"/>
    <x v="190"/>
    <x v="39"/>
    <x v="39"/>
    <x v="0"/>
    <x v="1"/>
    <x v="4"/>
    <x v="9"/>
    <x v="1787"/>
    <x v="0"/>
    <x v="11"/>
    <x v="2"/>
  </r>
  <r>
    <x v="150"/>
    <x v="176"/>
    <x v="83"/>
    <x v="83"/>
    <x v="1"/>
    <x v="1"/>
    <x v="579"/>
    <x v="20"/>
    <x v="1788"/>
    <x v="1"/>
    <x v="8"/>
    <x v="2"/>
  </r>
  <r>
    <x v="116"/>
    <x v="122"/>
    <x v="19"/>
    <x v="19"/>
    <x v="5"/>
    <x v="1"/>
    <x v="574"/>
    <x v="45"/>
    <x v="1789"/>
    <x v="1"/>
    <x v="1"/>
    <x v="2"/>
  </r>
  <r>
    <x v="62"/>
    <x v="63"/>
    <x v="48"/>
    <x v="48"/>
    <x v="13"/>
    <x v="3"/>
    <x v="588"/>
    <x v="27"/>
    <x v="1790"/>
    <x v="0"/>
    <x v="0"/>
    <x v="0"/>
  </r>
  <r>
    <x v="63"/>
    <x v="64"/>
    <x v="19"/>
    <x v="19"/>
    <x v="5"/>
    <x v="3"/>
    <x v="589"/>
    <x v="21"/>
    <x v="1791"/>
    <x v="1"/>
    <x v="8"/>
    <x v="0"/>
  </r>
  <r>
    <x v="64"/>
    <x v="65"/>
    <x v="49"/>
    <x v="49"/>
    <x v="6"/>
    <x v="3"/>
    <x v="590"/>
    <x v="2"/>
    <x v="1792"/>
    <x v="1"/>
    <x v="9"/>
    <x v="0"/>
  </r>
  <r>
    <x v="119"/>
    <x v="125"/>
    <x v="39"/>
    <x v="39"/>
    <x v="0"/>
    <x v="3"/>
    <x v="591"/>
    <x v="4"/>
    <x v="1793"/>
    <x v="2"/>
    <x v="3"/>
    <x v="0"/>
  </r>
  <r>
    <x v="242"/>
    <x v="291"/>
    <x v="80"/>
    <x v="80"/>
    <x v="0"/>
    <x v="3"/>
    <x v="592"/>
    <x v="28"/>
    <x v="1794"/>
    <x v="3"/>
    <x v="4"/>
    <x v="0"/>
  </r>
  <r>
    <x v="67"/>
    <x v="68"/>
    <x v="37"/>
    <x v="37"/>
    <x v="8"/>
    <x v="3"/>
    <x v="593"/>
    <x v="14"/>
    <x v="1795"/>
    <x v="3"/>
    <x v="4"/>
    <x v="0"/>
  </r>
  <r>
    <x v="219"/>
    <x v="263"/>
    <x v="76"/>
    <x v="76"/>
    <x v="7"/>
    <x v="3"/>
    <x v="588"/>
    <x v="3"/>
    <x v="1796"/>
    <x v="3"/>
    <x v="5"/>
    <x v="0"/>
  </r>
  <r>
    <x v="69"/>
    <x v="129"/>
    <x v="50"/>
    <x v="50"/>
    <x v="0"/>
    <x v="3"/>
    <x v="594"/>
    <x v="29"/>
    <x v="1797"/>
    <x v="3"/>
    <x v="5"/>
    <x v="0"/>
  </r>
  <r>
    <x v="70"/>
    <x v="71"/>
    <x v="53"/>
    <x v="53"/>
    <x v="7"/>
    <x v="3"/>
    <x v="595"/>
    <x v="20"/>
    <x v="1798"/>
    <x v="3"/>
    <x v="5"/>
    <x v="0"/>
  </r>
  <r>
    <x v="122"/>
    <x v="131"/>
    <x v="30"/>
    <x v="30"/>
    <x v="1"/>
    <x v="3"/>
    <x v="596"/>
    <x v="14"/>
    <x v="1799"/>
    <x v="0"/>
    <x v="7"/>
    <x v="1"/>
  </r>
  <r>
    <x v="72"/>
    <x v="73"/>
    <x v="55"/>
    <x v="55"/>
    <x v="0"/>
    <x v="3"/>
    <x v="597"/>
    <x v="20"/>
    <x v="1800"/>
    <x v="0"/>
    <x v="0"/>
    <x v="1"/>
  </r>
  <r>
    <x v="243"/>
    <x v="292"/>
    <x v="12"/>
    <x v="12"/>
    <x v="0"/>
    <x v="3"/>
    <x v="590"/>
    <x v="23"/>
    <x v="607"/>
    <x v="0"/>
    <x v="11"/>
    <x v="1"/>
  </r>
  <r>
    <x v="73"/>
    <x v="74"/>
    <x v="0"/>
    <x v="0"/>
    <x v="0"/>
    <x v="3"/>
    <x v="4"/>
    <x v="0"/>
    <x v="1801"/>
    <x v="1"/>
    <x v="1"/>
    <x v="1"/>
  </r>
  <r>
    <x v="74"/>
    <x v="75"/>
    <x v="43"/>
    <x v="43"/>
    <x v="10"/>
    <x v="3"/>
    <x v="592"/>
    <x v="8"/>
    <x v="1802"/>
    <x v="1"/>
    <x v="9"/>
    <x v="1"/>
  </r>
  <r>
    <x v="75"/>
    <x v="76"/>
    <x v="56"/>
    <x v="56"/>
    <x v="14"/>
    <x v="3"/>
    <x v="4"/>
    <x v="26"/>
    <x v="1803"/>
    <x v="2"/>
    <x v="2"/>
    <x v="1"/>
  </r>
  <r>
    <x v="76"/>
    <x v="77"/>
    <x v="57"/>
    <x v="57"/>
    <x v="10"/>
    <x v="3"/>
    <x v="598"/>
    <x v="1"/>
    <x v="1804"/>
    <x v="2"/>
    <x v="3"/>
    <x v="1"/>
  </r>
  <r>
    <x v="77"/>
    <x v="78"/>
    <x v="58"/>
    <x v="58"/>
    <x v="0"/>
    <x v="3"/>
    <x v="599"/>
    <x v="12"/>
    <x v="1805"/>
    <x v="2"/>
    <x v="10"/>
    <x v="1"/>
  </r>
  <r>
    <x v="78"/>
    <x v="138"/>
    <x v="77"/>
    <x v="77"/>
    <x v="6"/>
    <x v="3"/>
    <x v="600"/>
    <x v="28"/>
    <x v="1806"/>
    <x v="3"/>
    <x v="4"/>
    <x v="1"/>
  </r>
  <r>
    <x v="237"/>
    <x v="282"/>
    <x v="14"/>
    <x v="14"/>
    <x v="1"/>
    <x v="3"/>
    <x v="261"/>
    <x v="16"/>
    <x v="1807"/>
    <x v="3"/>
    <x v="4"/>
    <x v="1"/>
  </r>
  <r>
    <x v="223"/>
    <x v="267"/>
    <x v="24"/>
    <x v="24"/>
    <x v="8"/>
    <x v="3"/>
    <x v="601"/>
    <x v="2"/>
    <x v="1808"/>
    <x v="3"/>
    <x v="5"/>
    <x v="1"/>
  </r>
  <r>
    <x v="58"/>
    <x v="59"/>
    <x v="35"/>
    <x v="35"/>
    <x v="11"/>
    <x v="3"/>
    <x v="4"/>
    <x v="36"/>
    <x v="1809"/>
    <x v="3"/>
    <x v="5"/>
    <x v="1"/>
  </r>
  <r>
    <x v="82"/>
    <x v="83"/>
    <x v="23"/>
    <x v="23"/>
    <x v="7"/>
    <x v="3"/>
    <x v="4"/>
    <x v="0"/>
    <x v="1810"/>
    <x v="3"/>
    <x v="6"/>
    <x v="1"/>
  </r>
  <r>
    <x v="84"/>
    <x v="85"/>
    <x v="60"/>
    <x v="60"/>
    <x v="4"/>
    <x v="3"/>
    <x v="602"/>
    <x v="29"/>
    <x v="1811"/>
    <x v="0"/>
    <x v="7"/>
    <x v="2"/>
  </r>
  <r>
    <x v="85"/>
    <x v="86"/>
    <x v="4"/>
    <x v="4"/>
    <x v="0"/>
    <x v="3"/>
    <x v="603"/>
    <x v="30"/>
    <x v="1812"/>
    <x v="0"/>
    <x v="0"/>
    <x v="2"/>
  </r>
  <r>
    <x v="141"/>
    <x v="160"/>
    <x v="39"/>
    <x v="39"/>
    <x v="0"/>
    <x v="3"/>
    <x v="595"/>
    <x v="26"/>
    <x v="1813"/>
    <x v="0"/>
    <x v="11"/>
    <x v="2"/>
  </r>
  <r>
    <x v="88"/>
    <x v="89"/>
    <x v="58"/>
    <x v="58"/>
    <x v="0"/>
    <x v="3"/>
    <x v="4"/>
    <x v="46"/>
    <x v="1814"/>
    <x v="1"/>
    <x v="1"/>
    <x v="2"/>
  </r>
  <r>
    <x v="178"/>
    <x v="210"/>
    <x v="77"/>
    <x v="77"/>
    <x v="6"/>
    <x v="1"/>
    <x v="604"/>
    <x v="26"/>
    <x v="1815"/>
    <x v="0"/>
    <x v="11"/>
    <x v="0"/>
  </r>
  <r>
    <x v="166"/>
    <x v="237"/>
    <x v="84"/>
    <x v="84"/>
    <x v="0"/>
    <x v="1"/>
    <x v="605"/>
    <x v="4"/>
    <x v="1816"/>
    <x v="1"/>
    <x v="1"/>
    <x v="0"/>
  </r>
  <r>
    <x v="153"/>
    <x v="179"/>
    <x v="42"/>
    <x v="42"/>
    <x v="3"/>
    <x v="1"/>
    <x v="604"/>
    <x v="28"/>
    <x v="1817"/>
    <x v="2"/>
    <x v="10"/>
    <x v="0"/>
  </r>
  <r>
    <x v="154"/>
    <x v="180"/>
    <x v="78"/>
    <x v="78"/>
    <x v="13"/>
    <x v="1"/>
    <x v="606"/>
    <x v="14"/>
    <x v="1818"/>
    <x v="3"/>
    <x v="4"/>
    <x v="0"/>
  </r>
  <r>
    <x v="155"/>
    <x v="213"/>
    <x v="13"/>
    <x v="13"/>
    <x v="0"/>
    <x v="1"/>
    <x v="607"/>
    <x v="16"/>
    <x v="1819"/>
    <x v="3"/>
    <x v="5"/>
    <x v="0"/>
  </r>
  <r>
    <x v="103"/>
    <x v="199"/>
    <x v="39"/>
    <x v="39"/>
    <x v="0"/>
    <x v="1"/>
    <x v="608"/>
    <x v="29"/>
    <x v="1820"/>
    <x v="3"/>
    <x v="5"/>
    <x v="0"/>
  </r>
  <r>
    <x v="104"/>
    <x v="172"/>
    <x v="40"/>
    <x v="40"/>
    <x v="0"/>
    <x v="1"/>
    <x v="609"/>
    <x v="22"/>
    <x v="1821"/>
    <x v="3"/>
    <x v="5"/>
    <x v="0"/>
  </r>
  <r>
    <x v="105"/>
    <x v="182"/>
    <x v="74"/>
    <x v="74"/>
    <x v="0"/>
    <x v="1"/>
    <x v="610"/>
    <x v="23"/>
    <x v="1822"/>
    <x v="3"/>
    <x v="6"/>
    <x v="0"/>
  </r>
  <r>
    <x v="138"/>
    <x v="157"/>
    <x v="23"/>
    <x v="23"/>
    <x v="7"/>
    <x v="1"/>
    <x v="610"/>
    <x v="26"/>
    <x v="1823"/>
    <x v="0"/>
    <x v="7"/>
    <x v="1"/>
  </r>
  <r>
    <x v="172"/>
    <x v="202"/>
    <x v="30"/>
    <x v="30"/>
    <x v="1"/>
    <x v="1"/>
    <x v="610"/>
    <x v="23"/>
    <x v="1822"/>
    <x v="0"/>
    <x v="11"/>
    <x v="1"/>
  </r>
  <r>
    <x v="156"/>
    <x v="215"/>
    <x v="83"/>
    <x v="83"/>
    <x v="1"/>
    <x v="1"/>
    <x v="607"/>
    <x v="18"/>
    <x v="1824"/>
    <x v="1"/>
    <x v="8"/>
    <x v="1"/>
  </r>
  <r>
    <x v="238"/>
    <x v="283"/>
    <x v="74"/>
    <x v="74"/>
    <x v="0"/>
    <x v="1"/>
    <x v="611"/>
    <x v="27"/>
    <x v="1825"/>
    <x v="2"/>
    <x v="2"/>
    <x v="1"/>
  </r>
  <r>
    <x v="239"/>
    <x v="284"/>
    <x v="23"/>
    <x v="23"/>
    <x v="7"/>
    <x v="1"/>
    <x v="612"/>
    <x v="29"/>
    <x v="1826"/>
    <x v="2"/>
    <x v="3"/>
    <x v="1"/>
  </r>
  <r>
    <x v="182"/>
    <x v="216"/>
    <x v="65"/>
    <x v="65"/>
    <x v="9"/>
    <x v="1"/>
    <x v="613"/>
    <x v="1"/>
    <x v="1827"/>
    <x v="2"/>
    <x v="10"/>
    <x v="1"/>
  </r>
  <r>
    <x v="66"/>
    <x v="239"/>
    <x v="22"/>
    <x v="22"/>
    <x v="6"/>
    <x v="1"/>
    <x v="614"/>
    <x v="7"/>
    <x v="1828"/>
    <x v="3"/>
    <x v="4"/>
    <x v="0"/>
  </r>
  <r>
    <x v="113"/>
    <x v="217"/>
    <x v="23"/>
    <x v="23"/>
    <x v="7"/>
    <x v="1"/>
    <x v="605"/>
    <x v="32"/>
    <x v="1829"/>
    <x v="3"/>
    <x v="4"/>
    <x v="1"/>
  </r>
  <r>
    <x v="45"/>
    <x v="175"/>
    <x v="21"/>
    <x v="21"/>
    <x v="0"/>
    <x v="1"/>
    <x v="615"/>
    <x v="25"/>
    <x v="1830"/>
    <x v="3"/>
    <x v="5"/>
    <x v="1"/>
  </r>
  <r>
    <x v="159"/>
    <x v="206"/>
    <x v="77"/>
    <x v="77"/>
    <x v="6"/>
    <x v="1"/>
    <x v="458"/>
    <x v="3"/>
    <x v="1831"/>
    <x v="3"/>
    <x v="5"/>
    <x v="1"/>
  </r>
  <r>
    <x v="47"/>
    <x v="207"/>
    <x v="84"/>
    <x v="84"/>
    <x v="0"/>
    <x v="1"/>
    <x v="4"/>
    <x v="16"/>
    <x v="1832"/>
    <x v="3"/>
    <x v="5"/>
    <x v="1"/>
  </r>
  <r>
    <x v="241"/>
    <x v="289"/>
    <x v="39"/>
    <x v="39"/>
    <x v="0"/>
    <x v="1"/>
    <x v="610"/>
    <x v="12"/>
    <x v="1833"/>
    <x v="0"/>
    <x v="7"/>
    <x v="2"/>
  </r>
  <r>
    <x v="176"/>
    <x v="208"/>
    <x v="23"/>
    <x v="23"/>
    <x v="7"/>
    <x v="1"/>
    <x v="616"/>
    <x v="27"/>
    <x v="1834"/>
    <x v="0"/>
    <x v="0"/>
    <x v="2"/>
  </r>
  <r>
    <x v="185"/>
    <x v="221"/>
    <x v="61"/>
    <x v="61"/>
    <x v="0"/>
    <x v="1"/>
    <x v="607"/>
    <x v="51"/>
    <x v="1835"/>
    <x v="1"/>
    <x v="8"/>
    <x v="2"/>
  </r>
  <r>
    <x v="202"/>
    <x v="242"/>
    <x v="20"/>
    <x v="20"/>
    <x v="3"/>
    <x v="1"/>
    <x v="611"/>
    <x v="21"/>
    <x v="1836"/>
    <x v="1"/>
    <x v="1"/>
    <x v="2"/>
  </r>
  <r>
    <x v="98"/>
    <x v="103"/>
    <x v="66"/>
    <x v="66"/>
    <x v="15"/>
    <x v="1"/>
    <x v="617"/>
    <x v="0"/>
    <x v="1837"/>
    <x v="0"/>
    <x v="11"/>
    <x v="0"/>
  </r>
  <r>
    <x v="99"/>
    <x v="104"/>
    <x v="67"/>
    <x v="67"/>
    <x v="1"/>
    <x v="1"/>
    <x v="618"/>
    <x v="1"/>
    <x v="1838"/>
    <x v="1"/>
    <x v="1"/>
    <x v="0"/>
  </r>
  <r>
    <x v="100"/>
    <x v="105"/>
    <x v="39"/>
    <x v="39"/>
    <x v="0"/>
    <x v="1"/>
    <x v="619"/>
    <x v="26"/>
    <x v="1839"/>
    <x v="2"/>
    <x v="2"/>
    <x v="0"/>
  </r>
  <r>
    <x v="101"/>
    <x v="106"/>
    <x v="41"/>
    <x v="41"/>
    <x v="0"/>
    <x v="1"/>
    <x v="620"/>
    <x v="0"/>
    <x v="1840"/>
    <x v="2"/>
    <x v="10"/>
    <x v="0"/>
  </r>
  <r>
    <x v="4"/>
    <x v="4"/>
    <x v="4"/>
    <x v="4"/>
    <x v="0"/>
    <x v="1"/>
    <x v="621"/>
    <x v="24"/>
    <x v="1841"/>
    <x v="3"/>
    <x v="4"/>
    <x v="0"/>
  </r>
  <r>
    <x v="102"/>
    <x v="107"/>
    <x v="42"/>
    <x v="42"/>
    <x v="3"/>
    <x v="1"/>
    <x v="618"/>
    <x v="1"/>
    <x v="1838"/>
    <x v="3"/>
    <x v="5"/>
    <x v="0"/>
  </r>
  <r>
    <x v="103"/>
    <x v="108"/>
    <x v="7"/>
    <x v="7"/>
    <x v="2"/>
    <x v="1"/>
    <x v="622"/>
    <x v="10"/>
    <x v="1842"/>
    <x v="3"/>
    <x v="5"/>
    <x v="0"/>
  </r>
  <r>
    <x v="104"/>
    <x v="109"/>
    <x v="68"/>
    <x v="68"/>
    <x v="16"/>
    <x v="1"/>
    <x v="623"/>
    <x v="7"/>
    <x v="1843"/>
    <x v="3"/>
    <x v="5"/>
    <x v="0"/>
  </r>
  <r>
    <x v="105"/>
    <x v="110"/>
    <x v="23"/>
    <x v="23"/>
    <x v="7"/>
    <x v="1"/>
    <x v="217"/>
    <x v="1"/>
    <x v="1844"/>
    <x v="3"/>
    <x v="6"/>
    <x v="0"/>
  </r>
  <r>
    <x v="9"/>
    <x v="9"/>
    <x v="9"/>
    <x v="9"/>
    <x v="1"/>
    <x v="1"/>
    <x v="624"/>
    <x v="7"/>
    <x v="1845"/>
    <x v="0"/>
    <x v="7"/>
    <x v="1"/>
  </r>
  <r>
    <x v="106"/>
    <x v="111"/>
    <x v="69"/>
    <x v="69"/>
    <x v="17"/>
    <x v="1"/>
    <x v="618"/>
    <x v="16"/>
    <x v="1846"/>
    <x v="0"/>
    <x v="0"/>
    <x v="1"/>
  </r>
  <r>
    <x v="107"/>
    <x v="112"/>
    <x v="48"/>
    <x v="48"/>
    <x v="13"/>
    <x v="1"/>
    <x v="625"/>
    <x v="20"/>
    <x v="1847"/>
    <x v="1"/>
    <x v="8"/>
    <x v="1"/>
  </r>
  <r>
    <x v="108"/>
    <x v="113"/>
    <x v="22"/>
    <x v="22"/>
    <x v="6"/>
    <x v="1"/>
    <x v="626"/>
    <x v="16"/>
    <x v="1848"/>
    <x v="1"/>
    <x v="9"/>
    <x v="1"/>
  </r>
  <r>
    <x v="109"/>
    <x v="114"/>
    <x v="70"/>
    <x v="70"/>
    <x v="12"/>
    <x v="1"/>
    <x v="625"/>
    <x v="20"/>
    <x v="1847"/>
    <x v="2"/>
    <x v="2"/>
    <x v="1"/>
  </r>
  <r>
    <x v="110"/>
    <x v="115"/>
    <x v="71"/>
    <x v="71"/>
    <x v="0"/>
    <x v="1"/>
    <x v="518"/>
    <x v="14"/>
    <x v="1849"/>
    <x v="2"/>
    <x v="3"/>
    <x v="1"/>
  </r>
  <r>
    <x v="111"/>
    <x v="116"/>
    <x v="69"/>
    <x v="69"/>
    <x v="17"/>
    <x v="1"/>
    <x v="627"/>
    <x v="14"/>
    <x v="1850"/>
    <x v="2"/>
    <x v="3"/>
    <x v="1"/>
  </r>
  <r>
    <x v="112"/>
    <x v="117"/>
    <x v="72"/>
    <x v="72"/>
    <x v="16"/>
    <x v="1"/>
    <x v="628"/>
    <x v="28"/>
    <x v="1851"/>
    <x v="3"/>
    <x v="4"/>
    <x v="0"/>
  </r>
  <r>
    <x v="113"/>
    <x v="118"/>
    <x v="68"/>
    <x v="68"/>
    <x v="16"/>
    <x v="1"/>
    <x v="629"/>
    <x v="19"/>
    <x v="1852"/>
    <x v="3"/>
    <x v="4"/>
    <x v="1"/>
  </r>
  <r>
    <x v="114"/>
    <x v="119"/>
    <x v="24"/>
    <x v="24"/>
    <x v="8"/>
    <x v="1"/>
    <x v="518"/>
    <x v="18"/>
    <x v="1853"/>
    <x v="3"/>
    <x v="5"/>
    <x v="1"/>
  </r>
  <r>
    <x v="159"/>
    <x v="186"/>
    <x v="45"/>
    <x v="45"/>
    <x v="0"/>
    <x v="1"/>
    <x v="4"/>
    <x v="32"/>
    <x v="1854"/>
    <x v="3"/>
    <x v="5"/>
    <x v="1"/>
  </r>
  <r>
    <x v="20"/>
    <x v="187"/>
    <x v="10"/>
    <x v="10"/>
    <x v="3"/>
    <x v="1"/>
    <x v="625"/>
    <x v="7"/>
    <x v="1855"/>
    <x v="3"/>
    <x v="5"/>
    <x v="1"/>
  </r>
  <r>
    <x v="228"/>
    <x v="273"/>
    <x v="23"/>
    <x v="23"/>
    <x v="7"/>
    <x v="1"/>
    <x v="625"/>
    <x v="27"/>
    <x v="1856"/>
    <x v="3"/>
    <x v="6"/>
    <x v="1"/>
  </r>
  <r>
    <x v="115"/>
    <x v="120"/>
    <x v="73"/>
    <x v="73"/>
    <x v="4"/>
    <x v="1"/>
    <x v="4"/>
    <x v="15"/>
    <x v="1857"/>
    <x v="0"/>
    <x v="7"/>
    <x v="2"/>
  </r>
  <r>
    <x v="184"/>
    <x v="220"/>
    <x v="23"/>
    <x v="23"/>
    <x v="7"/>
    <x v="1"/>
    <x v="630"/>
    <x v="12"/>
    <x v="1858"/>
    <x v="0"/>
    <x v="0"/>
    <x v="2"/>
  </r>
  <r>
    <x v="162"/>
    <x v="190"/>
    <x v="39"/>
    <x v="39"/>
    <x v="0"/>
    <x v="1"/>
    <x v="324"/>
    <x v="12"/>
    <x v="1859"/>
    <x v="0"/>
    <x v="11"/>
    <x v="2"/>
  </r>
  <r>
    <x v="116"/>
    <x v="122"/>
    <x v="19"/>
    <x v="19"/>
    <x v="5"/>
    <x v="1"/>
    <x v="626"/>
    <x v="36"/>
    <x v="1860"/>
    <x v="1"/>
    <x v="1"/>
    <x v="2"/>
  </r>
  <r>
    <x v="186"/>
    <x v="222"/>
    <x v="86"/>
    <x v="86"/>
    <x v="12"/>
    <x v="3"/>
    <x v="417"/>
    <x v="28"/>
    <x v="1861"/>
    <x v="0"/>
    <x v="0"/>
    <x v="0"/>
  </r>
  <r>
    <x v="63"/>
    <x v="64"/>
    <x v="19"/>
    <x v="19"/>
    <x v="5"/>
    <x v="3"/>
    <x v="631"/>
    <x v="14"/>
    <x v="1862"/>
    <x v="1"/>
    <x v="8"/>
    <x v="0"/>
  </r>
  <r>
    <x v="187"/>
    <x v="223"/>
    <x v="88"/>
    <x v="88"/>
    <x v="0"/>
    <x v="3"/>
    <x v="632"/>
    <x v="6"/>
    <x v="1863"/>
    <x v="1"/>
    <x v="9"/>
    <x v="0"/>
  </r>
  <r>
    <x v="65"/>
    <x v="66"/>
    <x v="50"/>
    <x v="50"/>
    <x v="0"/>
    <x v="3"/>
    <x v="633"/>
    <x v="29"/>
    <x v="1864"/>
    <x v="2"/>
    <x v="3"/>
    <x v="0"/>
  </r>
  <r>
    <x v="66"/>
    <x v="67"/>
    <x v="16"/>
    <x v="16"/>
    <x v="4"/>
    <x v="3"/>
    <x v="634"/>
    <x v="1"/>
    <x v="1865"/>
    <x v="3"/>
    <x v="4"/>
    <x v="0"/>
  </r>
  <r>
    <x v="67"/>
    <x v="68"/>
    <x v="37"/>
    <x v="37"/>
    <x v="8"/>
    <x v="3"/>
    <x v="635"/>
    <x v="22"/>
    <x v="1866"/>
    <x v="3"/>
    <x v="4"/>
    <x v="0"/>
  </r>
  <r>
    <x v="68"/>
    <x v="69"/>
    <x v="51"/>
    <x v="51"/>
    <x v="1"/>
    <x v="3"/>
    <x v="636"/>
    <x v="26"/>
    <x v="1867"/>
    <x v="3"/>
    <x v="5"/>
    <x v="0"/>
  </r>
  <r>
    <x v="69"/>
    <x v="70"/>
    <x v="52"/>
    <x v="52"/>
    <x v="6"/>
    <x v="3"/>
    <x v="637"/>
    <x v="15"/>
    <x v="1868"/>
    <x v="3"/>
    <x v="5"/>
    <x v="0"/>
  </r>
  <r>
    <x v="188"/>
    <x v="224"/>
    <x v="66"/>
    <x v="66"/>
    <x v="15"/>
    <x v="3"/>
    <x v="638"/>
    <x v="26"/>
    <x v="1869"/>
    <x v="3"/>
    <x v="5"/>
    <x v="0"/>
  </r>
  <r>
    <x v="71"/>
    <x v="72"/>
    <x v="54"/>
    <x v="54"/>
    <x v="0"/>
    <x v="3"/>
    <x v="633"/>
    <x v="5"/>
    <x v="1870"/>
    <x v="0"/>
    <x v="7"/>
    <x v="1"/>
  </r>
  <r>
    <x v="72"/>
    <x v="73"/>
    <x v="55"/>
    <x v="55"/>
    <x v="0"/>
    <x v="3"/>
    <x v="639"/>
    <x v="30"/>
    <x v="1871"/>
    <x v="0"/>
    <x v="0"/>
    <x v="1"/>
  </r>
  <r>
    <x v="232"/>
    <x v="277"/>
    <x v="33"/>
    <x v="33"/>
    <x v="0"/>
    <x v="3"/>
    <x v="640"/>
    <x v="32"/>
    <x v="1872"/>
    <x v="1"/>
    <x v="1"/>
    <x v="1"/>
  </r>
  <r>
    <x v="190"/>
    <x v="226"/>
    <x v="23"/>
    <x v="23"/>
    <x v="7"/>
    <x v="3"/>
    <x v="639"/>
    <x v="12"/>
    <x v="1873"/>
    <x v="1"/>
    <x v="9"/>
    <x v="1"/>
  </r>
  <r>
    <x v="75"/>
    <x v="227"/>
    <x v="41"/>
    <x v="41"/>
    <x v="0"/>
    <x v="3"/>
    <x v="641"/>
    <x v="16"/>
    <x v="1874"/>
    <x v="2"/>
    <x v="2"/>
    <x v="1"/>
  </r>
  <r>
    <x v="191"/>
    <x v="228"/>
    <x v="85"/>
    <x v="85"/>
    <x v="2"/>
    <x v="3"/>
    <x v="638"/>
    <x v="25"/>
    <x v="1875"/>
    <x v="2"/>
    <x v="3"/>
    <x v="1"/>
  </r>
  <r>
    <x v="192"/>
    <x v="229"/>
    <x v="89"/>
    <x v="89"/>
    <x v="16"/>
    <x v="3"/>
    <x v="642"/>
    <x v="28"/>
    <x v="1876"/>
    <x v="2"/>
    <x v="10"/>
    <x v="1"/>
  </r>
  <r>
    <x v="78"/>
    <x v="79"/>
    <x v="29"/>
    <x v="29"/>
    <x v="0"/>
    <x v="3"/>
    <x v="638"/>
    <x v="8"/>
    <x v="1877"/>
    <x v="3"/>
    <x v="4"/>
    <x v="1"/>
  </r>
  <r>
    <x v="79"/>
    <x v="80"/>
    <x v="59"/>
    <x v="59"/>
    <x v="6"/>
    <x v="3"/>
    <x v="643"/>
    <x v="20"/>
    <x v="1878"/>
    <x v="3"/>
    <x v="5"/>
    <x v="1"/>
  </r>
  <r>
    <x v="233"/>
    <x v="278"/>
    <x v="86"/>
    <x v="86"/>
    <x v="12"/>
    <x v="3"/>
    <x v="631"/>
    <x v="14"/>
    <x v="1862"/>
    <x v="3"/>
    <x v="5"/>
    <x v="1"/>
  </r>
  <r>
    <x v="58"/>
    <x v="59"/>
    <x v="35"/>
    <x v="35"/>
    <x v="11"/>
    <x v="3"/>
    <x v="644"/>
    <x v="6"/>
    <x v="1879"/>
    <x v="3"/>
    <x v="5"/>
    <x v="1"/>
  </r>
  <r>
    <x v="195"/>
    <x v="232"/>
    <x v="49"/>
    <x v="49"/>
    <x v="6"/>
    <x v="3"/>
    <x v="645"/>
    <x v="19"/>
    <x v="1880"/>
    <x v="3"/>
    <x v="6"/>
    <x v="1"/>
  </r>
  <r>
    <x v="21"/>
    <x v="21"/>
    <x v="20"/>
    <x v="20"/>
    <x v="3"/>
    <x v="3"/>
    <x v="4"/>
    <x v="1"/>
    <x v="1881"/>
    <x v="3"/>
    <x v="6"/>
    <x v="1"/>
  </r>
  <r>
    <x v="84"/>
    <x v="85"/>
    <x v="60"/>
    <x v="60"/>
    <x v="4"/>
    <x v="3"/>
    <x v="646"/>
    <x v="12"/>
    <x v="1882"/>
    <x v="0"/>
    <x v="7"/>
    <x v="2"/>
  </r>
  <r>
    <x v="196"/>
    <x v="233"/>
    <x v="23"/>
    <x v="23"/>
    <x v="7"/>
    <x v="3"/>
    <x v="647"/>
    <x v="21"/>
    <x v="1883"/>
    <x v="0"/>
    <x v="11"/>
    <x v="2"/>
  </r>
  <r>
    <x v="197"/>
    <x v="234"/>
    <x v="1"/>
    <x v="1"/>
    <x v="1"/>
    <x v="3"/>
    <x v="638"/>
    <x v="1"/>
    <x v="1884"/>
    <x v="0"/>
    <x v="11"/>
    <x v="2"/>
  </r>
  <r>
    <x v="87"/>
    <x v="88"/>
    <x v="61"/>
    <x v="61"/>
    <x v="0"/>
    <x v="3"/>
    <x v="326"/>
    <x v="19"/>
    <x v="1189"/>
    <x v="1"/>
    <x v="8"/>
    <x v="2"/>
  </r>
  <r>
    <x v="234"/>
    <x v="279"/>
    <x v="87"/>
    <x v="87"/>
    <x v="3"/>
    <x v="3"/>
    <x v="640"/>
    <x v="52"/>
    <x v="1885"/>
    <x v="1"/>
    <x v="1"/>
    <x v="2"/>
  </r>
  <r>
    <x v="178"/>
    <x v="210"/>
    <x v="77"/>
    <x v="77"/>
    <x v="6"/>
    <x v="1"/>
    <x v="4"/>
    <x v="9"/>
    <x v="1886"/>
    <x v="0"/>
    <x v="11"/>
    <x v="0"/>
  </r>
  <r>
    <x v="166"/>
    <x v="237"/>
    <x v="84"/>
    <x v="84"/>
    <x v="0"/>
    <x v="1"/>
    <x v="4"/>
    <x v="30"/>
    <x v="1887"/>
    <x v="1"/>
    <x v="1"/>
    <x v="0"/>
  </r>
  <r>
    <x v="153"/>
    <x v="179"/>
    <x v="42"/>
    <x v="42"/>
    <x v="3"/>
    <x v="1"/>
    <x v="4"/>
    <x v="26"/>
    <x v="1888"/>
    <x v="2"/>
    <x v="10"/>
    <x v="0"/>
  </r>
  <r>
    <x v="154"/>
    <x v="180"/>
    <x v="78"/>
    <x v="78"/>
    <x v="13"/>
    <x v="1"/>
    <x v="4"/>
    <x v="0"/>
    <x v="1889"/>
    <x v="3"/>
    <x v="4"/>
    <x v="0"/>
  </r>
  <r>
    <x v="155"/>
    <x v="213"/>
    <x v="13"/>
    <x v="13"/>
    <x v="0"/>
    <x v="1"/>
    <x v="648"/>
    <x v="8"/>
    <x v="1890"/>
    <x v="3"/>
    <x v="5"/>
    <x v="0"/>
  </r>
  <r>
    <x v="103"/>
    <x v="199"/>
    <x v="39"/>
    <x v="39"/>
    <x v="0"/>
    <x v="1"/>
    <x v="4"/>
    <x v="4"/>
    <x v="1891"/>
    <x v="3"/>
    <x v="5"/>
    <x v="0"/>
  </r>
  <r>
    <x v="104"/>
    <x v="172"/>
    <x v="40"/>
    <x v="40"/>
    <x v="0"/>
    <x v="1"/>
    <x v="4"/>
    <x v="12"/>
    <x v="1892"/>
    <x v="3"/>
    <x v="5"/>
    <x v="0"/>
  </r>
  <r>
    <x v="105"/>
    <x v="182"/>
    <x v="74"/>
    <x v="74"/>
    <x v="0"/>
    <x v="1"/>
    <x v="649"/>
    <x v="7"/>
    <x v="1893"/>
    <x v="3"/>
    <x v="6"/>
    <x v="0"/>
  </r>
  <r>
    <x v="138"/>
    <x v="157"/>
    <x v="23"/>
    <x v="23"/>
    <x v="7"/>
    <x v="1"/>
    <x v="650"/>
    <x v="12"/>
    <x v="1894"/>
    <x v="0"/>
    <x v="7"/>
    <x v="1"/>
  </r>
  <r>
    <x v="181"/>
    <x v="214"/>
    <x v="55"/>
    <x v="55"/>
    <x v="0"/>
    <x v="1"/>
    <x v="651"/>
    <x v="7"/>
    <x v="1895"/>
    <x v="0"/>
    <x v="0"/>
    <x v="1"/>
  </r>
  <r>
    <x v="156"/>
    <x v="215"/>
    <x v="83"/>
    <x v="83"/>
    <x v="1"/>
    <x v="1"/>
    <x v="652"/>
    <x v="26"/>
    <x v="1896"/>
    <x v="1"/>
    <x v="8"/>
    <x v="1"/>
  </r>
  <r>
    <x v="238"/>
    <x v="283"/>
    <x v="74"/>
    <x v="74"/>
    <x v="0"/>
    <x v="1"/>
    <x v="4"/>
    <x v="30"/>
    <x v="1897"/>
    <x v="2"/>
    <x v="2"/>
    <x v="1"/>
  </r>
  <r>
    <x v="239"/>
    <x v="284"/>
    <x v="23"/>
    <x v="23"/>
    <x v="7"/>
    <x v="1"/>
    <x v="4"/>
    <x v="7"/>
    <x v="1898"/>
    <x v="2"/>
    <x v="3"/>
    <x v="1"/>
  </r>
  <r>
    <x v="182"/>
    <x v="216"/>
    <x v="65"/>
    <x v="65"/>
    <x v="9"/>
    <x v="1"/>
    <x v="4"/>
    <x v="2"/>
    <x v="1899"/>
    <x v="2"/>
    <x v="10"/>
    <x v="1"/>
  </r>
  <r>
    <x v="158"/>
    <x v="185"/>
    <x v="85"/>
    <x v="85"/>
    <x v="2"/>
    <x v="1"/>
    <x v="653"/>
    <x v="8"/>
    <x v="1900"/>
    <x v="3"/>
    <x v="4"/>
    <x v="0"/>
  </r>
  <r>
    <x v="113"/>
    <x v="217"/>
    <x v="23"/>
    <x v="23"/>
    <x v="7"/>
    <x v="1"/>
    <x v="651"/>
    <x v="12"/>
    <x v="1901"/>
    <x v="3"/>
    <x v="4"/>
    <x v="1"/>
  </r>
  <r>
    <x v="45"/>
    <x v="175"/>
    <x v="21"/>
    <x v="21"/>
    <x v="0"/>
    <x v="1"/>
    <x v="654"/>
    <x v="15"/>
    <x v="1902"/>
    <x v="3"/>
    <x v="5"/>
    <x v="1"/>
  </r>
  <r>
    <x v="159"/>
    <x v="206"/>
    <x v="77"/>
    <x v="77"/>
    <x v="6"/>
    <x v="1"/>
    <x v="655"/>
    <x v="28"/>
    <x v="1903"/>
    <x v="3"/>
    <x v="5"/>
    <x v="1"/>
  </r>
  <r>
    <x v="47"/>
    <x v="207"/>
    <x v="84"/>
    <x v="84"/>
    <x v="0"/>
    <x v="1"/>
    <x v="656"/>
    <x v="18"/>
    <x v="1904"/>
    <x v="3"/>
    <x v="5"/>
    <x v="1"/>
  </r>
  <r>
    <x v="241"/>
    <x v="289"/>
    <x v="39"/>
    <x v="39"/>
    <x v="0"/>
    <x v="1"/>
    <x v="657"/>
    <x v="14"/>
    <x v="1905"/>
    <x v="0"/>
    <x v="7"/>
    <x v="2"/>
  </r>
  <r>
    <x v="176"/>
    <x v="208"/>
    <x v="23"/>
    <x v="23"/>
    <x v="7"/>
    <x v="1"/>
    <x v="4"/>
    <x v="1"/>
    <x v="1906"/>
    <x v="0"/>
    <x v="0"/>
    <x v="2"/>
  </r>
  <r>
    <x v="185"/>
    <x v="221"/>
    <x v="61"/>
    <x v="61"/>
    <x v="0"/>
    <x v="1"/>
    <x v="652"/>
    <x v="30"/>
    <x v="1907"/>
    <x v="1"/>
    <x v="8"/>
    <x v="2"/>
  </r>
  <r>
    <x v="202"/>
    <x v="242"/>
    <x v="20"/>
    <x v="20"/>
    <x v="3"/>
    <x v="1"/>
    <x v="4"/>
    <x v="18"/>
    <x v="1908"/>
    <x v="1"/>
    <x v="1"/>
    <x v="2"/>
  </r>
  <r>
    <x v="62"/>
    <x v="63"/>
    <x v="48"/>
    <x v="48"/>
    <x v="13"/>
    <x v="3"/>
    <x v="658"/>
    <x v="24"/>
    <x v="1909"/>
    <x v="0"/>
    <x v="0"/>
    <x v="0"/>
  </r>
  <r>
    <x v="63"/>
    <x v="64"/>
    <x v="19"/>
    <x v="19"/>
    <x v="5"/>
    <x v="3"/>
    <x v="659"/>
    <x v="21"/>
    <x v="1910"/>
    <x v="1"/>
    <x v="8"/>
    <x v="0"/>
  </r>
  <r>
    <x v="64"/>
    <x v="65"/>
    <x v="49"/>
    <x v="49"/>
    <x v="6"/>
    <x v="3"/>
    <x v="660"/>
    <x v="24"/>
    <x v="1911"/>
    <x v="1"/>
    <x v="9"/>
    <x v="0"/>
  </r>
  <r>
    <x v="65"/>
    <x v="66"/>
    <x v="50"/>
    <x v="50"/>
    <x v="0"/>
    <x v="3"/>
    <x v="661"/>
    <x v="10"/>
    <x v="1912"/>
    <x v="2"/>
    <x v="3"/>
    <x v="0"/>
  </r>
  <r>
    <x v="66"/>
    <x v="67"/>
    <x v="16"/>
    <x v="16"/>
    <x v="4"/>
    <x v="3"/>
    <x v="662"/>
    <x v="9"/>
    <x v="1913"/>
    <x v="3"/>
    <x v="4"/>
    <x v="0"/>
  </r>
  <r>
    <x v="67"/>
    <x v="68"/>
    <x v="37"/>
    <x v="37"/>
    <x v="8"/>
    <x v="3"/>
    <x v="663"/>
    <x v="6"/>
    <x v="1914"/>
    <x v="3"/>
    <x v="4"/>
    <x v="0"/>
  </r>
  <r>
    <x v="68"/>
    <x v="69"/>
    <x v="51"/>
    <x v="51"/>
    <x v="1"/>
    <x v="3"/>
    <x v="664"/>
    <x v="15"/>
    <x v="1915"/>
    <x v="3"/>
    <x v="5"/>
    <x v="0"/>
  </r>
  <r>
    <x v="69"/>
    <x v="70"/>
    <x v="52"/>
    <x v="52"/>
    <x v="6"/>
    <x v="3"/>
    <x v="665"/>
    <x v="5"/>
    <x v="1916"/>
    <x v="3"/>
    <x v="5"/>
    <x v="0"/>
  </r>
  <r>
    <x v="70"/>
    <x v="71"/>
    <x v="53"/>
    <x v="53"/>
    <x v="7"/>
    <x v="3"/>
    <x v="666"/>
    <x v="8"/>
    <x v="1917"/>
    <x v="3"/>
    <x v="5"/>
    <x v="0"/>
  </r>
  <r>
    <x v="71"/>
    <x v="72"/>
    <x v="54"/>
    <x v="54"/>
    <x v="0"/>
    <x v="3"/>
    <x v="667"/>
    <x v="8"/>
    <x v="1918"/>
    <x v="0"/>
    <x v="7"/>
    <x v="1"/>
  </r>
  <r>
    <x v="72"/>
    <x v="73"/>
    <x v="55"/>
    <x v="55"/>
    <x v="0"/>
    <x v="3"/>
    <x v="661"/>
    <x v="12"/>
    <x v="1919"/>
    <x v="0"/>
    <x v="0"/>
    <x v="1"/>
  </r>
  <r>
    <x v="73"/>
    <x v="74"/>
    <x v="0"/>
    <x v="0"/>
    <x v="0"/>
    <x v="3"/>
    <x v="668"/>
    <x v="10"/>
    <x v="1920"/>
    <x v="1"/>
    <x v="1"/>
    <x v="1"/>
  </r>
  <r>
    <x v="190"/>
    <x v="226"/>
    <x v="23"/>
    <x v="23"/>
    <x v="7"/>
    <x v="3"/>
    <x v="669"/>
    <x v="4"/>
    <x v="1921"/>
    <x v="1"/>
    <x v="9"/>
    <x v="1"/>
  </r>
  <r>
    <x v="75"/>
    <x v="76"/>
    <x v="56"/>
    <x v="56"/>
    <x v="14"/>
    <x v="3"/>
    <x v="670"/>
    <x v="7"/>
    <x v="1922"/>
    <x v="2"/>
    <x v="2"/>
    <x v="1"/>
  </r>
  <r>
    <x v="76"/>
    <x v="77"/>
    <x v="57"/>
    <x v="57"/>
    <x v="10"/>
    <x v="3"/>
    <x v="671"/>
    <x v="29"/>
    <x v="1923"/>
    <x v="2"/>
    <x v="3"/>
    <x v="1"/>
  </r>
  <r>
    <x v="192"/>
    <x v="229"/>
    <x v="89"/>
    <x v="89"/>
    <x v="16"/>
    <x v="3"/>
    <x v="672"/>
    <x v="8"/>
    <x v="1924"/>
    <x v="2"/>
    <x v="10"/>
    <x v="1"/>
  </r>
  <r>
    <x v="78"/>
    <x v="79"/>
    <x v="29"/>
    <x v="29"/>
    <x v="0"/>
    <x v="3"/>
    <x v="673"/>
    <x v="8"/>
    <x v="1925"/>
    <x v="3"/>
    <x v="4"/>
    <x v="1"/>
  </r>
  <r>
    <x v="79"/>
    <x v="80"/>
    <x v="59"/>
    <x v="59"/>
    <x v="6"/>
    <x v="3"/>
    <x v="674"/>
    <x v="32"/>
    <x v="1926"/>
    <x v="3"/>
    <x v="5"/>
    <x v="1"/>
  </r>
  <r>
    <x v="223"/>
    <x v="267"/>
    <x v="24"/>
    <x v="24"/>
    <x v="8"/>
    <x v="3"/>
    <x v="674"/>
    <x v="14"/>
    <x v="1927"/>
    <x v="3"/>
    <x v="5"/>
    <x v="1"/>
  </r>
  <r>
    <x v="58"/>
    <x v="59"/>
    <x v="35"/>
    <x v="35"/>
    <x v="11"/>
    <x v="3"/>
    <x v="675"/>
    <x v="13"/>
    <x v="1928"/>
    <x v="3"/>
    <x v="5"/>
    <x v="1"/>
  </r>
  <r>
    <x v="82"/>
    <x v="83"/>
    <x v="23"/>
    <x v="23"/>
    <x v="7"/>
    <x v="3"/>
    <x v="676"/>
    <x v="32"/>
    <x v="1929"/>
    <x v="3"/>
    <x v="6"/>
    <x v="1"/>
  </r>
  <r>
    <x v="84"/>
    <x v="85"/>
    <x v="60"/>
    <x v="60"/>
    <x v="4"/>
    <x v="3"/>
    <x v="4"/>
    <x v="10"/>
    <x v="1930"/>
    <x v="0"/>
    <x v="7"/>
    <x v="2"/>
  </r>
  <r>
    <x v="244"/>
    <x v="293"/>
    <x v="39"/>
    <x v="39"/>
    <x v="0"/>
    <x v="3"/>
    <x v="665"/>
    <x v="9"/>
    <x v="1931"/>
    <x v="0"/>
    <x v="0"/>
    <x v="2"/>
  </r>
  <r>
    <x v="141"/>
    <x v="160"/>
    <x v="39"/>
    <x v="39"/>
    <x v="0"/>
    <x v="3"/>
    <x v="659"/>
    <x v="9"/>
    <x v="1932"/>
    <x v="0"/>
    <x v="11"/>
    <x v="2"/>
  </r>
  <r>
    <x v="87"/>
    <x v="88"/>
    <x v="61"/>
    <x v="61"/>
    <x v="0"/>
    <x v="3"/>
    <x v="671"/>
    <x v="13"/>
    <x v="1933"/>
    <x v="1"/>
    <x v="8"/>
    <x v="2"/>
  </r>
  <r>
    <x v="88"/>
    <x v="89"/>
    <x v="58"/>
    <x v="58"/>
    <x v="0"/>
    <x v="3"/>
    <x v="668"/>
    <x v="41"/>
    <x v="1934"/>
    <x v="1"/>
    <x v="1"/>
    <x v="2"/>
  </r>
  <r>
    <x v="98"/>
    <x v="103"/>
    <x v="66"/>
    <x v="66"/>
    <x v="15"/>
    <x v="1"/>
    <x v="4"/>
    <x v="23"/>
    <x v="1935"/>
    <x v="0"/>
    <x v="11"/>
    <x v="0"/>
  </r>
  <r>
    <x v="99"/>
    <x v="104"/>
    <x v="67"/>
    <x v="67"/>
    <x v="1"/>
    <x v="1"/>
    <x v="4"/>
    <x v="30"/>
    <x v="1936"/>
    <x v="1"/>
    <x v="1"/>
    <x v="0"/>
  </r>
  <r>
    <x v="100"/>
    <x v="105"/>
    <x v="39"/>
    <x v="39"/>
    <x v="0"/>
    <x v="1"/>
    <x v="4"/>
    <x v="20"/>
    <x v="1937"/>
    <x v="2"/>
    <x v="2"/>
    <x v="0"/>
  </r>
  <r>
    <x v="101"/>
    <x v="106"/>
    <x v="41"/>
    <x v="41"/>
    <x v="0"/>
    <x v="1"/>
    <x v="4"/>
    <x v="10"/>
    <x v="1938"/>
    <x v="2"/>
    <x v="10"/>
    <x v="0"/>
  </r>
  <r>
    <x v="137"/>
    <x v="155"/>
    <x v="54"/>
    <x v="54"/>
    <x v="0"/>
    <x v="1"/>
    <x v="4"/>
    <x v="21"/>
    <x v="1939"/>
    <x v="3"/>
    <x v="4"/>
    <x v="0"/>
  </r>
  <r>
    <x v="102"/>
    <x v="156"/>
    <x v="63"/>
    <x v="63"/>
    <x v="5"/>
    <x v="1"/>
    <x v="4"/>
    <x v="1"/>
    <x v="1940"/>
    <x v="3"/>
    <x v="5"/>
    <x v="0"/>
  </r>
  <r>
    <x v="103"/>
    <x v="108"/>
    <x v="7"/>
    <x v="7"/>
    <x v="2"/>
    <x v="1"/>
    <x v="4"/>
    <x v="32"/>
    <x v="1941"/>
    <x v="3"/>
    <x v="5"/>
    <x v="0"/>
  </r>
  <r>
    <x v="104"/>
    <x v="172"/>
    <x v="40"/>
    <x v="40"/>
    <x v="0"/>
    <x v="1"/>
    <x v="4"/>
    <x v="3"/>
    <x v="1942"/>
    <x v="3"/>
    <x v="5"/>
    <x v="0"/>
  </r>
  <r>
    <x v="105"/>
    <x v="110"/>
    <x v="23"/>
    <x v="23"/>
    <x v="7"/>
    <x v="1"/>
    <x v="4"/>
    <x v="20"/>
    <x v="1943"/>
    <x v="3"/>
    <x v="6"/>
    <x v="0"/>
  </r>
  <r>
    <x v="138"/>
    <x v="157"/>
    <x v="23"/>
    <x v="23"/>
    <x v="7"/>
    <x v="1"/>
    <x v="4"/>
    <x v="4"/>
    <x v="1944"/>
    <x v="0"/>
    <x v="7"/>
    <x v="1"/>
  </r>
  <r>
    <x v="106"/>
    <x v="111"/>
    <x v="69"/>
    <x v="69"/>
    <x v="17"/>
    <x v="1"/>
    <x v="4"/>
    <x v="23"/>
    <x v="1945"/>
    <x v="0"/>
    <x v="0"/>
    <x v="1"/>
  </r>
  <r>
    <x v="148"/>
    <x v="173"/>
    <x v="60"/>
    <x v="60"/>
    <x v="4"/>
    <x v="1"/>
    <x v="4"/>
    <x v="6"/>
    <x v="1946"/>
    <x v="1"/>
    <x v="8"/>
    <x v="1"/>
  </r>
  <r>
    <x v="108"/>
    <x v="113"/>
    <x v="22"/>
    <x v="22"/>
    <x v="6"/>
    <x v="1"/>
    <x v="4"/>
    <x v="25"/>
    <x v="1947"/>
    <x v="1"/>
    <x v="9"/>
    <x v="1"/>
  </r>
  <r>
    <x v="109"/>
    <x v="114"/>
    <x v="70"/>
    <x v="70"/>
    <x v="12"/>
    <x v="1"/>
    <x v="4"/>
    <x v="16"/>
    <x v="1948"/>
    <x v="2"/>
    <x v="2"/>
    <x v="1"/>
  </r>
  <r>
    <x v="157"/>
    <x v="184"/>
    <x v="84"/>
    <x v="84"/>
    <x v="0"/>
    <x v="1"/>
    <x v="4"/>
    <x v="32"/>
    <x v="1949"/>
    <x v="2"/>
    <x v="3"/>
    <x v="1"/>
  </r>
  <r>
    <x v="111"/>
    <x v="116"/>
    <x v="69"/>
    <x v="69"/>
    <x v="17"/>
    <x v="1"/>
    <x v="4"/>
    <x v="5"/>
    <x v="1950"/>
    <x v="2"/>
    <x v="3"/>
    <x v="1"/>
  </r>
  <r>
    <x v="158"/>
    <x v="185"/>
    <x v="85"/>
    <x v="85"/>
    <x v="2"/>
    <x v="1"/>
    <x v="4"/>
    <x v="24"/>
    <x v="1951"/>
    <x v="3"/>
    <x v="4"/>
    <x v="0"/>
  </r>
  <r>
    <x v="113"/>
    <x v="118"/>
    <x v="68"/>
    <x v="68"/>
    <x v="16"/>
    <x v="1"/>
    <x v="4"/>
    <x v="3"/>
    <x v="1952"/>
    <x v="3"/>
    <x v="4"/>
    <x v="1"/>
  </r>
  <r>
    <x v="45"/>
    <x v="175"/>
    <x v="21"/>
    <x v="21"/>
    <x v="0"/>
    <x v="1"/>
    <x v="4"/>
    <x v="18"/>
    <x v="1953"/>
    <x v="3"/>
    <x v="5"/>
    <x v="1"/>
  </r>
  <r>
    <x v="159"/>
    <x v="186"/>
    <x v="45"/>
    <x v="45"/>
    <x v="0"/>
    <x v="1"/>
    <x v="4"/>
    <x v="15"/>
    <x v="1954"/>
    <x v="3"/>
    <x v="5"/>
    <x v="1"/>
  </r>
  <r>
    <x v="20"/>
    <x v="187"/>
    <x v="10"/>
    <x v="10"/>
    <x v="3"/>
    <x v="1"/>
    <x v="4"/>
    <x v="13"/>
    <x v="1955"/>
    <x v="3"/>
    <x v="5"/>
    <x v="1"/>
  </r>
  <r>
    <x v="228"/>
    <x v="273"/>
    <x v="23"/>
    <x v="23"/>
    <x v="7"/>
    <x v="1"/>
    <x v="4"/>
    <x v="22"/>
    <x v="1956"/>
    <x v="3"/>
    <x v="6"/>
    <x v="1"/>
  </r>
  <r>
    <x v="115"/>
    <x v="120"/>
    <x v="73"/>
    <x v="73"/>
    <x v="4"/>
    <x v="1"/>
    <x v="677"/>
    <x v="28"/>
    <x v="1957"/>
    <x v="0"/>
    <x v="7"/>
    <x v="2"/>
  </r>
  <r>
    <x v="184"/>
    <x v="220"/>
    <x v="23"/>
    <x v="23"/>
    <x v="7"/>
    <x v="1"/>
    <x v="678"/>
    <x v="29"/>
    <x v="1958"/>
    <x v="0"/>
    <x v="0"/>
    <x v="2"/>
  </r>
  <r>
    <x v="162"/>
    <x v="190"/>
    <x v="39"/>
    <x v="39"/>
    <x v="0"/>
    <x v="1"/>
    <x v="4"/>
    <x v="3"/>
    <x v="1959"/>
    <x v="0"/>
    <x v="11"/>
    <x v="2"/>
  </r>
  <r>
    <x v="150"/>
    <x v="176"/>
    <x v="83"/>
    <x v="83"/>
    <x v="1"/>
    <x v="1"/>
    <x v="4"/>
    <x v="43"/>
    <x v="1960"/>
    <x v="1"/>
    <x v="8"/>
    <x v="2"/>
  </r>
  <r>
    <x v="116"/>
    <x v="122"/>
    <x v="19"/>
    <x v="19"/>
    <x v="5"/>
    <x v="1"/>
    <x v="4"/>
    <x v="50"/>
    <x v="1961"/>
    <x v="1"/>
    <x v="1"/>
    <x v="2"/>
  </r>
  <r>
    <x v="186"/>
    <x v="222"/>
    <x v="86"/>
    <x v="86"/>
    <x v="12"/>
    <x v="4"/>
    <x v="679"/>
    <x v="24"/>
    <x v="1962"/>
    <x v="0"/>
    <x v="0"/>
    <x v="0"/>
  </r>
  <r>
    <x v="63"/>
    <x v="64"/>
    <x v="19"/>
    <x v="19"/>
    <x v="5"/>
    <x v="4"/>
    <x v="680"/>
    <x v="11"/>
    <x v="1963"/>
    <x v="1"/>
    <x v="8"/>
    <x v="0"/>
  </r>
  <r>
    <x v="187"/>
    <x v="223"/>
    <x v="88"/>
    <x v="88"/>
    <x v="0"/>
    <x v="4"/>
    <x v="681"/>
    <x v="24"/>
    <x v="1964"/>
    <x v="1"/>
    <x v="9"/>
    <x v="0"/>
  </r>
  <r>
    <x v="65"/>
    <x v="66"/>
    <x v="50"/>
    <x v="50"/>
    <x v="0"/>
    <x v="4"/>
    <x v="682"/>
    <x v="11"/>
    <x v="1965"/>
    <x v="2"/>
    <x v="3"/>
    <x v="0"/>
  </r>
  <r>
    <x v="66"/>
    <x v="67"/>
    <x v="16"/>
    <x v="16"/>
    <x v="4"/>
    <x v="4"/>
    <x v="683"/>
    <x v="27"/>
    <x v="1966"/>
    <x v="3"/>
    <x v="4"/>
    <x v="0"/>
  </r>
  <r>
    <x v="5"/>
    <x v="5"/>
    <x v="5"/>
    <x v="5"/>
    <x v="0"/>
    <x v="4"/>
    <x v="684"/>
    <x v="26"/>
    <x v="1967"/>
    <x v="3"/>
    <x v="4"/>
    <x v="0"/>
  </r>
  <r>
    <x v="68"/>
    <x v="69"/>
    <x v="51"/>
    <x v="51"/>
    <x v="1"/>
    <x v="4"/>
    <x v="641"/>
    <x v="0"/>
    <x v="1968"/>
    <x v="3"/>
    <x v="5"/>
    <x v="0"/>
  </r>
  <r>
    <x v="188"/>
    <x v="224"/>
    <x v="66"/>
    <x v="66"/>
    <x v="15"/>
    <x v="4"/>
    <x v="682"/>
    <x v="30"/>
    <x v="1969"/>
    <x v="3"/>
    <x v="5"/>
    <x v="0"/>
  </r>
  <r>
    <x v="55"/>
    <x v="55"/>
    <x v="44"/>
    <x v="44"/>
    <x v="11"/>
    <x v="4"/>
    <x v="685"/>
    <x v="6"/>
    <x v="1970"/>
    <x v="0"/>
    <x v="7"/>
    <x v="1"/>
  </r>
  <r>
    <x v="72"/>
    <x v="73"/>
    <x v="55"/>
    <x v="55"/>
    <x v="0"/>
    <x v="4"/>
    <x v="686"/>
    <x v="7"/>
    <x v="1971"/>
    <x v="0"/>
    <x v="0"/>
    <x v="1"/>
  </r>
  <r>
    <x v="210"/>
    <x v="250"/>
    <x v="57"/>
    <x v="57"/>
    <x v="10"/>
    <x v="4"/>
    <x v="687"/>
    <x v="29"/>
    <x v="1972"/>
    <x v="1"/>
    <x v="8"/>
    <x v="1"/>
  </r>
  <r>
    <x v="189"/>
    <x v="225"/>
    <x v="61"/>
    <x v="61"/>
    <x v="0"/>
    <x v="4"/>
    <x v="688"/>
    <x v="23"/>
    <x v="1973"/>
    <x v="1"/>
    <x v="1"/>
    <x v="1"/>
  </r>
  <r>
    <x v="190"/>
    <x v="226"/>
    <x v="23"/>
    <x v="23"/>
    <x v="7"/>
    <x v="4"/>
    <x v="689"/>
    <x v="7"/>
    <x v="1974"/>
    <x v="1"/>
    <x v="9"/>
    <x v="1"/>
  </r>
  <r>
    <x v="14"/>
    <x v="14"/>
    <x v="14"/>
    <x v="14"/>
    <x v="1"/>
    <x v="4"/>
    <x v="681"/>
    <x v="2"/>
    <x v="1975"/>
    <x v="2"/>
    <x v="2"/>
    <x v="1"/>
  </r>
  <r>
    <x v="191"/>
    <x v="228"/>
    <x v="85"/>
    <x v="85"/>
    <x v="2"/>
    <x v="4"/>
    <x v="566"/>
    <x v="15"/>
    <x v="1976"/>
    <x v="2"/>
    <x v="3"/>
    <x v="1"/>
  </r>
  <r>
    <x v="192"/>
    <x v="229"/>
    <x v="89"/>
    <x v="89"/>
    <x v="16"/>
    <x v="4"/>
    <x v="690"/>
    <x v="22"/>
    <x v="1977"/>
    <x v="2"/>
    <x v="10"/>
    <x v="1"/>
  </r>
  <r>
    <x v="17"/>
    <x v="58"/>
    <x v="47"/>
    <x v="47"/>
    <x v="0"/>
    <x v="4"/>
    <x v="398"/>
    <x v="30"/>
    <x v="1978"/>
    <x v="3"/>
    <x v="4"/>
    <x v="1"/>
  </r>
  <r>
    <x v="79"/>
    <x v="80"/>
    <x v="59"/>
    <x v="59"/>
    <x v="6"/>
    <x v="4"/>
    <x v="691"/>
    <x v="0"/>
    <x v="1979"/>
    <x v="3"/>
    <x v="5"/>
    <x v="1"/>
  </r>
  <r>
    <x v="233"/>
    <x v="278"/>
    <x v="86"/>
    <x v="86"/>
    <x v="12"/>
    <x v="4"/>
    <x v="398"/>
    <x v="21"/>
    <x v="1980"/>
    <x v="3"/>
    <x v="5"/>
    <x v="1"/>
  </r>
  <r>
    <x v="58"/>
    <x v="59"/>
    <x v="35"/>
    <x v="35"/>
    <x v="11"/>
    <x v="4"/>
    <x v="432"/>
    <x v="3"/>
    <x v="1981"/>
    <x v="3"/>
    <x v="5"/>
    <x v="1"/>
  </r>
  <r>
    <x v="195"/>
    <x v="232"/>
    <x v="49"/>
    <x v="49"/>
    <x v="6"/>
    <x v="4"/>
    <x v="433"/>
    <x v="1"/>
    <x v="1982"/>
    <x v="3"/>
    <x v="6"/>
    <x v="1"/>
  </r>
  <r>
    <x v="21"/>
    <x v="21"/>
    <x v="20"/>
    <x v="20"/>
    <x v="3"/>
    <x v="4"/>
    <x v="4"/>
    <x v="18"/>
    <x v="1983"/>
    <x v="3"/>
    <x v="6"/>
    <x v="1"/>
  </r>
  <r>
    <x v="84"/>
    <x v="85"/>
    <x v="60"/>
    <x v="60"/>
    <x v="4"/>
    <x v="4"/>
    <x v="692"/>
    <x v="25"/>
    <x v="1984"/>
    <x v="0"/>
    <x v="7"/>
    <x v="2"/>
  </r>
  <r>
    <x v="196"/>
    <x v="233"/>
    <x v="23"/>
    <x v="23"/>
    <x v="7"/>
    <x v="4"/>
    <x v="693"/>
    <x v="2"/>
    <x v="1985"/>
    <x v="0"/>
    <x v="11"/>
    <x v="2"/>
  </r>
  <r>
    <x v="197"/>
    <x v="234"/>
    <x v="1"/>
    <x v="1"/>
    <x v="1"/>
    <x v="4"/>
    <x v="694"/>
    <x v="2"/>
    <x v="1986"/>
    <x v="0"/>
    <x v="11"/>
    <x v="2"/>
  </r>
  <r>
    <x v="213"/>
    <x v="253"/>
    <x v="12"/>
    <x v="12"/>
    <x v="0"/>
    <x v="4"/>
    <x v="687"/>
    <x v="33"/>
    <x v="1987"/>
    <x v="1"/>
    <x v="8"/>
    <x v="2"/>
  </r>
  <r>
    <x v="198"/>
    <x v="235"/>
    <x v="70"/>
    <x v="70"/>
    <x v="12"/>
    <x v="4"/>
    <x v="688"/>
    <x v="52"/>
    <x v="1988"/>
    <x v="1"/>
    <x v="1"/>
    <x v="2"/>
  </r>
  <r>
    <x v="199"/>
    <x v="236"/>
    <x v="40"/>
    <x v="40"/>
    <x v="0"/>
    <x v="3"/>
    <x v="695"/>
    <x v="4"/>
    <x v="1989"/>
    <x v="0"/>
    <x v="7"/>
    <x v="0"/>
  </r>
  <r>
    <x v="178"/>
    <x v="210"/>
    <x v="77"/>
    <x v="77"/>
    <x v="6"/>
    <x v="3"/>
    <x v="695"/>
    <x v="7"/>
    <x v="1990"/>
    <x v="0"/>
    <x v="11"/>
    <x v="0"/>
  </r>
  <r>
    <x v="166"/>
    <x v="237"/>
    <x v="84"/>
    <x v="84"/>
    <x v="0"/>
    <x v="3"/>
    <x v="585"/>
    <x v="12"/>
    <x v="1991"/>
    <x v="1"/>
    <x v="1"/>
    <x v="0"/>
  </r>
  <r>
    <x v="168"/>
    <x v="196"/>
    <x v="82"/>
    <x v="82"/>
    <x v="0"/>
    <x v="3"/>
    <x v="696"/>
    <x v="18"/>
    <x v="1992"/>
    <x v="2"/>
    <x v="10"/>
    <x v="0"/>
  </r>
  <r>
    <x v="169"/>
    <x v="197"/>
    <x v="4"/>
    <x v="4"/>
    <x v="0"/>
    <x v="3"/>
    <x v="696"/>
    <x v="9"/>
    <x v="1993"/>
    <x v="3"/>
    <x v="4"/>
    <x v="0"/>
  </r>
  <r>
    <x v="155"/>
    <x v="198"/>
    <x v="86"/>
    <x v="86"/>
    <x v="12"/>
    <x v="3"/>
    <x v="585"/>
    <x v="21"/>
    <x v="1994"/>
    <x v="3"/>
    <x v="5"/>
    <x v="0"/>
  </r>
  <r>
    <x v="103"/>
    <x v="199"/>
    <x v="39"/>
    <x v="39"/>
    <x v="0"/>
    <x v="3"/>
    <x v="436"/>
    <x v="10"/>
    <x v="1995"/>
    <x v="3"/>
    <x v="5"/>
    <x v="0"/>
  </r>
  <r>
    <x v="170"/>
    <x v="200"/>
    <x v="87"/>
    <x v="87"/>
    <x v="3"/>
    <x v="3"/>
    <x v="697"/>
    <x v="8"/>
    <x v="1996"/>
    <x v="3"/>
    <x v="5"/>
    <x v="0"/>
  </r>
  <r>
    <x v="105"/>
    <x v="182"/>
    <x v="74"/>
    <x v="74"/>
    <x v="0"/>
    <x v="3"/>
    <x v="585"/>
    <x v="25"/>
    <x v="1997"/>
    <x v="3"/>
    <x v="6"/>
    <x v="0"/>
  </r>
  <r>
    <x v="200"/>
    <x v="238"/>
    <x v="25"/>
    <x v="25"/>
    <x v="7"/>
    <x v="3"/>
    <x v="698"/>
    <x v="27"/>
    <x v="1998"/>
    <x v="0"/>
    <x v="7"/>
    <x v="1"/>
  </r>
  <r>
    <x v="172"/>
    <x v="202"/>
    <x v="30"/>
    <x v="30"/>
    <x v="1"/>
    <x v="3"/>
    <x v="699"/>
    <x v="26"/>
    <x v="1999"/>
    <x v="0"/>
    <x v="11"/>
    <x v="1"/>
  </r>
  <r>
    <x v="245"/>
    <x v="294"/>
    <x v="79"/>
    <x v="79"/>
    <x v="0"/>
    <x v="3"/>
    <x v="700"/>
    <x v="12"/>
    <x v="2000"/>
    <x v="1"/>
    <x v="8"/>
    <x v="1"/>
  </r>
  <r>
    <x v="41"/>
    <x v="41"/>
    <x v="36"/>
    <x v="36"/>
    <x v="12"/>
    <x v="3"/>
    <x v="701"/>
    <x v="29"/>
    <x v="2001"/>
    <x v="2"/>
    <x v="3"/>
    <x v="1"/>
  </r>
  <r>
    <x v="182"/>
    <x v="216"/>
    <x v="65"/>
    <x v="65"/>
    <x v="9"/>
    <x v="3"/>
    <x v="702"/>
    <x v="29"/>
    <x v="2002"/>
    <x v="2"/>
    <x v="10"/>
    <x v="1"/>
  </r>
  <r>
    <x v="204"/>
    <x v="244"/>
    <x v="81"/>
    <x v="81"/>
    <x v="7"/>
    <x v="3"/>
    <x v="703"/>
    <x v="16"/>
    <x v="2003"/>
    <x v="3"/>
    <x v="4"/>
    <x v="1"/>
  </r>
  <r>
    <x v="44"/>
    <x v="44"/>
    <x v="39"/>
    <x v="39"/>
    <x v="0"/>
    <x v="3"/>
    <x v="704"/>
    <x v="28"/>
    <x v="2004"/>
    <x v="3"/>
    <x v="4"/>
    <x v="1"/>
  </r>
  <r>
    <x v="159"/>
    <x v="206"/>
    <x v="77"/>
    <x v="77"/>
    <x v="6"/>
    <x v="3"/>
    <x v="353"/>
    <x v="2"/>
    <x v="2005"/>
    <x v="3"/>
    <x v="5"/>
    <x v="1"/>
  </r>
  <r>
    <x v="47"/>
    <x v="207"/>
    <x v="84"/>
    <x v="84"/>
    <x v="0"/>
    <x v="3"/>
    <x v="705"/>
    <x v="8"/>
    <x v="2006"/>
    <x v="3"/>
    <x v="5"/>
    <x v="1"/>
  </r>
  <r>
    <x v="241"/>
    <x v="289"/>
    <x v="39"/>
    <x v="39"/>
    <x v="0"/>
    <x v="3"/>
    <x v="706"/>
    <x v="12"/>
    <x v="2007"/>
    <x v="0"/>
    <x v="7"/>
    <x v="2"/>
  </r>
  <r>
    <x v="176"/>
    <x v="208"/>
    <x v="23"/>
    <x v="23"/>
    <x v="7"/>
    <x v="3"/>
    <x v="707"/>
    <x v="30"/>
    <x v="2008"/>
    <x v="0"/>
    <x v="0"/>
    <x v="2"/>
  </r>
  <r>
    <x v="185"/>
    <x v="295"/>
    <x v="35"/>
    <x v="35"/>
    <x v="11"/>
    <x v="3"/>
    <x v="700"/>
    <x v="45"/>
    <x v="2009"/>
    <x v="1"/>
    <x v="8"/>
    <x v="2"/>
  </r>
  <r>
    <x v="202"/>
    <x v="242"/>
    <x v="20"/>
    <x v="20"/>
    <x v="3"/>
    <x v="3"/>
    <x v="708"/>
    <x v="45"/>
    <x v="2010"/>
    <x v="1"/>
    <x v="1"/>
    <x v="2"/>
  </r>
  <r>
    <x v="134"/>
    <x v="150"/>
    <x v="23"/>
    <x v="23"/>
    <x v="7"/>
    <x v="1"/>
    <x v="4"/>
    <x v="18"/>
    <x v="2011"/>
    <x v="0"/>
    <x v="7"/>
    <x v="0"/>
  </r>
  <r>
    <x v="143"/>
    <x v="162"/>
    <x v="27"/>
    <x v="27"/>
    <x v="0"/>
    <x v="1"/>
    <x v="4"/>
    <x v="27"/>
    <x v="2012"/>
    <x v="1"/>
    <x v="8"/>
    <x v="0"/>
  </r>
  <r>
    <x v="118"/>
    <x v="124"/>
    <x v="74"/>
    <x v="74"/>
    <x v="0"/>
    <x v="1"/>
    <x v="709"/>
    <x v="14"/>
    <x v="2013"/>
    <x v="1"/>
    <x v="9"/>
    <x v="0"/>
  </r>
  <r>
    <x v="144"/>
    <x v="163"/>
    <x v="73"/>
    <x v="73"/>
    <x v="4"/>
    <x v="1"/>
    <x v="254"/>
    <x v="23"/>
    <x v="2014"/>
    <x v="2"/>
    <x v="3"/>
    <x v="0"/>
  </r>
  <r>
    <x v="235"/>
    <x v="280"/>
    <x v="28"/>
    <x v="28"/>
    <x v="3"/>
    <x v="1"/>
    <x v="4"/>
    <x v="10"/>
    <x v="2015"/>
    <x v="2"/>
    <x v="10"/>
    <x v="0"/>
  </r>
  <r>
    <x v="121"/>
    <x v="127"/>
    <x v="26"/>
    <x v="26"/>
    <x v="9"/>
    <x v="1"/>
    <x v="710"/>
    <x v="16"/>
    <x v="2016"/>
    <x v="3"/>
    <x v="4"/>
    <x v="0"/>
  </r>
  <r>
    <x v="32"/>
    <x v="128"/>
    <x v="70"/>
    <x v="70"/>
    <x v="12"/>
    <x v="1"/>
    <x v="4"/>
    <x v="6"/>
    <x v="2017"/>
    <x v="3"/>
    <x v="5"/>
    <x v="0"/>
  </r>
  <r>
    <x v="69"/>
    <x v="165"/>
    <x v="81"/>
    <x v="81"/>
    <x v="7"/>
    <x v="1"/>
    <x v="4"/>
    <x v="4"/>
    <x v="2018"/>
    <x v="3"/>
    <x v="5"/>
    <x v="0"/>
  </r>
  <r>
    <x v="34"/>
    <x v="166"/>
    <x v="47"/>
    <x v="47"/>
    <x v="0"/>
    <x v="1"/>
    <x v="4"/>
    <x v="1"/>
    <x v="2019"/>
    <x v="3"/>
    <x v="5"/>
    <x v="0"/>
  </r>
  <r>
    <x v="91"/>
    <x v="93"/>
    <x v="64"/>
    <x v="64"/>
    <x v="0"/>
    <x v="1"/>
    <x v="4"/>
    <x v="11"/>
    <x v="2020"/>
    <x v="3"/>
    <x v="6"/>
    <x v="0"/>
  </r>
  <r>
    <x v="123"/>
    <x v="132"/>
    <x v="75"/>
    <x v="75"/>
    <x v="18"/>
    <x v="1"/>
    <x v="4"/>
    <x v="9"/>
    <x v="2021"/>
    <x v="0"/>
    <x v="0"/>
    <x v="1"/>
  </r>
  <r>
    <x v="135"/>
    <x v="151"/>
    <x v="72"/>
    <x v="72"/>
    <x v="16"/>
    <x v="1"/>
    <x v="4"/>
    <x v="3"/>
    <x v="2022"/>
    <x v="0"/>
    <x v="11"/>
    <x v="1"/>
  </r>
  <r>
    <x v="125"/>
    <x v="168"/>
    <x v="23"/>
    <x v="23"/>
    <x v="7"/>
    <x v="1"/>
    <x v="4"/>
    <x v="12"/>
    <x v="2023"/>
    <x v="1"/>
    <x v="1"/>
    <x v="1"/>
  </r>
  <r>
    <x v="126"/>
    <x v="169"/>
    <x v="39"/>
    <x v="39"/>
    <x v="0"/>
    <x v="1"/>
    <x v="4"/>
    <x v="8"/>
    <x v="2024"/>
    <x v="2"/>
    <x v="2"/>
    <x v="1"/>
  </r>
  <r>
    <x v="76"/>
    <x v="136"/>
    <x v="39"/>
    <x v="39"/>
    <x v="0"/>
    <x v="1"/>
    <x v="4"/>
    <x v="25"/>
    <x v="2025"/>
    <x v="2"/>
    <x v="3"/>
    <x v="1"/>
  </r>
  <r>
    <x v="42"/>
    <x v="170"/>
    <x v="0"/>
    <x v="0"/>
    <x v="0"/>
    <x v="1"/>
    <x v="4"/>
    <x v="26"/>
    <x v="2026"/>
    <x v="2"/>
    <x v="10"/>
    <x v="1"/>
  </r>
  <r>
    <x v="95"/>
    <x v="98"/>
    <x v="15"/>
    <x v="15"/>
    <x v="0"/>
    <x v="1"/>
    <x v="4"/>
    <x v="5"/>
    <x v="2027"/>
    <x v="3"/>
    <x v="4"/>
    <x v="1"/>
  </r>
  <r>
    <x v="96"/>
    <x v="139"/>
    <x v="78"/>
    <x v="78"/>
    <x v="13"/>
    <x v="1"/>
    <x v="4"/>
    <x v="19"/>
    <x v="2028"/>
    <x v="3"/>
    <x v="4"/>
    <x v="1"/>
  </r>
  <r>
    <x v="80"/>
    <x v="81"/>
    <x v="17"/>
    <x v="17"/>
    <x v="2"/>
    <x v="1"/>
    <x v="4"/>
    <x v="27"/>
    <x v="2029"/>
    <x v="3"/>
    <x v="5"/>
    <x v="1"/>
  </r>
  <r>
    <x v="128"/>
    <x v="140"/>
    <x v="62"/>
    <x v="62"/>
    <x v="1"/>
    <x v="1"/>
    <x v="4"/>
    <x v="28"/>
    <x v="2030"/>
    <x v="3"/>
    <x v="5"/>
    <x v="1"/>
  </r>
  <r>
    <x v="140"/>
    <x v="159"/>
    <x v="74"/>
    <x v="74"/>
    <x v="0"/>
    <x v="1"/>
    <x v="4"/>
    <x v="10"/>
    <x v="2031"/>
    <x v="3"/>
    <x v="6"/>
    <x v="1"/>
  </r>
  <r>
    <x v="83"/>
    <x v="84"/>
    <x v="1"/>
    <x v="1"/>
    <x v="1"/>
    <x v="1"/>
    <x v="4"/>
    <x v="8"/>
    <x v="2032"/>
    <x v="3"/>
    <x v="6"/>
    <x v="1"/>
  </r>
  <r>
    <x v="129"/>
    <x v="142"/>
    <x v="39"/>
    <x v="39"/>
    <x v="0"/>
    <x v="1"/>
    <x v="711"/>
    <x v="11"/>
    <x v="2033"/>
    <x v="0"/>
    <x v="7"/>
    <x v="2"/>
  </r>
  <r>
    <x v="205"/>
    <x v="245"/>
    <x v="23"/>
    <x v="23"/>
    <x v="7"/>
    <x v="1"/>
    <x v="712"/>
    <x v="15"/>
    <x v="2034"/>
    <x v="0"/>
    <x v="0"/>
    <x v="2"/>
  </r>
  <r>
    <x v="222"/>
    <x v="266"/>
    <x v="23"/>
    <x v="23"/>
    <x v="7"/>
    <x v="1"/>
    <x v="4"/>
    <x v="9"/>
    <x v="2035"/>
    <x v="0"/>
    <x v="11"/>
    <x v="2"/>
  </r>
  <r>
    <x v="147"/>
    <x v="171"/>
    <x v="23"/>
    <x v="23"/>
    <x v="7"/>
    <x v="1"/>
    <x v="4"/>
    <x v="28"/>
    <x v="2036"/>
    <x v="1"/>
    <x v="1"/>
    <x v="2"/>
  </r>
  <r>
    <x v="26"/>
    <x v="26"/>
    <x v="17"/>
    <x v="17"/>
    <x v="2"/>
    <x v="3"/>
    <x v="4"/>
    <x v="32"/>
    <x v="2037"/>
    <x v="0"/>
    <x v="7"/>
    <x v="0"/>
  </r>
  <r>
    <x v="165"/>
    <x v="193"/>
    <x v="8"/>
    <x v="8"/>
    <x v="0"/>
    <x v="3"/>
    <x v="713"/>
    <x v="18"/>
    <x v="2038"/>
    <x v="0"/>
    <x v="11"/>
    <x v="0"/>
  </r>
  <r>
    <x v="28"/>
    <x v="28"/>
    <x v="25"/>
    <x v="25"/>
    <x v="7"/>
    <x v="3"/>
    <x v="4"/>
    <x v="1"/>
    <x v="2039"/>
    <x v="1"/>
    <x v="1"/>
    <x v="0"/>
  </r>
  <r>
    <x v="167"/>
    <x v="195"/>
    <x v="20"/>
    <x v="20"/>
    <x v="3"/>
    <x v="3"/>
    <x v="4"/>
    <x v="6"/>
    <x v="2040"/>
    <x v="2"/>
    <x v="2"/>
    <x v="0"/>
  </r>
  <r>
    <x v="168"/>
    <x v="196"/>
    <x v="82"/>
    <x v="82"/>
    <x v="0"/>
    <x v="3"/>
    <x v="659"/>
    <x v="14"/>
    <x v="2041"/>
    <x v="2"/>
    <x v="10"/>
    <x v="0"/>
  </r>
  <r>
    <x v="31"/>
    <x v="31"/>
    <x v="27"/>
    <x v="27"/>
    <x v="0"/>
    <x v="3"/>
    <x v="714"/>
    <x v="13"/>
    <x v="2042"/>
    <x v="3"/>
    <x v="4"/>
    <x v="0"/>
  </r>
  <r>
    <x v="155"/>
    <x v="198"/>
    <x v="86"/>
    <x v="86"/>
    <x v="12"/>
    <x v="3"/>
    <x v="4"/>
    <x v="8"/>
    <x v="2043"/>
    <x v="3"/>
    <x v="5"/>
    <x v="0"/>
  </r>
  <r>
    <x v="33"/>
    <x v="33"/>
    <x v="29"/>
    <x v="29"/>
    <x v="0"/>
    <x v="3"/>
    <x v="4"/>
    <x v="20"/>
    <x v="2044"/>
    <x v="3"/>
    <x v="5"/>
    <x v="0"/>
  </r>
  <r>
    <x v="170"/>
    <x v="200"/>
    <x v="87"/>
    <x v="87"/>
    <x v="3"/>
    <x v="3"/>
    <x v="4"/>
    <x v="14"/>
    <x v="2045"/>
    <x v="3"/>
    <x v="5"/>
    <x v="0"/>
  </r>
  <r>
    <x v="35"/>
    <x v="35"/>
    <x v="31"/>
    <x v="31"/>
    <x v="10"/>
    <x v="3"/>
    <x v="264"/>
    <x v="29"/>
    <x v="2046"/>
    <x v="3"/>
    <x v="6"/>
    <x v="0"/>
  </r>
  <r>
    <x v="36"/>
    <x v="36"/>
    <x v="32"/>
    <x v="32"/>
    <x v="0"/>
    <x v="3"/>
    <x v="659"/>
    <x v="25"/>
    <x v="2047"/>
    <x v="0"/>
    <x v="7"/>
    <x v="1"/>
  </r>
  <r>
    <x v="37"/>
    <x v="37"/>
    <x v="33"/>
    <x v="33"/>
    <x v="0"/>
    <x v="3"/>
    <x v="4"/>
    <x v="29"/>
    <x v="2048"/>
    <x v="0"/>
    <x v="11"/>
    <x v="1"/>
  </r>
  <r>
    <x v="173"/>
    <x v="203"/>
    <x v="23"/>
    <x v="23"/>
    <x v="7"/>
    <x v="3"/>
    <x v="713"/>
    <x v="23"/>
    <x v="2049"/>
    <x v="1"/>
    <x v="8"/>
    <x v="1"/>
  </r>
  <r>
    <x v="215"/>
    <x v="256"/>
    <x v="61"/>
    <x v="61"/>
    <x v="0"/>
    <x v="3"/>
    <x v="715"/>
    <x v="12"/>
    <x v="2050"/>
    <x v="1"/>
    <x v="9"/>
    <x v="1"/>
  </r>
  <r>
    <x v="216"/>
    <x v="258"/>
    <x v="19"/>
    <x v="19"/>
    <x v="5"/>
    <x v="3"/>
    <x v="264"/>
    <x v="7"/>
    <x v="2051"/>
    <x v="2"/>
    <x v="2"/>
    <x v="1"/>
  </r>
  <r>
    <x v="41"/>
    <x v="41"/>
    <x v="36"/>
    <x v="36"/>
    <x v="12"/>
    <x v="3"/>
    <x v="715"/>
    <x v="15"/>
    <x v="2052"/>
    <x v="2"/>
    <x v="3"/>
    <x v="1"/>
  </r>
  <r>
    <x v="226"/>
    <x v="270"/>
    <x v="91"/>
    <x v="91"/>
    <x v="0"/>
    <x v="3"/>
    <x v="4"/>
    <x v="3"/>
    <x v="2053"/>
    <x v="2"/>
    <x v="10"/>
    <x v="1"/>
  </r>
  <r>
    <x v="43"/>
    <x v="43"/>
    <x v="38"/>
    <x v="38"/>
    <x v="1"/>
    <x v="3"/>
    <x v="4"/>
    <x v="29"/>
    <x v="2054"/>
    <x v="3"/>
    <x v="4"/>
    <x v="1"/>
  </r>
  <r>
    <x v="44"/>
    <x v="44"/>
    <x v="39"/>
    <x v="39"/>
    <x v="0"/>
    <x v="3"/>
    <x v="4"/>
    <x v="27"/>
    <x v="2055"/>
    <x v="3"/>
    <x v="4"/>
    <x v="1"/>
  </r>
  <r>
    <x v="80"/>
    <x v="152"/>
    <x v="11"/>
    <x v="11"/>
    <x v="0"/>
    <x v="3"/>
    <x v="4"/>
    <x v="29"/>
    <x v="2056"/>
    <x v="3"/>
    <x v="5"/>
    <x v="1"/>
  </r>
  <r>
    <x v="46"/>
    <x v="46"/>
    <x v="8"/>
    <x v="8"/>
    <x v="0"/>
    <x v="3"/>
    <x v="4"/>
    <x v="25"/>
    <x v="2057"/>
    <x v="3"/>
    <x v="5"/>
    <x v="1"/>
  </r>
  <r>
    <x v="79"/>
    <x v="141"/>
    <x v="25"/>
    <x v="25"/>
    <x v="7"/>
    <x v="3"/>
    <x v="716"/>
    <x v="25"/>
    <x v="2058"/>
    <x v="3"/>
    <x v="5"/>
    <x v="1"/>
  </r>
  <r>
    <x v="48"/>
    <x v="153"/>
    <x v="23"/>
    <x v="23"/>
    <x v="7"/>
    <x v="3"/>
    <x v="4"/>
    <x v="2"/>
    <x v="2059"/>
    <x v="3"/>
    <x v="6"/>
    <x v="1"/>
  </r>
  <r>
    <x v="49"/>
    <x v="49"/>
    <x v="41"/>
    <x v="41"/>
    <x v="0"/>
    <x v="3"/>
    <x v="272"/>
    <x v="23"/>
    <x v="2060"/>
    <x v="0"/>
    <x v="7"/>
    <x v="2"/>
  </r>
  <r>
    <x v="50"/>
    <x v="143"/>
    <x v="39"/>
    <x v="39"/>
    <x v="0"/>
    <x v="3"/>
    <x v="4"/>
    <x v="29"/>
    <x v="2061"/>
    <x v="0"/>
    <x v="0"/>
    <x v="2"/>
  </r>
  <r>
    <x v="177"/>
    <x v="257"/>
    <x v="56"/>
    <x v="56"/>
    <x v="14"/>
    <x v="3"/>
    <x v="715"/>
    <x v="11"/>
    <x v="2062"/>
    <x v="1"/>
    <x v="1"/>
    <x v="2"/>
  </r>
  <r>
    <x v="186"/>
    <x v="222"/>
    <x v="86"/>
    <x v="86"/>
    <x v="12"/>
    <x v="4"/>
    <x v="647"/>
    <x v="18"/>
    <x v="2063"/>
    <x v="0"/>
    <x v="0"/>
    <x v="0"/>
  </r>
  <r>
    <x v="54"/>
    <x v="54"/>
    <x v="10"/>
    <x v="10"/>
    <x v="3"/>
    <x v="4"/>
    <x v="717"/>
    <x v="6"/>
    <x v="2064"/>
    <x v="1"/>
    <x v="8"/>
    <x v="0"/>
  </r>
  <r>
    <x v="209"/>
    <x v="249"/>
    <x v="23"/>
    <x v="23"/>
    <x v="7"/>
    <x v="4"/>
    <x v="718"/>
    <x v="12"/>
    <x v="2065"/>
    <x v="1"/>
    <x v="9"/>
    <x v="0"/>
  </r>
  <r>
    <x v="3"/>
    <x v="3"/>
    <x v="3"/>
    <x v="3"/>
    <x v="0"/>
    <x v="4"/>
    <x v="719"/>
    <x v="29"/>
    <x v="2066"/>
    <x v="2"/>
    <x v="3"/>
    <x v="0"/>
  </r>
  <r>
    <x v="5"/>
    <x v="5"/>
    <x v="5"/>
    <x v="5"/>
    <x v="0"/>
    <x v="4"/>
    <x v="720"/>
    <x v="7"/>
    <x v="2067"/>
    <x v="3"/>
    <x v="4"/>
    <x v="0"/>
  </r>
  <r>
    <x v="55"/>
    <x v="55"/>
    <x v="44"/>
    <x v="44"/>
    <x v="11"/>
    <x v="4"/>
    <x v="721"/>
    <x v="23"/>
    <x v="2068"/>
    <x v="0"/>
    <x v="7"/>
    <x v="1"/>
  </r>
  <r>
    <x v="10"/>
    <x v="10"/>
    <x v="10"/>
    <x v="10"/>
    <x v="3"/>
    <x v="4"/>
    <x v="722"/>
    <x v="10"/>
    <x v="2069"/>
    <x v="0"/>
    <x v="0"/>
    <x v="1"/>
  </r>
  <r>
    <x v="210"/>
    <x v="250"/>
    <x v="57"/>
    <x v="57"/>
    <x v="10"/>
    <x v="4"/>
    <x v="723"/>
    <x v="23"/>
    <x v="2070"/>
    <x v="1"/>
    <x v="8"/>
    <x v="1"/>
  </r>
  <r>
    <x v="189"/>
    <x v="225"/>
    <x v="61"/>
    <x v="61"/>
    <x v="0"/>
    <x v="4"/>
    <x v="722"/>
    <x v="9"/>
    <x v="2071"/>
    <x v="1"/>
    <x v="1"/>
    <x v="1"/>
  </r>
  <r>
    <x v="13"/>
    <x v="13"/>
    <x v="13"/>
    <x v="13"/>
    <x v="0"/>
    <x v="4"/>
    <x v="724"/>
    <x v="16"/>
    <x v="2072"/>
    <x v="1"/>
    <x v="9"/>
    <x v="1"/>
  </r>
  <r>
    <x v="14"/>
    <x v="14"/>
    <x v="14"/>
    <x v="14"/>
    <x v="1"/>
    <x v="4"/>
    <x v="725"/>
    <x v="26"/>
    <x v="2073"/>
    <x v="2"/>
    <x v="2"/>
    <x v="1"/>
  </r>
  <r>
    <x v="191"/>
    <x v="228"/>
    <x v="85"/>
    <x v="85"/>
    <x v="2"/>
    <x v="4"/>
    <x v="721"/>
    <x v="15"/>
    <x v="2074"/>
    <x v="2"/>
    <x v="3"/>
    <x v="1"/>
  </r>
  <r>
    <x v="211"/>
    <x v="251"/>
    <x v="75"/>
    <x v="75"/>
    <x v="18"/>
    <x v="4"/>
    <x v="726"/>
    <x v="10"/>
    <x v="2075"/>
    <x v="2"/>
    <x v="10"/>
    <x v="1"/>
  </r>
  <r>
    <x v="17"/>
    <x v="58"/>
    <x v="47"/>
    <x v="47"/>
    <x v="0"/>
    <x v="4"/>
    <x v="727"/>
    <x v="27"/>
    <x v="2076"/>
    <x v="3"/>
    <x v="4"/>
    <x v="1"/>
  </r>
  <r>
    <x v="18"/>
    <x v="296"/>
    <x v="5"/>
    <x v="5"/>
    <x v="0"/>
    <x v="4"/>
    <x v="727"/>
    <x v="21"/>
    <x v="2077"/>
    <x v="3"/>
    <x v="5"/>
    <x v="1"/>
  </r>
  <r>
    <x v="233"/>
    <x v="278"/>
    <x v="86"/>
    <x v="86"/>
    <x v="12"/>
    <x v="4"/>
    <x v="728"/>
    <x v="30"/>
    <x v="2078"/>
    <x v="3"/>
    <x v="5"/>
    <x v="1"/>
  </r>
  <r>
    <x v="20"/>
    <x v="286"/>
    <x v="53"/>
    <x v="53"/>
    <x v="7"/>
    <x v="4"/>
    <x v="719"/>
    <x v="23"/>
    <x v="2079"/>
    <x v="3"/>
    <x v="5"/>
    <x v="1"/>
  </r>
  <r>
    <x v="212"/>
    <x v="252"/>
    <x v="88"/>
    <x v="88"/>
    <x v="0"/>
    <x v="4"/>
    <x v="729"/>
    <x v="21"/>
    <x v="2080"/>
    <x v="3"/>
    <x v="6"/>
    <x v="1"/>
  </r>
  <r>
    <x v="21"/>
    <x v="21"/>
    <x v="20"/>
    <x v="20"/>
    <x v="3"/>
    <x v="4"/>
    <x v="476"/>
    <x v="32"/>
    <x v="2081"/>
    <x v="3"/>
    <x v="6"/>
    <x v="1"/>
  </r>
  <r>
    <x v="22"/>
    <x v="22"/>
    <x v="14"/>
    <x v="14"/>
    <x v="1"/>
    <x v="4"/>
    <x v="4"/>
    <x v="30"/>
    <x v="2082"/>
    <x v="0"/>
    <x v="0"/>
    <x v="2"/>
  </r>
  <r>
    <x v="196"/>
    <x v="233"/>
    <x v="23"/>
    <x v="23"/>
    <x v="7"/>
    <x v="4"/>
    <x v="730"/>
    <x v="24"/>
    <x v="2083"/>
    <x v="0"/>
    <x v="11"/>
    <x v="2"/>
  </r>
  <r>
    <x v="197"/>
    <x v="234"/>
    <x v="1"/>
    <x v="1"/>
    <x v="1"/>
    <x v="4"/>
    <x v="720"/>
    <x v="3"/>
    <x v="2084"/>
    <x v="0"/>
    <x v="11"/>
    <x v="2"/>
  </r>
  <r>
    <x v="213"/>
    <x v="253"/>
    <x v="12"/>
    <x v="12"/>
    <x v="0"/>
    <x v="4"/>
    <x v="723"/>
    <x v="53"/>
    <x v="2085"/>
    <x v="1"/>
    <x v="8"/>
    <x v="2"/>
  </r>
  <r>
    <x v="198"/>
    <x v="235"/>
    <x v="70"/>
    <x v="70"/>
    <x v="12"/>
    <x v="4"/>
    <x v="722"/>
    <x v="7"/>
    <x v="2086"/>
    <x v="1"/>
    <x v="1"/>
    <x v="2"/>
  </r>
  <r>
    <x v="98"/>
    <x v="103"/>
    <x v="66"/>
    <x v="66"/>
    <x v="15"/>
    <x v="1"/>
    <x v="241"/>
    <x v="28"/>
    <x v="2087"/>
    <x v="0"/>
    <x v="11"/>
    <x v="0"/>
  </r>
  <r>
    <x v="99"/>
    <x v="104"/>
    <x v="67"/>
    <x v="67"/>
    <x v="1"/>
    <x v="1"/>
    <x v="731"/>
    <x v="6"/>
    <x v="2088"/>
    <x v="1"/>
    <x v="1"/>
    <x v="0"/>
  </r>
  <r>
    <x v="100"/>
    <x v="105"/>
    <x v="39"/>
    <x v="39"/>
    <x v="0"/>
    <x v="1"/>
    <x v="732"/>
    <x v="10"/>
    <x v="2089"/>
    <x v="2"/>
    <x v="2"/>
    <x v="0"/>
  </r>
  <r>
    <x v="101"/>
    <x v="106"/>
    <x v="41"/>
    <x v="41"/>
    <x v="0"/>
    <x v="1"/>
    <x v="408"/>
    <x v="28"/>
    <x v="2090"/>
    <x v="2"/>
    <x v="10"/>
    <x v="0"/>
  </r>
  <r>
    <x v="4"/>
    <x v="4"/>
    <x v="4"/>
    <x v="4"/>
    <x v="0"/>
    <x v="1"/>
    <x v="733"/>
    <x v="10"/>
    <x v="2091"/>
    <x v="3"/>
    <x v="4"/>
    <x v="0"/>
  </r>
  <r>
    <x v="102"/>
    <x v="107"/>
    <x v="42"/>
    <x v="42"/>
    <x v="3"/>
    <x v="1"/>
    <x v="677"/>
    <x v="16"/>
    <x v="2092"/>
    <x v="3"/>
    <x v="5"/>
    <x v="0"/>
  </r>
  <r>
    <x v="6"/>
    <x v="6"/>
    <x v="6"/>
    <x v="6"/>
    <x v="1"/>
    <x v="1"/>
    <x v="731"/>
    <x v="11"/>
    <x v="2093"/>
    <x v="3"/>
    <x v="5"/>
    <x v="0"/>
  </r>
  <r>
    <x v="104"/>
    <x v="109"/>
    <x v="68"/>
    <x v="68"/>
    <x v="16"/>
    <x v="1"/>
    <x v="734"/>
    <x v="27"/>
    <x v="2094"/>
    <x v="3"/>
    <x v="5"/>
    <x v="0"/>
  </r>
  <r>
    <x v="9"/>
    <x v="9"/>
    <x v="9"/>
    <x v="9"/>
    <x v="1"/>
    <x v="1"/>
    <x v="348"/>
    <x v="8"/>
    <x v="2095"/>
    <x v="0"/>
    <x v="7"/>
    <x v="1"/>
  </r>
  <r>
    <x v="106"/>
    <x v="111"/>
    <x v="69"/>
    <x v="69"/>
    <x v="17"/>
    <x v="1"/>
    <x v="735"/>
    <x v="12"/>
    <x v="2096"/>
    <x v="0"/>
    <x v="0"/>
    <x v="1"/>
  </r>
  <r>
    <x v="107"/>
    <x v="112"/>
    <x v="48"/>
    <x v="48"/>
    <x v="13"/>
    <x v="1"/>
    <x v="86"/>
    <x v="8"/>
    <x v="2097"/>
    <x v="1"/>
    <x v="8"/>
    <x v="1"/>
  </r>
  <r>
    <x v="224"/>
    <x v="268"/>
    <x v="9"/>
    <x v="9"/>
    <x v="1"/>
    <x v="1"/>
    <x v="732"/>
    <x v="19"/>
    <x v="2098"/>
    <x v="1"/>
    <x v="1"/>
    <x v="1"/>
  </r>
  <r>
    <x v="230"/>
    <x v="275"/>
    <x v="58"/>
    <x v="58"/>
    <x v="0"/>
    <x v="1"/>
    <x v="736"/>
    <x v="20"/>
    <x v="2099"/>
    <x v="1"/>
    <x v="9"/>
    <x v="1"/>
  </r>
  <r>
    <x v="110"/>
    <x v="115"/>
    <x v="71"/>
    <x v="71"/>
    <x v="0"/>
    <x v="1"/>
    <x v="737"/>
    <x v="7"/>
    <x v="2100"/>
    <x v="2"/>
    <x v="3"/>
    <x v="1"/>
  </r>
  <r>
    <x v="111"/>
    <x v="116"/>
    <x v="69"/>
    <x v="69"/>
    <x v="17"/>
    <x v="1"/>
    <x v="738"/>
    <x v="23"/>
    <x v="2101"/>
    <x v="2"/>
    <x v="3"/>
    <x v="1"/>
  </r>
  <r>
    <x v="16"/>
    <x v="16"/>
    <x v="16"/>
    <x v="16"/>
    <x v="4"/>
    <x v="1"/>
    <x v="555"/>
    <x v="22"/>
    <x v="2102"/>
    <x v="2"/>
    <x v="10"/>
    <x v="1"/>
  </r>
  <r>
    <x v="113"/>
    <x v="118"/>
    <x v="68"/>
    <x v="68"/>
    <x v="16"/>
    <x v="1"/>
    <x v="739"/>
    <x v="4"/>
    <x v="2103"/>
    <x v="3"/>
    <x v="4"/>
    <x v="1"/>
  </r>
  <r>
    <x v="114"/>
    <x v="149"/>
    <x v="79"/>
    <x v="79"/>
    <x v="0"/>
    <x v="1"/>
    <x v="740"/>
    <x v="30"/>
    <x v="2104"/>
    <x v="3"/>
    <x v="5"/>
    <x v="1"/>
  </r>
  <r>
    <x v="159"/>
    <x v="186"/>
    <x v="45"/>
    <x v="45"/>
    <x v="0"/>
    <x v="1"/>
    <x v="4"/>
    <x v="2"/>
    <x v="2105"/>
    <x v="3"/>
    <x v="5"/>
    <x v="1"/>
  </r>
  <r>
    <x v="20"/>
    <x v="218"/>
    <x v="1"/>
    <x v="1"/>
    <x v="1"/>
    <x v="1"/>
    <x v="4"/>
    <x v="0"/>
    <x v="2106"/>
    <x v="3"/>
    <x v="5"/>
    <x v="1"/>
  </r>
  <r>
    <x v="228"/>
    <x v="273"/>
    <x v="23"/>
    <x v="23"/>
    <x v="7"/>
    <x v="1"/>
    <x v="741"/>
    <x v="11"/>
    <x v="2107"/>
    <x v="3"/>
    <x v="6"/>
    <x v="1"/>
  </r>
  <r>
    <x v="115"/>
    <x v="120"/>
    <x v="73"/>
    <x v="73"/>
    <x v="4"/>
    <x v="1"/>
    <x v="4"/>
    <x v="30"/>
    <x v="2108"/>
    <x v="0"/>
    <x v="7"/>
    <x v="2"/>
  </r>
  <r>
    <x v="184"/>
    <x v="220"/>
    <x v="23"/>
    <x v="23"/>
    <x v="7"/>
    <x v="1"/>
    <x v="4"/>
    <x v="2"/>
    <x v="2109"/>
    <x v="0"/>
    <x v="0"/>
    <x v="2"/>
  </r>
  <r>
    <x v="162"/>
    <x v="190"/>
    <x v="39"/>
    <x v="39"/>
    <x v="0"/>
    <x v="1"/>
    <x v="742"/>
    <x v="0"/>
    <x v="2110"/>
    <x v="0"/>
    <x v="11"/>
    <x v="2"/>
  </r>
  <r>
    <x v="26"/>
    <x v="26"/>
    <x v="17"/>
    <x v="17"/>
    <x v="2"/>
    <x v="2"/>
    <x v="4"/>
    <x v="28"/>
    <x v="2111"/>
    <x v="0"/>
    <x v="7"/>
    <x v="0"/>
  </r>
  <r>
    <x v="89"/>
    <x v="90"/>
    <x v="62"/>
    <x v="62"/>
    <x v="1"/>
    <x v="2"/>
    <x v="4"/>
    <x v="22"/>
    <x v="2112"/>
    <x v="1"/>
    <x v="8"/>
    <x v="0"/>
  </r>
  <r>
    <x v="28"/>
    <x v="28"/>
    <x v="25"/>
    <x v="25"/>
    <x v="7"/>
    <x v="2"/>
    <x v="743"/>
    <x v="30"/>
    <x v="2113"/>
    <x v="1"/>
    <x v="1"/>
    <x v="0"/>
  </r>
  <r>
    <x v="29"/>
    <x v="29"/>
    <x v="5"/>
    <x v="5"/>
    <x v="0"/>
    <x v="2"/>
    <x v="4"/>
    <x v="18"/>
    <x v="2114"/>
    <x v="2"/>
    <x v="2"/>
    <x v="0"/>
  </r>
  <r>
    <x v="145"/>
    <x v="164"/>
    <x v="60"/>
    <x v="60"/>
    <x v="4"/>
    <x v="2"/>
    <x v="4"/>
    <x v="26"/>
    <x v="2115"/>
    <x v="2"/>
    <x v="10"/>
    <x v="0"/>
  </r>
  <r>
    <x v="90"/>
    <x v="91"/>
    <x v="63"/>
    <x v="63"/>
    <x v="5"/>
    <x v="2"/>
    <x v="4"/>
    <x v="16"/>
    <x v="2116"/>
    <x v="3"/>
    <x v="4"/>
    <x v="0"/>
  </r>
  <r>
    <x v="32"/>
    <x v="92"/>
    <x v="49"/>
    <x v="49"/>
    <x v="6"/>
    <x v="2"/>
    <x v="4"/>
    <x v="8"/>
    <x v="2117"/>
    <x v="3"/>
    <x v="5"/>
    <x v="0"/>
  </r>
  <r>
    <x v="69"/>
    <x v="165"/>
    <x v="81"/>
    <x v="81"/>
    <x v="7"/>
    <x v="2"/>
    <x v="4"/>
    <x v="12"/>
    <x v="2118"/>
    <x v="3"/>
    <x v="5"/>
    <x v="0"/>
  </r>
  <r>
    <x v="34"/>
    <x v="34"/>
    <x v="30"/>
    <x v="30"/>
    <x v="1"/>
    <x v="2"/>
    <x v="424"/>
    <x v="9"/>
    <x v="2119"/>
    <x v="3"/>
    <x v="5"/>
    <x v="0"/>
  </r>
  <r>
    <x v="91"/>
    <x v="93"/>
    <x v="64"/>
    <x v="64"/>
    <x v="0"/>
    <x v="2"/>
    <x v="744"/>
    <x v="4"/>
    <x v="2120"/>
    <x v="3"/>
    <x v="6"/>
    <x v="0"/>
  </r>
  <r>
    <x v="92"/>
    <x v="94"/>
    <x v="65"/>
    <x v="65"/>
    <x v="9"/>
    <x v="2"/>
    <x v="4"/>
    <x v="15"/>
    <x v="2121"/>
    <x v="0"/>
    <x v="0"/>
    <x v="1"/>
  </r>
  <r>
    <x v="93"/>
    <x v="95"/>
    <x v="39"/>
    <x v="39"/>
    <x v="0"/>
    <x v="2"/>
    <x v="4"/>
    <x v="32"/>
    <x v="2122"/>
    <x v="0"/>
    <x v="11"/>
    <x v="1"/>
  </r>
  <r>
    <x v="38"/>
    <x v="38"/>
    <x v="34"/>
    <x v="34"/>
    <x v="0"/>
    <x v="2"/>
    <x v="4"/>
    <x v="9"/>
    <x v="2123"/>
    <x v="1"/>
    <x v="1"/>
    <x v="1"/>
  </r>
  <r>
    <x v="39"/>
    <x v="96"/>
    <x v="65"/>
    <x v="65"/>
    <x v="9"/>
    <x v="2"/>
    <x v="713"/>
    <x v="3"/>
    <x v="2124"/>
    <x v="1"/>
    <x v="9"/>
    <x v="1"/>
  </r>
  <r>
    <x v="40"/>
    <x v="40"/>
    <x v="20"/>
    <x v="20"/>
    <x v="3"/>
    <x v="2"/>
    <x v="745"/>
    <x v="22"/>
    <x v="2125"/>
    <x v="2"/>
    <x v="2"/>
    <x v="1"/>
  </r>
  <r>
    <x v="94"/>
    <x v="97"/>
    <x v="18"/>
    <x v="18"/>
    <x v="0"/>
    <x v="2"/>
    <x v="746"/>
    <x v="6"/>
    <x v="2126"/>
    <x v="2"/>
    <x v="3"/>
    <x v="1"/>
  </r>
  <r>
    <x v="42"/>
    <x v="42"/>
    <x v="37"/>
    <x v="37"/>
    <x v="8"/>
    <x v="2"/>
    <x v="60"/>
    <x v="18"/>
    <x v="2127"/>
    <x v="2"/>
    <x v="10"/>
    <x v="1"/>
  </r>
  <r>
    <x v="95"/>
    <x v="98"/>
    <x v="15"/>
    <x v="15"/>
    <x v="0"/>
    <x v="2"/>
    <x v="4"/>
    <x v="11"/>
    <x v="2128"/>
    <x v="3"/>
    <x v="4"/>
    <x v="1"/>
  </r>
  <r>
    <x v="96"/>
    <x v="99"/>
    <x v="31"/>
    <x v="31"/>
    <x v="10"/>
    <x v="2"/>
    <x v="747"/>
    <x v="26"/>
    <x v="2129"/>
    <x v="3"/>
    <x v="4"/>
    <x v="1"/>
  </r>
  <r>
    <x v="80"/>
    <x v="152"/>
    <x v="11"/>
    <x v="11"/>
    <x v="0"/>
    <x v="2"/>
    <x v="161"/>
    <x v="14"/>
    <x v="2130"/>
    <x v="3"/>
    <x v="5"/>
    <x v="1"/>
  </r>
  <r>
    <x v="97"/>
    <x v="290"/>
    <x v="39"/>
    <x v="39"/>
    <x v="0"/>
    <x v="2"/>
    <x v="4"/>
    <x v="27"/>
    <x v="2131"/>
    <x v="3"/>
    <x v="5"/>
    <x v="1"/>
  </r>
  <r>
    <x v="79"/>
    <x v="141"/>
    <x v="25"/>
    <x v="25"/>
    <x v="7"/>
    <x v="2"/>
    <x v="4"/>
    <x v="13"/>
    <x v="2132"/>
    <x v="3"/>
    <x v="5"/>
    <x v="1"/>
  </r>
  <r>
    <x v="48"/>
    <x v="153"/>
    <x v="23"/>
    <x v="23"/>
    <x v="7"/>
    <x v="2"/>
    <x v="4"/>
    <x v="2"/>
    <x v="152"/>
    <x v="3"/>
    <x v="6"/>
    <x v="1"/>
  </r>
  <r>
    <x v="129"/>
    <x v="142"/>
    <x v="39"/>
    <x v="39"/>
    <x v="0"/>
    <x v="2"/>
    <x v="4"/>
    <x v="18"/>
    <x v="2133"/>
    <x v="0"/>
    <x v="7"/>
    <x v="2"/>
  </r>
  <r>
    <x v="50"/>
    <x v="143"/>
    <x v="39"/>
    <x v="39"/>
    <x v="0"/>
    <x v="2"/>
    <x v="4"/>
    <x v="18"/>
    <x v="2134"/>
    <x v="0"/>
    <x v="0"/>
    <x v="2"/>
  </r>
  <r>
    <x v="52"/>
    <x v="52"/>
    <x v="43"/>
    <x v="43"/>
    <x v="10"/>
    <x v="2"/>
    <x v="4"/>
    <x v="18"/>
    <x v="2135"/>
    <x v="1"/>
    <x v="1"/>
    <x v="2"/>
  </r>
  <r>
    <x v="53"/>
    <x v="102"/>
    <x v="14"/>
    <x v="14"/>
    <x v="1"/>
    <x v="2"/>
    <x v="713"/>
    <x v="2"/>
    <x v="2136"/>
    <x v="1"/>
    <x v="1"/>
    <x v="2"/>
  </r>
  <r>
    <x v="0"/>
    <x v="0"/>
    <x v="0"/>
    <x v="0"/>
    <x v="0"/>
    <x v="0"/>
    <x v="748"/>
    <x v="14"/>
    <x v="2137"/>
    <x v="0"/>
    <x v="0"/>
    <x v="0"/>
  </r>
  <r>
    <x v="54"/>
    <x v="54"/>
    <x v="10"/>
    <x v="10"/>
    <x v="3"/>
    <x v="0"/>
    <x v="4"/>
    <x v="8"/>
    <x v="2138"/>
    <x v="1"/>
    <x v="8"/>
    <x v="0"/>
  </r>
  <r>
    <x v="209"/>
    <x v="249"/>
    <x v="23"/>
    <x v="23"/>
    <x v="7"/>
    <x v="0"/>
    <x v="4"/>
    <x v="10"/>
    <x v="2139"/>
    <x v="1"/>
    <x v="9"/>
    <x v="0"/>
  </r>
  <r>
    <x v="3"/>
    <x v="3"/>
    <x v="3"/>
    <x v="3"/>
    <x v="0"/>
    <x v="0"/>
    <x v="749"/>
    <x v="29"/>
    <x v="2106"/>
    <x v="2"/>
    <x v="3"/>
    <x v="0"/>
  </r>
  <r>
    <x v="5"/>
    <x v="5"/>
    <x v="5"/>
    <x v="5"/>
    <x v="0"/>
    <x v="0"/>
    <x v="4"/>
    <x v="11"/>
    <x v="2140"/>
    <x v="3"/>
    <x v="4"/>
    <x v="0"/>
  </r>
  <r>
    <x v="7"/>
    <x v="7"/>
    <x v="7"/>
    <x v="7"/>
    <x v="2"/>
    <x v="0"/>
    <x v="750"/>
    <x v="27"/>
    <x v="2141"/>
    <x v="3"/>
    <x v="5"/>
    <x v="0"/>
  </r>
  <r>
    <x v="55"/>
    <x v="55"/>
    <x v="44"/>
    <x v="44"/>
    <x v="11"/>
    <x v="0"/>
    <x v="751"/>
    <x v="12"/>
    <x v="2142"/>
    <x v="0"/>
    <x v="7"/>
    <x v="1"/>
  </r>
  <r>
    <x v="10"/>
    <x v="10"/>
    <x v="10"/>
    <x v="10"/>
    <x v="3"/>
    <x v="0"/>
    <x v="4"/>
    <x v="15"/>
    <x v="2143"/>
    <x v="0"/>
    <x v="0"/>
    <x v="1"/>
  </r>
  <r>
    <x v="210"/>
    <x v="250"/>
    <x v="57"/>
    <x v="57"/>
    <x v="10"/>
    <x v="0"/>
    <x v="4"/>
    <x v="2"/>
    <x v="2144"/>
    <x v="1"/>
    <x v="8"/>
    <x v="1"/>
  </r>
  <r>
    <x v="189"/>
    <x v="225"/>
    <x v="61"/>
    <x v="61"/>
    <x v="0"/>
    <x v="0"/>
    <x v="4"/>
    <x v="28"/>
    <x v="2145"/>
    <x v="1"/>
    <x v="1"/>
    <x v="1"/>
  </r>
  <r>
    <x v="13"/>
    <x v="13"/>
    <x v="13"/>
    <x v="13"/>
    <x v="0"/>
    <x v="0"/>
    <x v="751"/>
    <x v="28"/>
    <x v="2146"/>
    <x v="1"/>
    <x v="9"/>
    <x v="1"/>
  </r>
  <r>
    <x v="14"/>
    <x v="14"/>
    <x v="14"/>
    <x v="14"/>
    <x v="1"/>
    <x v="0"/>
    <x v="343"/>
    <x v="10"/>
    <x v="2147"/>
    <x v="2"/>
    <x v="2"/>
    <x v="1"/>
  </r>
  <r>
    <x v="15"/>
    <x v="15"/>
    <x v="15"/>
    <x v="15"/>
    <x v="0"/>
    <x v="0"/>
    <x v="750"/>
    <x v="9"/>
    <x v="2148"/>
    <x v="2"/>
    <x v="3"/>
    <x v="1"/>
  </r>
  <r>
    <x v="211"/>
    <x v="251"/>
    <x v="75"/>
    <x v="75"/>
    <x v="18"/>
    <x v="0"/>
    <x v="4"/>
    <x v="18"/>
    <x v="2149"/>
    <x v="2"/>
    <x v="10"/>
    <x v="1"/>
  </r>
  <r>
    <x v="17"/>
    <x v="58"/>
    <x v="47"/>
    <x v="47"/>
    <x v="0"/>
    <x v="0"/>
    <x v="751"/>
    <x v="16"/>
    <x v="2150"/>
    <x v="3"/>
    <x v="4"/>
    <x v="1"/>
  </r>
  <r>
    <x v="18"/>
    <x v="18"/>
    <x v="18"/>
    <x v="18"/>
    <x v="0"/>
    <x v="0"/>
    <x v="4"/>
    <x v="20"/>
    <x v="2151"/>
    <x v="3"/>
    <x v="5"/>
    <x v="1"/>
  </r>
  <r>
    <x v="19"/>
    <x v="19"/>
    <x v="0"/>
    <x v="0"/>
    <x v="0"/>
    <x v="0"/>
    <x v="752"/>
    <x v="3"/>
    <x v="2152"/>
    <x v="3"/>
    <x v="5"/>
    <x v="1"/>
  </r>
  <r>
    <x v="20"/>
    <x v="286"/>
    <x v="53"/>
    <x v="53"/>
    <x v="7"/>
    <x v="0"/>
    <x v="4"/>
    <x v="36"/>
    <x v="2153"/>
    <x v="3"/>
    <x v="5"/>
    <x v="1"/>
  </r>
  <r>
    <x v="212"/>
    <x v="252"/>
    <x v="88"/>
    <x v="88"/>
    <x v="0"/>
    <x v="0"/>
    <x v="753"/>
    <x v="12"/>
    <x v="2154"/>
    <x v="3"/>
    <x v="6"/>
    <x v="1"/>
  </r>
  <r>
    <x v="115"/>
    <x v="120"/>
    <x v="73"/>
    <x v="73"/>
    <x v="4"/>
    <x v="0"/>
    <x v="4"/>
    <x v="24"/>
    <x v="2155"/>
    <x v="0"/>
    <x v="7"/>
    <x v="2"/>
  </r>
  <r>
    <x v="22"/>
    <x v="22"/>
    <x v="14"/>
    <x v="14"/>
    <x v="1"/>
    <x v="0"/>
    <x v="4"/>
    <x v="9"/>
    <x v="2156"/>
    <x v="0"/>
    <x v="0"/>
    <x v="2"/>
  </r>
  <r>
    <x v="246"/>
    <x v="297"/>
    <x v="26"/>
    <x v="26"/>
    <x v="9"/>
    <x v="0"/>
    <x v="754"/>
    <x v="27"/>
    <x v="2157"/>
    <x v="0"/>
    <x v="11"/>
    <x v="2"/>
  </r>
  <r>
    <x v="213"/>
    <x v="253"/>
    <x v="12"/>
    <x v="12"/>
    <x v="0"/>
    <x v="0"/>
    <x v="4"/>
    <x v="4"/>
    <x v="2158"/>
    <x v="1"/>
    <x v="8"/>
    <x v="2"/>
  </r>
  <r>
    <x v="198"/>
    <x v="235"/>
    <x v="70"/>
    <x v="70"/>
    <x v="12"/>
    <x v="0"/>
    <x v="4"/>
    <x v="3"/>
    <x v="2159"/>
    <x v="1"/>
    <x v="1"/>
    <x v="2"/>
  </r>
  <r>
    <x v="98"/>
    <x v="103"/>
    <x v="66"/>
    <x v="66"/>
    <x v="15"/>
    <x v="0"/>
    <x v="755"/>
    <x v="26"/>
    <x v="2160"/>
    <x v="0"/>
    <x v="11"/>
    <x v="0"/>
  </r>
  <r>
    <x v="99"/>
    <x v="104"/>
    <x v="67"/>
    <x v="67"/>
    <x v="1"/>
    <x v="0"/>
    <x v="756"/>
    <x v="28"/>
    <x v="2161"/>
    <x v="1"/>
    <x v="1"/>
    <x v="0"/>
  </r>
  <r>
    <x v="100"/>
    <x v="105"/>
    <x v="39"/>
    <x v="39"/>
    <x v="0"/>
    <x v="0"/>
    <x v="757"/>
    <x v="29"/>
    <x v="2162"/>
    <x v="2"/>
    <x v="2"/>
    <x v="0"/>
  </r>
  <r>
    <x v="3"/>
    <x v="3"/>
    <x v="3"/>
    <x v="3"/>
    <x v="0"/>
    <x v="0"/>
    <x v="758"/>
    <x v="28"/>
    <x v="2163"/>
    <x v="2"/>
    <x v="3"/>
    <x v="0"/>
  </r>
  <r>
    <x v="4"/>
    <x v="4"/>
    <x v="4"/>
    <x v="4"/>
    <x v="0"/>
    <x v="0"/>
    <x v="759"/>
    <x v="21"/>
    <x v="2164"/>
    <x v="3"/>
    <x v="4"/>
    <x v="0"/>
  </r>
  <r>
    <x v="102"/>
    <x v="107"/>
    <x v="42"/>
    <x v="42"/>
    <x v="3"/>
    <x v="0"/>
    <x v="760"/>
    <x v="18"/>
    <x v="2165"/>
    <x v="3"/>
    <x v="5"/>
    <x v="0"/>
  </r>
  <r>
    <x v="6"/>
    <x v="6"/>
    <x v="6"/>
    <x v="6"/>
    <x v="1"/>
    <x v="0"/>
    <x v="761"/>
    <x v="1"/>
    <x v="2166"/>
    <x v="3"/>
    <x v="5"/>
    <x v="0"/>
  </r>
  <r>
    <x v="240"/>
    <x v="288"/>
    <x v="23"/>
    <x v="23"/>
    <x v="7"/>
    <x v="0"/>
    <x v="762"/>
    <x v="12"/>
    <x v="2167"/>
    <x v="3"/>
    <x v="5"/>
    <x v="0"/>
  </r>
  <r>
    <x v="9"/>
    <x v="9"/>
    <x v="9"/>
    <x v="9"/>
    <x v="1"/>
    <x v="0"/>
    <x v="586"/>
    <x v="2"/>
    <x v="2168"/>
    <x v="0"/>
    <x v="7"/>
    <x v="1"/>
  </r>
  <r>
    <x v="133"/>
    <x v="148"/>
    <x v="6"/>
    <x v="6"/>
    <x v="1"/>
    <x v="0"/>
    <x v="763"/>
    <x v="30"/>
    <x v="2169"/>
    <x v="0"/>
    <x v="0"/>
    <x v="1"/>
  </r>
  <r>
    <x v="11"/>
    <x v="11"/>
    <x v="11"/>
    <x v="11"/>
    <x v="0"/>
    <x v="0"/>
    <x v="757"/>
    <x v="18"/>
    <x v="2170"/>
    <x v="1"/>
    <x v="8"/>
    <x v="1"/>
  </r>
  <r>
    <x v="224"/>
    <x v="268"/>
    <x v="9"/>
    <x v="9"/>
    <x v="1"/>
    <x v="0"/>
    <x v="764"/>
    <x v="5"/>
    <x v="2171"/>
    <x v="1"/>
    <x v="1"/>
    <x v="1"/>
  </r>
  <r>
    <x v="230"/>
    <x v="275"/>
    <x v="58"/>
    <x v="58"/>
    <x v="0"/>
    <x v="0"/>
    <x v="765"/>
    <x v="14"/>
    <x v="2172"/>
    <x v="1"/>
    <x v="9"/>
    <x v="1"/>
  </r>
  <r>
    <x v="110"/>
    <x v="115"/>
    <x v="71"/>
    <x v="71"/>
    <x v="0"/>
    <x v="0"/>
    <x v="766"/>
    <x v="26"/>
    <x v="2173"/>
    <x v="2"/>
    <x v="3"/>
    <x v="1"/>
  </r>
  <r>
    <x v="15"/>
    <x v="15"/>
    <x v="15"/>
    <x v="15"/>
    <x v="0"/>
    <x v="0"/>
    <x v="697"/>
    <x v="9"/>
    <x v="2174"/>
    <x v="2"/>
    <x v="3"/>
    <x v="1"/>
  </r>
  <r>
    <x v="16"/>
    <x v="16"/>
    <x v="16"/>
    <x v="16"/>
    <x v="4"/>
    <x v="0"/>
    <x v="586"/>
    <x v="16"/>
    <x v="2175"/>
    <x v="2"/>
    <x v="10"/>
    <x v="1"/>
  </r>
  <r>
    <x v="113"/>
    <x v="118"/>
    <x v="68"/>
    <x v="68"/>
    <x v="16"/>
    <x v="0"/>
    <x v="141"/>
    <x v="5"/>
    <x v="2176"/>
    <x v="3"/>
    <x v="4"/>
    <x v="1"/>
  </r>
  <r>
    <x v="114"/>
    <x v="149"/>
    <x v="79"/>
    <x v="79"/>
    <x v="0"/>
    <x v="0"/>
    <x v="767"/>
    <x v="6"/>
    <x v="2177"/>
    <x v="3"/>
    <x v="5"/>
    <x v="1"/>
  </r>
  <r>
    <x v="159"/>
    <x v="186"/>
    <x v="45"/>
    <x v="45"/>
    <x v="0"/>
    <x v="0"/>
    <x v="4"/>
    <x v="11"/>
    <x v="2178"/>
    <x v="3"/>
    <x v="5"/>
    <x v="1"/>
  </r>
  <r>
    <x v="20"/>
    <x v="218"/>
    <x v="1"/>
    <x v="1"/>
    <x v="1"/>
    <x v="0"/>
    <x v="4"/>
    <x v="6"/>
    <x v="2179"/>
    <x v="3"/>
    <x v="5"/>
    <x v="1"/>
  </r>
  <r>
    <x v="228"/>
    <x v="273"/>
    <x v="23"/>
    <x v="23"/>
    <x v="7"/>
    <x v="0"/>
    <x v="760"/>
    <x v="19"/>
    <x v="2180"/>
    <x v="3"/>
    <x v="6"/>
    <x v="1"/>
  </r>
  <r>
    <x v="115"/>
    <x v="298"/>
    <x v="67"/>
    <x v="67"/>
    <x v="1"/>
    <x v="0"/>
    <x v="764"/>
    <x v="7"/>
    <x v="2181"/>
    <x v="0"/>
    <x v="7"/>
    <x v="2"/>
  </r>
  <r>
    <x v="184"/>
    <x v="220"/>
    <x v="23"/>
    <x v="23"/>
    <x v="7"/>
    <x v="0"/>
    <x v="768"/>
    <x v="23"/>
    <x v="2182"/>
    <x v="0"/>
    <x v="0"/>
    <x v="2"/>
  </r>
  <r>
    <x v="162"/>
    <x v="190"/>
    <x v="39"/>
    <x v="39"/>
    <x v="0"/>
    <x v="0"/>
    <x v="579"/>
    <x v="2"/>
    <x v="2183"/>
    <x v="0"/>
    <x v="11"/>
    <x v="2"/>
  </r>
  <r>
    <x v="24"/>
    <x v="24"/>
    <x v="22"/>
    <x v="22"/>
    <x v="6"/>
    <x v="0"/>
    <x v="757"/>
    <x v="0"/>
    <x v="2184"/>
    <x v="1"/>
    <x v="8"/>
    <x v="2"/>
  </r>
  <r>
    <x v="134"/>
    <x v="150"/>
    <x v="23"/>
    <x v="23"/>
    <x v="7"/>
    <x v="2"/>
    <x v="769"/>
    <x v="21"/>
    <x v="2185"/>
    <x v="0"/>
    <x v="7"/>
    <x v="0"/>
  </r>
  <r>
    <x v="89"/>
    <x v="90"/>
    <x v="62"/>
    <x v="62"/>
    <x v="1"/>
    <x v="2"/>
    <x v="770"/>
    <x v="11"/>
    <x v="2186"/>
    <x v="1"/>
    <x v="8"/>
    <x v="0"/>
  </r>
  <r>
    <x v="118"/>
    <x v="124"/>
    <x v="74"/>
    <x v="74"/>
    <x v="0"/>
    <x v="2"/>
    <x v="771"/>
    <x v="3"/>
    <x v="2187"/>
    <x v="1"/>
    <x v="9"/>
    <x v="0"/>
  </r>
  <r>
    <x v="144"/>
    <x v="163"/>
    <x v="73"/>
    <x v="73"/>
    <x v="4"/>
    <x v="2"/>
    <x v="772"/>
    <x v="16"/>
    <x v="2188"/>
    <x v="2"/>
    <x v="3"/>
    <x v="0"/>
  </r>
  <r>
    <x v="145"/>
    <x v="164"/>
    <x v="60"/>
    <x v="60"/>
    <x v="4"/>
    <x v="2"/>
    <x v="773"/>
    <x v="2"/>
    <x v="2189"/>
    <x v="2"/>
    <x v="10"/>
    <x v="0"/>
  </r>
  <r>
    <x v="121"/>
    <x v="127"/>
    <x v="26"/>
    <x v="26"/>
    <x v="9"/>
    <x v="2"/>
    <x v="772"/>
    <x v="7"/>
    <x v="2190"/>
    <x v="3"/>
    <x v="4"/>
    <x v="0"/>
  </r>
  <r>
    <x v="32"/>
    <x v="92"/>
    <x v="49"/>
    <x v="49"/>
    <x v="6"/>
    <x v="2"/>
    <x v="774"/>
    <x v="24"/>
    <x v="2191"/>
    <x v="3"/>
    <x v="5"/>
    <x v="0"/>
  </r>
  <r>
    <x v="69"/>
    <x v="165"/>
    <x v="81"/>
    <x v="81"/>
    <x v="7"/>
    <x v="2"/>
    <x v="775"/>
    <x v="29"/>
    <x v="2192"/>
    <x v="3"/>
    <x v="5"/>
    <x v="0"/>
  </r>
  <r>
    <x v="34"/>
    <x v="166"/>
    <x v="47"/>
    <x v="47"/>
    <x v="0"/>
    <x v="2"/>
    <x v="776"/>
    <x v="22"/>
    <x v="2193"/>
    <x v="3"/>
    <x v="5"/>
    <x v="0"/>
  </r>
  <r>
    <x v="91"/>
    <x v="93"/>
    <x v="64"/>
    <x v="64"/>
    <x v="0"/>
    <x v="2"/>
    <x v="777"/>
    <x v="26"/>
    <x v="2194"/>
    <x v="3"/>
    <x v="6"/>
    <x v="0"/>
  </r>
  <r>
    <x v="146"/>
    <x v="167"/>
    <x v="82"/>
    <x v="82"/>
    <x v="0"/>
    <x v="2"/>
    <x v="778"/>
    <x v="21"/>
    <x v="2195"/>
    <x v="0"/>
    <x v="0"/>
    <x v="1"/>
  </r>
  <r>
    <x v="93"/>
    <x v="95"/>
    <x v="39"/>
    <x v="39"/>
    <x v="0"/>
    <x v="2"/>
    <x v="779"/>
    <x v="10"/>
    <x v="2196"/>
    <x v="0"/>
    <x v="11"/>
    <x v="1"/>
  </r>
  <r>
    <x v="125"/>
    <x v="168"/>
    <x v="23"/>
    <x v="23"/>
    <x v="7"/>
    <x v="2"/>
    <x v="780"/>
    <x v="21"/>
    <x v="2197"/>
    <x v="1"/>
    <x v="1"/>
    <x v="1"/>
  </r>
  <r>
    <x v="39"/>
    <x v="96"/>
    <x v="65"/>
    <x v="65"/>
    <x v="9"/>
    <x v="2"/>
    <x v="781"/>
    <x v="23"/>
    <x v="2198"/>
    <x v="1"/>
    <x v="9"/>
    <x v="1"/>
  </r>
  <r>
    <x v="126"/>
    <x v="169"/>
    <x v="39"/>
    <x v="39"/>
    <x v="0"/>
    <x v="2"/>
    <x v="769"/>
    <x v="21"/>
    <x v="2185"/>
    <x v="2"/>
    <x v="2"/>
    <x v="1"/>
  </r>
  <r>
    <x v="94"/>
    <x v="97"/>
    <x v="18"/>
    <x v="18"/>
    <x v="0"/>
    <x v="2"/>
    <x v="778"/>
    <x v="28"/>
    <x v="2199"/>
    <x v="2"/>
    <x v="3"/>
    <x v="1"/>
  </r>
  <r>
    <x v="42"/>
    <x v="170"/>
    <x v="0"/>
    <x v="0"/>
    <x v="0"/>
    <x v="2"/>
    <x v="782"/>
    <x v="24"/>
    <x v="2200"/>
    <x v="2"/>
    <x v="10"/>
    <x v="1"/>
  </r>
  <r>
    <x v="95"/>
    <x v="98"/>
    <x v="15"/>
    <x v="15"/>
    <x v="0"/>
    <x v="2"/>
    <x v="783"/>
    <x v="23"/>
    <x v="2201"/>
    <x v="3"/>
    <x v="4"/>
    <x v="1"/>
  </r>
  <r>
    <x v="96"/>
    <x v="99"/>
    <x v="31"/>
    <x v="31"/>
    <x v="10"/>
    <x v="2"/>
    <x v="784"/>
    <x v="19"/>
    <x v="2202"/>
    <x v="3"/>
    <x v="4"/>
    <x v="1"/>
  </r>
  <r>
    <x v="80"/>
    <x v="81"/>
    <x v="17"/>
    <x v="17"/>
    <x v="2"/>
    <x v="2"/>
    <x v="4"/>
    <x v="19"/>
    <x v="2203"/>
    <x v="3"/>
    <x v="5"/>
    <x v="1"/>
  </r>
  <r>
    <x v="97"/>
    <x v="290"/>
    <x v="39"/>
    <x v="39"/>
    <x v="0"/>
    <x v="2"/>
    <x v="785"/>
    <x v="23"/>
    <x v="2204"/>
    <x v="3"/>
    <x v="5"/>
    <x v="1"/>
  </r>
  <r>
    <x v="140"/>
    <x v="159"/>
    <x v="74"/>
    <x v="74"/>
    <x v="0"/>
    <x v="2"/>
    <x v="782"/>
    <x v="29"/>
    <x v="2205"/>
    <x v="3"/>
    <x v="6"/>
    <x v="1"/>
  </r>
  <r>
    <x v="83"/>
    <x v="84"/>
    <x v="1"/>
    <x v="1"/>
    <x v="1"/>
    <x v="2"/>
    <x v="4"/>
    <x v="5"/>
    <x v="2206"/>
    <x v="3"/>
    <x v="6"/>
    <x v="1"/>
  </r>
  <r>
    <x v="129"/>
    <x v="142"/>
    <x v="39"/>
    <x v="39"/>
    <x v="0"/>
    <x v="2"/>
    <x v="415"/>
    <x v="14"/>
    <x v="2207"/>
    <x v="0"/>
    <x v="7"/>
    <x v="2"/>
  </r>
  <r>
    <x v="205"/>
    <x v="245"/>
    <x v="23"/>
    <x v="23"/>
    <x v="7"/>
    <x v="2"/>
    <x v="420"/>
    <x v="22"/>
    <x v="2208"/>
    <x v="0"/>
    <x v="0"/>
    <x v="2"/>
  </r>
  <r>
    <x v="222"/>
    <x v="266"/>
    <x v="23"/>
    <x v="23"/>
    <x v="7"/>
    <x v="2"/>
    <x v="775"/>
    <x v="5"/>
    <x v="2209"/>
    <x v="0"/>
    <x v="11"/>
    <x v="2"/>
  </r>
  <r>
    <x v="147"/>
    <x v="171"/>
    <x v="23"/>
    <x v="23"/>
    <x v="7"/>
    <x v="2"/>
    <x v="780"/>
    <x v="34"/>
    <x v="2210"/>
    <x v="1"/>
    <x v="1"/>
    <x v="2"/>
  </r>
  <r>
    <x v="53"/>
    <x v="102"/>
    <x v="14"/>
    <x v="14"/>
    <x v="1"/>
    <x v="2"/>
    <x v="781"/>
    <x v="54"/>
    <x v="2211"/>
    <x v="1"/>
    <x v="1"/>
    <x v="2"/>
  </r>
  <r>
    <x v="134"/>
    <x v="150"/>
    <x v="23"/>
    <x v="23"/>
    <x v="7"/>
    <x v="6"/>
    <x v="786"/>
    <x v="4"/>
    <x v="2212"/>
    <x v="0"/>
    <x v="7"/>
    <x v="0"/>
  </r>
  <r>
    <x v="247"/>
    <x v="299"/>
    <x v="90"/>
    <x v="90"/>
    <x v="14"/>
    <x v="6"/>
    <x v="45"/>
    <x v="26"/>
    <x v="2213"/>
    <x v="1"/>
    <x v="8"/>
    <x v="0"/>
  </r>
  <r>
    <x v="118"/>
    <x v="124"/>
    <x v="74"/>
    <x v="74"/>
    <x v="0"/>
    <x v="6"/>
    <x v="787"/>
    <x v="6"/>
    <x v="2214"/>
    <x v="1"/>
    <x v="9"/>
    <x v="0"/>
  </r>
  <r>
    <x v="119"/>
    <x v="125"/>
    <x v="39"/>
    <x v="39"/>
    <x v="0"/>
    <x v="6"/>
    <x v="788"/>
    <x v="13"/>
    <x v="2215"/>
    <x v="2"/>
    <x v="3"/>
    <x v="0"/>
  </r>
  <r>
    <x v="235"/>
    <x v="280"/>
    <x v="28"/>
    <x v="28"/>
    <x v="3"/>
    <x v="6"/>
    <x v="789"/>
    <x v="29"/>
    <x v="2216"/>
    <x v="2"/>
    <x v="10"/>
    <x v="0"/>
  </r>
  <r>
    <x v="121"/>
    <x v="127"/>
    <x v="26"/>
    <x v="26"/>
    <x v="9"/>
    <x v="6"/>
    <x v="790"/>
    <x v="27"/>
    <x v="2217"/>
    <x v="3"/>
    <x v="4"/>
    <x v="0"/>
  </r>
  <r>
    <x v="32"/>
    <x v="128"/>
    <x v="70"/>
    <x v="70"/>
    <x v="12"/>
    <x v="6"/>
    <x v="31"/>
    <x v="8"/>
    <x v="2218"/>
    <x v="3"/>
    <x v="5"/>
    <x v="0"/>
  </r>
  <r>
    <x v="69"/>
    <x v="165"/>
    <x v="81"/>
    <x v="81"/>
    <x v="7"/>
    <x v="6"/>
    <x v="789"/>
    <x v="7"/>
    <x v="2219"/>
    <x v="3"/>
    <x v="5"/>
    <x v="0"/>
  </r>
  <r>
    <x v="34"/>
    <x v="166"/>
    <x v="47"/>
    <x v="47"/>
    <x v="0"/>
    <x v="6"/>
    <x v="22"/>
    <x v="29"/>
    <x v="2220"/>
    <x v="3"/>
    <x v="5"/>
    <x v="0"/>
  </r>
  <r>
    <x v="91"/>
    <x v="93"/>
    <x v="64"/>
    <x v="64"/>
    <x v="0"/>
    <x v="6"/>
    <x v="791"/>
    <x v="3"/>
    <x v="2221"/>
    <x v="3"/>
    <x v="6"/>
    <x v="0"/>
  </r>
  <r>
    <x v="123"/>
    <x v="132"/>
    <x v="75"/>
    <x v="75"/>
    <x v="18"/>
    <x v="6"/>
    <x v="792"/>
    <x v="14"/>
    <x v="2222"/>
    <x v="0"/>
    <x v="0"/>
    <x v="1"/>
  </r>
  <r>
    <x v="135"/>
    <x v="151"/>
    <x v="72"/>
    <x v="72"/>
    <x v="16"/>
    <x v="6"/>
    <x v="793"/>
    <x v="12"/>
    <x v="2223"/>
    <x v="0"/>
    <x v="11"/>
    <x v="1"/>
  </r>
  <r>
    <x v="125"/>
    <x v="134"/>
    <x v="73"/>
    <x v="73"/>
    <x v="4"/>
    <x v="6"/>
    <x v="794"/>
    <x v="23"/>
    <x v="2224"/>
    <x v="1"/>
    <x v="1"/>
    <x v="1"/>
  </r>
  <r>
    <x v="126"/>
    <x v="135"/>
    <x v="18"/>
    <x v="18"/>
    <x v="0"/>
    <x v="6"/>
    <x v="795"/>
    <x v="3"/>
    <x v="2225"/>
    <x v="2"/>
    <x v="2"/>
    <x v="1"/>
  </r>
  <r>
    <x v="76"/>
    <x v="136"/>
    <x v="39"/>
    <x v="39"/>
    <x v="0"/>
    <x v="6"/>
    <x v="796"/>
    <x v="5"/>
    <x v="2226"/>
    <x v="2"/>
    <x v="3"/>
    <x v="1"/>
  </r>
  <r>
    <x v="42"/>
    <x v="170"/>
    <x v="0"/>
    <x v="0"/>
    <x v="0"/>
    <x v="6"/>
    <x v="797"/>
    <x v="28"/>
    <x v="2227"/>
    <x v="2"/>
    <x v="10"/>
    <x v="1"/>
  </r>
  <r>
    <x v="78"/>
    <x v="138"/>
    <x v="77"/>
    <x v="77"/>
    <x v="6"/>
    <x v="6"/>
    <x v="484"/>
    <x v="12"/>
    <x v="2228"/>
    <x v="3"/>
    <x v="4"/>
    <x v="1"/>
  </r>
  <r>
    <x v="96"/>
    <x v="139"/>
    <x v="78"/>
    <x v="78"/>
    <x v="13"/>
    <x v="6"/>
    <x v="513"/>
    <x v="21"/>
    <x v="2229"/>
    <x v="3"/>
    <x v="4"/>
    <x v="1"/>
  </r>
  <r>
    <x v="80"/>
    <x v="81"/>
    <x v="17"/>
    <x v="17"/>
    <x v="2"/>
    <x v="6"/>
    <x v="4"/>
    <x v="11"/>
    <x v="2230"/>
    <x v="3"/>
    <x v="5"/>
    <x v="1"/>
  </r>
  <r>
    <x v="128"/>
    <x v="140"/>
    <x v="62"/>
    <x v="62"/>
    <x v="1"/>
    <x v="6"/>
    <x v="282"/>
    <x v="28"/>
    <x v="2231"/>
    <x v="3"/>
    <x v="5"/>
    <x v="1"/>
  </r>
  <r>
    <x v="82"/>
    <x v="83"/>
    <x v="23"/>
    <x v="23"/>
    <x v="7"/>
    <x v="6"/>
    <x v="4"/>
    <x v="26"/>
    <x v="2232"/>
    <x v="3"/>
    <x v="6"/>
    <x v="1"/>
  </r>
  <r>
    <x v="83"/>
    <x v="84"/>
    <x v="1"/>
    <x v="1"/>
    <x v="1"/>
    <x v="6"/>
    <x v="4"/>
    <x v="8"/>
    <x v="2233"/>
    <x v="3"/>
    <x v="6"/>
    <x v="1"/>
  </r>
  <r>
    <x v="129"/>
    <x v="142"/>
    <x v="39"/>
    <x v="39"/>
    <x v="0"/>
    <x v="6"/>
    <x v="115"/>
    <x v="0"/>
    <x v="2234"/>
    <x v="0"/>
    <x v="7"/>
    <x v="2"/>
  </r>
  <r>
    <x v="205"/>
    <x v="245"/>
    <x v="23"/>
    <x v="23"/>
    <x v="7"/>
    <x v="6"/>
    <x v="542"/>
    <x v="27"/>
    <x v="2235"/>
    <x v="0"/>
    <x v="0"/>
    <x v="2"/>
  </r>
  <r>
    <x v="222"/>
    <x v="266"/>
    <x v="23"/>
    <x v="23"/>
    <x v="7"/>
    <x v="6"/>
    <x v="798"/>
    <x v="0"/>
    <x v="2072"/>
    <x v="0"/>
    <x v="11"/>
    <x v="2"/>
  </r>
  <r>
    <x v="130"/>
    <x v="144"/>
    <x v="13"/>
    <x v="13"/>
    <x v="0"/>
    <x v="6"/>
    <x v="794"/>
    <x v="16"/>
    <x v="2236"/>
    <x v="1"/>
    <x v="1"/>
    <x v="2"/>
  </r>
  <r>
    <x v="26"/>
    <x v="26"/>
    <x v="17"/>
    <x v="17"/>
    <x v="2"/>
    <x v="2"/>
    <x v="799"/>
    <x v="3"/>
    <x v="2237"/>
    <x v="0"/>
    <x v="7"/>
    <x v="0"/>
  </r>
  <r>
    <x v="131"/>
    <x v="145"/>
    <x v="39"/>
    <x v="39"/>
    <x v="0"/>
    <x v="2"/>
    <x v="800"/>
    <x v="10"/>
    <x v="2238"/>
    <x v="0"/>
    <x v="11"/>
    <x v="0"/>
  </r>
  <r>
    <x v="28"/>
    <x v="28"/>
    <x v="25"/>
    <x v="25"/>
    <x v="7"/>
    <x v="2"/>
    <x v="801"/>
    <x v="18"/>
    <x v="2239"/>
    <x v="1"/>
    <x v="1"/>
    <x v="0"/>
  </r>
  <r>
    <x v="29"/>
    <x v="29"/>
    <x v="5"/>
    <x v="5"/>
    <x v="0"/>
    <x v="2"/>
    <x v="423"/>
    <x v="11"/>
    <x v="2240"/>
    <x v="2"/>
    <x v="2"/>
    <x v="0"/>
  </r>
  <r>
    <x v="30"/>
    <x v="30"/>
    <x v="26"/>
    <x v="26"/>
    <x v="9"/>
    <x v="2"/>
    <x v="376"/>
    <x v="4"/>
    <x v="2241"/>
    <x v="2"/>
    <x v="10"/>
    <x v="0"/>
  </r>
  <r>
    <x v="90"/>
    <x v="91"/>
    <x v="63"/>
    <x v="63"/>
    <x v="5"/>
    <x v="2"/>
    <x v="802"/>
    <x v="4"/>
    <x v="2242"/>
    <x v="3"/>
    <x v="4"/>
    <x v="0"/>
  </r>
  <r>
    <x v="32"/>
    <x v="92"/>
    <x v="49"/>
    <x v="49"/>
    <x v="6"/>
    <x v="2"/>
    <x v="803"/>
    <x v="6"/>
    <x v="2243"/>
    <x v="3"/>
    <x v="5"/>
    <x v="0"/>
  </r>
  <r>
    <x v="33"/>
    <x v="33"/>
    <x v="29"/>
    <x v="29"/>
    <x v="0"/>
    <x v="2"/>
    <x v="53"/>
    <x v="4"/>
    <x v="2244"/>
    <x v="3"/>
    <x v="5"/>
    <x v="0"/>
  </r>
  <r>
    <x v="34"/>
    <x v="34"/>
    <x v="30"/>
    <x v="30"/>
    <x v="1"/>
    <x v="2"/>
    <x v="802"/>
    <x v="25"/>
    <x v="2245"/>
    <x v="3"/>
    <x v="5"/>
    <x v="0"/>
  </r>
  <r>
    <x v="35"/>
    <x v="35"/>
    <x v="31"/>
    <x v="31"/>
    <x v="10"/>
    <x v="2"/>
    <x v="804"/>
    <x v="5"/>
    <x v="2246"/>
    <x v="3"/>
    <x v="6"/>
    <x v="0"/>
  </r>
  <r>
    <x v="92"/>
    <x v="94"/>
    <x v="65"/>
    <x v="65"/>
    <x v="9"/>
    <x v="2"/>
    <x v="805"/>
    <x v="25"/>
    <x v="2247"/>
    <x v="0"/>
    <x v="0"/>
    <x v="1"/>
  </r>
  <r>
    <x v="93"/>
    <x v="95"/>
    <x v="39"/>
    <x v="39"/>
    <x v="0"/>
    <x v="2"/>
    <x v="806"/>
    <x v="0"/>
    <x v="2248"/>
    <x v="0"/>
    <x v="11"/>
    <x v="1"/>
  </r>
  <r>
    <x v="38"/>
    <x v="38"/>
    <x v="34"/>
    <x v="34"/>
    <x v="0"/>
    <x v="2"/>
    <x v="421"/>
    <x v="27"/>
    <x v="2249"/>
    <x v="1"/>
    <x v="1"/>
    <x v="1"/>
  </r>
  <r>
    <x v="39"/>
    <x v="39"/>
    <x v="35"/>
    <x v="35"/>
    <x v="11"/>
    <x v="2"/>
    <x v="807"/>
    <x v="14"/>
    <x v="2250"/>
    <x v="1"/>
    <x v="9"/>
    <x v="1"/>
  </r>
  <r>
    <x v="40"/>
    <x v="40"/>
    <x v="20"/>
    <x v="20"/>
    <x v="3"/>
    <x v="2"/>
    <x v="808"/>
    <x v="15"/>
    <x v="2251"/>
    <x v="2"/>
    <x v="2"/>
    <x v="1"/>
  </r>
  <r>
    <x v="94"/>
    <x v="97"/>
    <x v="18"/>
    <x v="18"/>
    <x v="0"/>
    <x v="2"/>
    <x v="809"/>
    <x v="5"/>
    <x v="2252"/>
    <x v="2"/>
    <x v="3"/>
    <x v="1"/>
  </r>
  <r>
    <x v="42"/>
    <x v="42"/>
    <x v="37"/>
    <x v="37"/>
    <x v="8"/>
    <x v="2"/>
    <x v="810"/>
    <x v="22"/>
    <x v="2253"/>
    <x v="2"/>
    <x v="10"/>
    <x v="1"/>
  </r>
  <r>
    <x v="43"/>
    <x v="43"/>
    <x v="38"/>
    <x v="38"/>
    <x v="1"/>
    <x v="2"/>
    <x v="806"/>
    <x v="5"/>
    <x v="2254"/>
    <x v="3"/>
    <x v="4"/>
    <x v="1"/>
  </r>
  <r>
    <x v="96"/>
    <x v="99"/>
    <x v="31"/>
    <x v="31"/>
    <x v="10"/>
    <x v="2"/>
    <x v="811"/>
    <x v="1"/>
    <x v="2255"/>
    <x v="3"/>
    <x v="4"/>
    <x v="1"/>
  </r>
  <r>
    <x v="80"/>
    <x v="152"/>
    <x v="11"/>
    <x v="11"/>
    <x v="0"/>
    <x v="2"/>
    <x v="4"/>
    <x v="7"/>
    <x v="1001"/>
    <x v="3"/>
    <x v="5"/>
    <x v="1"/>
  </r>
  <r>
    <x v="46"/>
    <x v="46"/>
    <x v="8"/>
    <x v="8"/>
    <x v="0"/>
    <x v="2"/>
    <x v="812"/>
    <x v="29"/>
    <x v="2256"/>
    <x v="3"/>
    <x v="5"/>
    <x v="1"/>
  </r>
  <r>
    <x v="79"/>
    <x v="141"/>
    <x v="25"/>
    <x v="25"/>
    <x v="7"/>
    <x v="2"/>
    <x v="4"/>
    <x v="28"/>
    <x v="2257"/>
    <x v="3"/>
    <x v="5"/>
    <x v="1"/>
  </r>
  <r>
    <x v="48"/>
    <x v="153"/>
    <x v="23"/>
    <x v="23"/>
    <x v="7"/>
    <x v="2"/>
    <x v="4"/>
    <x v="5"/>
    <x v="2258"/>
    <x v="3"/>
    <x v="6"/>
    <x v="1"/>
  </r>
  <r>
    <x v="49"/>
    <x v="101"/>
    <x v="42"/>
    <x v="42"/>
    <x v="3"/>
    <x v="2"/>
    <x v="4"/>
    <x v="32"/>
    <x v="2259"/>
    <x v="0"/>
    <x v="7"/>
    <x v="2"/>
  </r>
  <r>
    <x v="50"/>
    <x v="143"/>
    <x v="39"/>
    <x v="39"/>
    <x v="0"/>
    <x v="2"/>
    <x v="4"/>
    <x v="7"/>
    <x v="2260"/>
    <x v="0"/>
    <x v="0"/>
    <x v="2"/>
  </r>
  <r>
    <x v="52"/>
    <x v="52"/>
    <x v="43"/>
    <x v="43"/>
    <x v="10"/>
    <x v="2"/>
    <x v="421"/>
    <x v="26"/>
    <x v="2261"/>
    <x v="1"/>
    <x v="1"/>
    <x v="2"/>
  </r>
  <r>
    <x v="53"/>
    <x v="53"/>
    <x v="23"/>
    <x v="23"/>
    <x v="7"/>
    <x v="2"/>
    <x v="807"/>
    <x v="27"/>
    <x v="444"/>
    <x v="1"/>
    <x v="1"/>
    <x v="2"/>
  </r>
  <r>
    <x v="186"/>
    <x v="222"/>
    <x v="86"/>
    <x v="86"/>
    <x v="12"/>
    <x v="3"/>
    <x v="813"/>
    <x v="29"/>
    <x v="2262"/>
    <x v="0"/>
    <x v="0"/>
    <x v="0"/>
  </r>
  <r>
    <x v="54"/>
    <x v="54"/>
    <x v="10"/>
    <x v="10"/>
    <x v="3"/>
    <x v="3"/>
    <x v="814"/>
    <x v="6"/>
    <x v="2263"/>
    <x v="1"/>
    <x v="8"/>
    <x v="0"/>
  </r>
  <r>
    <x v="209"/>
    <x v="249"/>
    <x v="23"/>
    <x v="23"/>
    <x v="7"/>
    <x v="3"/>
    <x v="815"/>
    <x v="4"/>
    <x v="2264"/>
    <x v="1"/>
    <x v="9"/>
    <x v="0"/>
  </r>
  <r>
    <x v="248"/>
    <x v="300"/>
    <x v="90"/>
    <x v="90"/>
    <x v="14"/>
    <x v="3"/>
    <x v="816"/>
    <x v="14"/>
    <x v="2265"/>
    <x v="2"/>
    <x v="3"/>
    <x v="0"/>
  </r>
  <r>
    <x v="5"/>
    <x v="5"/>
    <x v="5"/>
    <x v="5"/>
    <x v="0"/>
    <x v="3"/>
    <x v="817"/>
    <x v="28"/>
    <x v="2266"/>
    <x v="3"/>
    <x v="4"/>
    <x v="0"/>
  </r>
  <r>
    <x v="55"/>
    <x v="55"/>
    <x v="44"/>
    <x v="44"/>
    <x v="11"/>
    <x v="3"/>
    <x v="818"/>
    <x v="25"/>
    <x v="2267"/>
    <x v="0"/>
    <x v="7"/>
    <x v="1"/>
  </r>
  <r>
    <x v="10"/>
    <x v="10"/>
    <x v="10"/>
    <x v="10"/>
    <x v="3"/>
    <x v="3"/>
    <x v="819"/>
    <x v="14"/>
    <x v="2268"/>
    <x v="0"/>
    <x v="0"/>
    <x v="1"/>
  </r>
  <r>
    <x v="210"/>
    <x v="250"/>
    <x v="57"/>
    <x v="57"/>
    <x v="10"/>
    <x v="3"/>
    <x v="820"/>
    <x v="1"/>
    <x v="2269"/>
    <x v="1"/>
    <x v="8"/>
    <x v="1"/>
  </r>
  <r>
    <x v="189"/>
    <x v="225"/>
    <x v="61"/>
    <x v="61"/>
    <x v="0"/>
    <x v="3"/>
    <x v="821"/>
    <x v="24"/>
    <x v="2270"/>
    <x v="1"/>
    <x v="1"/>
    <x v="1"/>
  </r>
  <r>
    <x v="190"/>
    <x v="226"/>
    <x v="23"/>
    <x v="23"/>
    <x v="7"/>
    <x v="3"/>
    <x v="822"/>
    <x v="23"/>
    <x v="2271"/>
    <x v="1"/>
    <x v="9"/>
    <x v="1"/>
  </r>
  <r>
    <x v="14"/>
    <x v="14"/>
    <x v="14"/>
    <x v="14"/>
    <x v="1"/>
    <x v="3"/>
    <x v="823"/>
    <x v="11"/>
    <x v="2272"/>
    <x v="2"/>
    <x v="2"/>
    <x v="1"/>
  </r>
  <r>
    <x v="191"/>
    <x v="228"/>
    <x v="85"/>
    <x v="85"/>
    <x v="2"/>
    <x v="3"/>
    <x v="816"/>
    <x v="24"/>
    <x v="2273"/>
    <x v="2"/>
    <x v="3"/>
    <x v="1"/>
  </r>
  <r>
    <x v="211"/>
    <x v="251"/>
    <x v="75"/>
    <x v="75"/>
    <x v="18"/>
    <x v="3"/>
    <x v="824"/>
    <x v="11"/>
    <x v="2274"/>
    <x v="2"/>
    <x v="10"/>
    <x v="1"/>
  </r>
  <r>
    <x v="17"/>
    <x v="58"/>
    <x v="47"/>
    <x v="47"/>
    <x v="0"/>
    <x v="3"/>
    <x v="819"/>
    <x v="12"/>
    <x v="2275"/>
    <x v="3"/>
    <x v="4"/>
    <x v="1"/>
  </r>
  <r>
    <x v="79"/>
    <x v="80"/>
    <x v="59"/>
    <x v="59"/>
    <x v="6"/>
    <x v="3"/>
    <x v="818"/>
    <x v="16"/>
    <x v="2276"/>
    <x v="3"/>
    <x v="5"/>
    <x v="1"/>
  </r>
  <r>
    <x v="233"/>
    <x v="278"/>
    <x v="86"/>
    <x v="86"/>
    <x v="12"/>
    <x v="3"/>
    <x v="753"/>
    <x v="16"/>
    <x v="2277"/>
    <x v="3"/>
    <x v="5"/>
    <x v="1"/>
  </r>
  <r>
    <x v="20"/>
    <x v="286"/>
    <x v="53"/>
    <x v="53"/>
    <x v="7"/>
    <x v="3"/>
    <x v="818"/>
    <x v="25"/>
    <x v="2267"/>
    <x v="3"/>
    <x v="5"/>
    <x v="1"/>
  </r>
  <r>
    <x v="212"/>
    <x v="252"/>
    <x v="88"/>
    <x v="88"/>
    <x v="0"/>
    <x v="3"/>
    <x v="16"/>
    <x v="23"/>
    <x v="2278"/>
    <x v="3"/>
    <x v="6"/>
    <x v="1"/>
  </r>
  <r>
    <x v="21"/>
    <x v="21"/>
    <x v="20"/>
    <x v="20"/>
    <x v="3"/>
    <x v="3"/>
    <x v="641"/>
    <x v="4"/>
    <x v="2279"/>
    <x v="3"/>
    <x v="6"/>
    <x v="1"/>
  </r>
  <r>
    <x v="22"/>
    <x v="22"/>
    <x v="14"/>
    <x v="14"/>
    <x v="1"/>
    <x v="3"/>
    <x v="825"/>
    <x v="27"/>
    <x v="2280"/>
    <x v="0"/>
    <x v="0"/>
    <x v="2"/>
  </r>
  <r>
    <x v="23"/>
    <x v="23"/>
    <x v="21"/>
    <x v="21"/>
    <x v="0"/>
    <x v="3"/>
    <x v="4"/>
    <x v="21"/>
    <x v="2281"/>
    <x v="0"/>
    <x v="11"/>
    <x v="2"/>
  </r>
  <r>
    <x v="197"/>
    <x v="234"/>
    <x v="1"/>
    <x v="1"/>
    <x v="1"/>
    <x v="3"/>
    <x v="826"/>
    <x v="8"/>
    <x v="2282"/>
    <x v="0"/>
    <x v="11"/>
    <x v="2"/>
  </r>
  <r>
    <x v="213"/>
    <x v="253"/>
    <x v="12"/>
    <x v="12"/>
    <x v="0"/>
    <x v="3"/>
    <x v="820"/>
    <x v="55"/>
    <x v="2283"/>
    <x v="1"/>
    <x v="8"/>
    <x v="2"/>
  </r>
  <r>
    <x v="198"/>
    <x v="235"/>
    <x v="70"/>
    <x v="70"/>
    <x v="12"/>
    <x v="3"/>
    <x v="821"/>
    <x v="18"/>
    <x v="2284"/>
    <x v="1"/>
    <x v="1"/>
    <x v="2"/>
  </r>
  <r>
    <x v="98"/>
    <x v="103"/>
    <x v="66"/>
    <x v="66"/>
    <x v="15"/>
    <x v="0"/>
    <x v="4"/>
    <x v="28"/>
    <x v="2285"/>
    <x v="0"/>
    <x v="11"/>
    <x v="0"/>
  </r>
  <r>
    <x v="1"/>
    <x v="1"/>
    <x v="1"/>
    <x v="1"/>
    <x v="1"/>
    <x v="0"/>
    <x v="261"/>
    <x v="32"/>
    <x v="2286"/>
    <x v="1"/>
    <x v="1"/>
    <x v="0"/>
  </r>
  <r>
    <x v="100"/>
    <x v="105"/>
    <x v="39"/>
    <x v="39"/>
    <x v="0"/>
    <x v="0"/>
    <x v="827"/>
    <x v="0"/>
    <x v="2287"/>
    <x v="2"/>
    <x v="2"/>
    <x v="0"/>
  </r>
  <r>
    <x v="3"/>
    <x v="3"/>
    <x v="3"/>
    <x v="3"/>
    <x v="0"/>
    <x v="0"/>
    <x v="4"/>
    <x v="26"/>
    <x v="2288"/>
    <x v="2"/>
    <x v="3"/>
    <x v="0"/>
  </r>
  <r>
    <x v="4"/>
    <x v="4"/>
    <x v="4"/>
    <x v="4"/>
    <x v="0"/>
    <x v="0"/>
    <x v="4"/>
    <x v="10"/>
    <x v="2289"/>
    <x v="3"/>
    <x v="4"/>
    <x v="0"/>
  </r>
  <r>
    <x v="102"/>
    <x v="107"/>
    <x v="42"/>
    <x v="42"/>
    <x v="3"/>
    <x v="0"/>
    <x v="4"/>
    <x v="1"/>
    <x v="2290"/>
    <x v="3"/>
    <x v="5"/>
    <x v="0"/>
  </r>
  <r>
    <x v="6"/>
    <x v="6"/>
    <x v="6"/>
    <x v="6"/>
    <x v="1"/>
    <x v="0"/>
    <x v="4"/>
    <x v="8"/>
    <x v="2291"/>
    <x v="3"/>
    <x v="5"/>
    <x v="0"/>
  </r>
  <r>
    <x v="240"/>
    <x v="288"/>
    <x v="23"/>
    <x v="23"/>
    <x v="7"/>
    <x v="0"/>
    <x v="745"/>
    <x v="13"/>
    <x v="2292"/>
    <x v="3"/>
    <x v="5"/>
    <x v="0"/>
  </r>
  <r>
    <x v="9"/>
    <x v="9"/>
    <x v="9"/>
    <x v="9"/>
    <x v="1"/>
    <x v="0"/>
    <x v="4"/>
    <x v="9"/>
    <x v="2293"/>
    <x v="0"/>
    <x v="7"/>
    <x v="1"/>
  </r>
  <r>
    <x v="133"/>
    <x v="148"/>
    <x v="6"/>
    <x v="6"/>
    <x v="1"/>
    <x v="0"/>
    <x v="4"/>
    <x v="0"/>
    <x v="2294"/>
    <x v="0"/>
    <x v="0"/>
    <x v="1"/>
  </r>
  <r>
    <x v="11"/>
    <x v="11"/>
    <x v="11"/>
    <x v="11"/>
    <x v="0"/>
    <x v="0"/>
    <x v="4"/>
    <x v="26"/>
    <x v="2295"/>
    <x v="1"/>
    <x v="8"/>
    <x v="1"/>
  </r>
  <r>
    <x v="224"/>
    <x v="268"/>
    <x v="9"/>
    <x v="9"/>
    <x v="1"/>
    <x v="0"/>
    <x v="4"/>
    <x v="32"/>
    <x v="2296"/>
    <x v="1"/>
    <x v="1"/>
    <x v="1"/>
  </r>
  <r>
    <x v="230"/>
    <x v="275"/>
    <x v="58"/>
    <x v="58"/>
    <x v="0"/>
    <x v="0"/>
    <x v="828"/>
    <x v="1"/>
    <x v="2297"/>
    <x v="1"/>
    <x v="9"/>
    <x v="1"/>
  </r>
  <r>
    <x v="110"/>
    <x v="115"/>
    <x v="71"/>
    <x v="71"/>
    <x v="0"/>
    <x v="0"/>
    <x v="4"/>
    <x v="19"/>
    <x v="2298"/>
    <x v="2"/>
    <x v="3"/>
    <x v="1"/>
  </r>
  <r>
    <x v="15"/>
    <x v="15"/>
    <x v="15"/>
    <x v="15"/>
    <x v="0"/>
    <x v="0"/>
    <x v="4"/>
    <x v="18"/>
    <x v="2299"/>
    <x v="2"/>
    <x v="3"/>
    <x v="1"/>
  </r>
  <r>
    <x v="16"/>
    <x v="16"/>
    <x v="16"/>
    <x v="16"/>
    <x v="4"/>
    <x v="0"/>
    <x v="4"/>
    <x v="19"/>
    <x v="2300"/>
    <x v="2"/>
    <x v="10"/>
    <x v="1"/>
  </r>
  <r>
    <x v="17"/>
    <x v="17"/>
    <x v="17"/>
    <x v="17"/>
    <x v="2"/>
    <x v="0"/>
    <x v="333"/>
    <x v="24"/>
    <x v="2301"/>
    <x v="3"/>
    <x v="4"/>
    <x v="1"/>
  </r>
  <r>
    <x v="114"/>
    <x v="149"/>
    <x v="79"/>
    <x v="79"/>
    <x v="0"/>
    <x v="0"/>
    <x v="4"/>
    <x v="8"/>
    <x v="2302"/>
    <x v="3"/>
    <x v="5"/>
    <x v="1"/>
  </r>
  <r>
    <x v="159"/>
    <x v="186"/>
    <x v="45"/>
    <x v="45"/>
    <x v="0"/>
    <x v="0"/>
    <x v="4"/>
    <x v="22"/>
    <x v="2303"/>
    <x v="3"/>
    <x v="5"/>
    <x v="1"/>
  </r>
  <r>
    <x v="20"/>
    <x v="20"/>
    <x v="19"/>
    <x v="19"/>
    <x v="5"/>
    <x v="0"/>
    <x v="829"/>
    <x v="28"/>
    <x v="2304"/>
    <x v="3"/>
    <x v="5"/>
    <x v="1"/>
  </r>
  <r>
    <x v="228"/>
    <x v="273"/>
    <x v="23"/>
    <x v="23"/>
    <x v="7"/>
    <x v="0"/>
    <x v="4"/>
    <x v="23"/>
    <x v="2305"/>
    <x v="3"/>
    <x v="6"/>
    <x v="1"/>
  </r>
  <r>
    <x v="161"/>
    <x v="189"/>
    <x v="50"/>
    <x v="50"/>
    <x v="0"/>
    <x v="0"/>
    <x v="4"/>
    <x v="8"/>
    <x v="2306"/>
    <x v="0"/>
    <x v="7"/>
    <x v="2"/>
  </r>
  <r>
    <x v="22"/>
    <x v="22"/>
    <x v="14"/>
    <x v="14"/>
    <x v="1"/>
    <x v="0"/>
    <x v="4"/>
    <x v="2"/>
    <x v="2307"/>
    <x v="0"/>
    <x v="0"/>
    <x v="2"/>
  </r>
  <r>
    <x v="162"/>
    <x v="190"/>
    <x v="39"/>
    <x v="39"/>
    <x v="0"/>
    <x v="0"/>
    <x v="624"/>
    <x v="3"/>
    <x v="746"/>
    <x v="0"/>
    <x v="11"/>
    <x v="2"/>
  </r>
  <r>
    <x v="24"/>
    <x v="24"/>
    <x v="22"/>
    <x v="22"/>
    <x v="6"/>
    <x v="0"/>
    <x v="4"/>
    <x v="3"/>
    <x v="2308"/>
    <x v="1"/>
    <x v="8"/>
    <x v="2"/>
  </r>
  <r>
    <x v="186"/>
    <x v="222"/>
    <x v="86"/>
    <x v="86"/>
    <x v="12"/>
    <x v="3"/>
    <x v="830"/>
    <x v="25"/>
    <x v="2309"/>
    <x v="0"/>
    <x v="0"/>
    <x v="0"/>
  </r>
  <r>
    <x v="54"/>
    <x v="54"/>
    <x v="10"/>
    <x v="10"/>
    <x v="3"/>
    <x v="3"/>
    <x v="490"/>
    <x v="4"/>
    <x v="2310"/>
    <x v="1"/>
    <x v="8"/>
    <x v="0"/>
  </r>
  <r>
    <x v="209"/>
    <x v="249"/>
    <x v="23"/>
    <x v="23"/>
    <x v="7"/>
    <x v="3"/>
    <x v="831"/>
    <x v="26"/>
    <x v="2311"/>
    <x v="1"/>
    <x v="9"/>
    <x v="0"/>
  </r>
  <r>
    <x v="65"/>
    <x v="66"/>
    <x v="50"/>
    <x v="50"/>
    <x v="0"/>
    <x v="3"/>
    <x v="832"/>
    <x v="1"/>
    <x v="2312"/>
    <x v="2"/>
    <x v="3"/>
    <x v="0"/>
  </r>
  <r>
    <x v="249"/>
    <x v="301"/>
    <x v="23"/>
    <x v="23"/>
    <x v="7"/>
    <x v="3"/>
    <x v="833"/>
    <x v="14"/>
    <x v="2313"/>
    <x v="3"/>
    <x v="4"/>
    <x v="0"/>
  </r>
  <r>
    <x v="5"/>
    <x v="5"/>
    <x v="5"/>
    <x v="5"/>
    <x v="0"/>
    <x v="3"/>
    <x v="834"/>
    <x v="7"/>
    <x v="2314"/>
    <x v="3"/>
    <x v="4"/>
    <x v="0"/>
  </r>
  <r>
    <x v="8"/>
    <x v="302"/>
    <x v="32"/>
    <x v="32"/>
    <x v="0"/>
    <x v="3"/>
    <x v="835"/>
    <x v="6"/>
    <x v="2315"/>
    <x v="3"/>
    <x v="6"/>
    <x v="0"/>
  </r>
  <r>
    <x v="55"/>
    <x v="55"/>
    <x v="44"/>
    <x v="44"/>
    <x v="11"/>
    <x v="3"/>
    <x v="833"/>
    <x v="30"/>
    <x v="2316"/>
    <x v="0"/>
    <x v="7"/>
    <x v="1"/>
  </r>
  <r>
    <x v="10"/>
    <x v="10"/>
    <x v="10"/>
    <x v="10"/>
    <x v="3"/>
    <x v="3"/>
    <x v="836"/>
    <x v="2"/>
    <x v="2317"/>
    <x v="0"/>
    <x v="0"/>
    <x v="1"/>
  </r>
  <r>
    <x v="210"/>
    <x v="250"/>
    <x v="57"/>
    <x v="57"/>
    <x v="10"/>
    <x v="3"/>
    <x v="837"/>
    <x v="2"/>
    <x v="2318"/>
    <x v="1"/>
    <x v="8"/>
    <x v="1"/>
  </r>
  <r>
    <x v="189"/>
    <x v="225"/>
    <x v="61"/>
    <x v="61"/>
    <x v="0"/>
    <x v="3"/>
    <x v="834"/>
    <x v="5"/>
    <x v="2319"/>
    <x v="1"/>
    <x v="1"/>
    <x v="1"/>
  </r>
  <r>
    <x v="190"/>
    <x v="226"/>
    <x v="23"/>
    <x v="23"/>
    <x v="7"/>
    <x v="3"/>
    <x v="838"/>
    <x v="4"/>
    <x v="2320"/>
    <x v="1"/>
    <x v="9"/>
    <x v="1"/>
  </r>
  <r>
    <x v="14"/>
    <x v="14"/>
    <x v="14"/>
    <x v="14"/>
    <x v="1"/>
    <x v="3"/>
    <x v="839"/>
    <x v="19"/>
    <x v="2321"/>
    <x v="2"/>
    <x v="2"/>
    <x v="1"/>
  </r>
  <r>
    <x v="191"/>
    <x v="228"/>
    <x v="85"/>
    <x v="85"/>
    <x v="2"/>
    <x v="3"/>
    <x v="834"/>
    <x v="29"/>
    <x v="2322"/>
    <x v="2"/>
    <x v="3"/>
    <x v="1"/>
  </r>
  <r>
    <x v="192"/>
    <x v="229"/>
    <x v="89"/>
    <x v="89"/>
    <x v="16"/>
    <x v="3"/>
    <x v="840"/>
    <x v="18"/>
    <x v="2323"/>
    <x v="2"/>
    <x v="10"/>
    <x v="1"/>
  </r>
  <r>
    <x v="17"/>
    <x v="58"/>
    <x v="47"/>
    <x v="47"/>
    <x v="0"/>
    <x v="3"/>
    <x v="841"/>
    <x v="20"/>
    <x v="2324"/>
    <x v="3"/>
    <x v="4"/>
    <x v="1"/>
  </r>
  <r>
    <x v="79"/>
    <x v="80"/>
    <x v="59"/>
    <x v="59"/>
    <x v="6"/>
    <x v="3"/>
    <x v="842"/>
    <x v="1"/>
    <x v="2325"/>
    <x v="3"/>
    <x v="5"/>
    <x v="1"/>
  </r>
  <r>
    <x v="233"/>
    <x v="278"/>
    <x v="86"/>
    <x v="86"/>
    <x v="12"/>
    <x v="3"/>
    <x v="834"/>
    <x v="1"/>
    <x v="2326"/>
    <x v="3"/>
    <x v="5"/>
    <x v="1"/>
  </r>
  <r>
    <x v="20"/>
    <x v="286"/>
    <x v="53"/>
    <x v="53"/>
    <x v="7"/>
    <x v="3"/>
    <x v="490"/>
    <x v="23"/>
    <x v="2327"/>
    <x v="3"/>
    <x v="5"/>
    <x v="1"/>
  </r>
  <r>
    <x v="212"/>
    <x v="252"/>
    <x v="88"/>
    <x v="88"/>
    <x v="0"/>
    <x v="3"/>
    <x v="558"/>
    <x v="23"/>
    <x v="2328"/>
    <x v="3"/>
    <x v="6"/>
    <x v="1"/>
  </r>
  <r>
    <x v="21"/>
    <x v="21"/>
    <x v="20"/>
    <x v="20"/>
    <x v="3"/>
    <x v="3"/>
    <x v="843"/>
    <x v="29"/>
    <x v="2329"/>
    <x v="3"/>
    <x v="6"/>
    <x v="1"/>
  </r>
  <r>
    <x v="22"/>
    <x v="22"/>
    <x v="14"/>
    <x v="14"/>
    <x v="1"/>
    <x v="3"/>
    <x v="509"/>
    <x v="4"/>
    <x v="2330"/>
    <x v="0"/>
    <x v="0"/>
    <x v="2"/>
  </r>
  <r>
    <x v="23"/>
    <x v="23"/>
    <x v="21"/>
    <x v="21"/>
    <x v="0"/>
    <x v="3"/>
    <x v="4"/>
    <x v="26"/>
    <x v="2331"/>
    <x v="0"/>
    <x v="11"/>
    <x v="2"/>
  </r>
  <r>
    <x v="197"/>
    <x v="234"/>
    <x v="1"/>
    <x v="1"/>
    <x v="1"/>
    <x v="3"/>
    <x v="832"/>
    <x v="4"/>
    <x v="2332"/>
    <x v="0"/>
    <x v="11"/>
    <x v="2"/>
  </r>
  <r>
    <x v="213"/>
    <x v="253"/>
    <x v="12"/>
    <x v="12"/>
    <x v="0"/>
    <x v="3"/>
    <x v="837"/>
    <x v="31"/>
    <x v="2333"/>
    <x v="1"/>
    <x v="8"/>
    <x v="2"/>
  </r>
  <r>
    <x v="198"/>
    <x v="235"/>
    <x v="70"/>
    <x v="70"/>
    <x v="12"/>
    <x v="3"/>
    <x v="834"/>
    <x v="9"/>
    <x v="2334"/>
    <x v="1"/>
    <x v="1"/>
    <x v="2"/>
  </r>
  <r>
    <x v="134"/>
    <x v="150"/>
    <x v="23"/>
    <x v="23"/>
    <x v="7"/>
    <x v="2"/>
    <x v="4"/>
    <x v="29"/>
    <x v="2335"/>
    <x v="0"/>
    <x v="7"/>
    <x v="0"/>
  </r>
  <r>
    <x v="143"/>
    <x v="162"/>
    <x v="27"/>
    <x v="27"/>
    <x v="0"/>
    <x v="2"/>
    <x v="4"/>
    <x v="26"/>
    <x v="2336"/>
    <x v="1"/>
    <x v="8"/>
    <x v="0"/>
  </r>
  <r>
    <x v="118"/>
    <x v="124"/>
    <x v="74"/>
    <x v="74"/>
    <x v="0"/>
    <x v="2"/>
    <x v="4"/>
    <x v="12"/>
    <x v="2337"/>
    <x v="1"/>
    <x v="9"/>
    <x v="0"/>
  </r>
  <r>
    <x v="144"/>
    <x v="163"/>
    <x v="73"/>
    <x v="73"/>
    <x v="4"/>
    <x v="2"/>
    <x v="4"/>
    <x v="27"/>
    <x v="2338"/>
    <x v="2"/>
    <x v="3"/>
    <x v="0"/>
  </r>
  <r>
    <x v="145"/>
    <x v="164"/>
    <x v="60"/>
    <x v="60"/>
    <x v="4"/>
    <x v="2"/>
    <x v="4"/>
    <x v="18"/>
    <x v="2339"/>
    <x v="2"/>
    <x v="10"/>
    <x v="0"/>
  </r>
  <r>
    <x v="121"/>
    <x v="127"/>
    <x v="26"/>
    <x v="26"/>
    <x v="9"/>
    <x v="2"/>
    <x v="844"/>
    <x v="7"/>
    <x v="2340"/>
    <x v="3"/>
    <x v="4"/>
    <x v="0"/>
  </r>
  <r>
    <x v="32"/>
    <x v="128"/>
    <x v="70"/>
    <x v="70"/>
    <x v="12"/>
    <x v="2"/>
    <x v="4"/>
    <x v="10"/>
    <x v="2341"/>
    <x v="3"/>
    <x v="5"/>
    <x v="0"/>
  </r>
  <r>
    <x v="69"/>
    <x v="165"/>
    <x v="81"/>
    <x v="81"/>
    <x v="7"/>
    <x v="2"/>
    <x v="4"/>
    <x v="3"/>
    <x v="968"/>
    <x v="3"/>
    <x v="5"/>
    <x v="0"/>
  </r>
  <r>
    <x v="34"/>
    <x v="166"/>
    <x v="47"/>
    <x v="47"/>
    <x v="0"/>
    <x v="2"/>
    <x v="4"/>
    <x v="4"/>
    <x v="2342"/>
    <x v="3"/>
    <x v="5"/>
    <x v="0"/>
  </r>
  <r>
    <x v="91"/>
    <x v="93"/>
    <x v="64"/>
    <x v="64"/>
    <x v="0"/>
    <x v="2"/>
    <x v="844"/>
    <x v="11"/>
    <x v="2343"/>
    <x v="3"/>
    <x v="6"/>
    <x v="0"/>
  </r>
  <r>
    <x v="123"/>
    <x v="132"/>
    <x v="75"/>
    <x v="75"/>
    <x v="18"/>
    <x v="2"/>
    <x v="4"/>
    <x v="9"/>
    <x v="2344"/>
    <x v="0"/>
    <x v="0"/>
    <x v="1"/>
  </r>
  <r>
    <x v="135"/>
    <x v="151"/>
    <x v="72"/>
    <x v="72"/>
    <x v="16"/>
    <x v="2"/>
    <x v="4"/>
    <x v="1"/>
    <x v="2345"/>
    <x v="0"/>
    <x v="11"/>
    <x v="1"/>
  </r>
  <r>
    <x v="125"/>
    <x v="168"/>
    <x v="23"/>
    <x v="23"/>
    <x v="7"/>
    <x v="2"/>
    <x v="4"/>
    <x v="8"/>
    <x v="2346"/>
    <x v="1"/>
    <x v="1"/>
    <x v="1"/>
  </r>
  <r>
    <x v="39"/>
    <x v="96"/>
    <x v="65"/>
    <x v="65"/>
    <x v="9"/>
    <x v="2"/>
    <x v="4"/>
    <x v="6"/>
    <x v="2347"/>
    <x v="1"/>
    <x v="9"/>
    <x v="1"/>
  </r>
  <r>
    <x v="126"/>
    <x v="169"/>
    <x v="39"/>
    <x v="39"/>
    <x v="0"/>
    <x v="2"/>
    <x v="845"/>
    <x v="1"/>
    <x v="2348"/>
    <x v="2"/>
    <x v="2"/>
    <x v="1"/>
  </r>
  <r>
    <x v="76"/>
    <x v="136"/>
    <x v="39"/>
    <x v="39"/>
    <x v="0"/>
    <x v="2"/>
    <x v="4"/>
    <x v="19"/>
    <x v="2349"/>
    <x v="2"/>
    <x v="3"/>
    <x v="1"/>
  </r>
  <r>
    <x v="42"/>
    <x v="170"/>
    <x v="0"/>
    <x v="0"/>
    <x v="0"/>
    <x v="2"/>
    <x v="4"/>
    <x v="2"/>
    <x v="2350"/>
    <x v="2"/>
    <x v="10"/>
    <x v="1"/>
  </r>
  <r>
    <x v="95"/>
    <x v="98"/>
    <x v="15"/>
    <x v="15"/>
    <x v="0"/>
    <x v="2"/>
    <x v="4"/>
    <x v="13"/>
    <x v="2351"/>
    <x v="3"/>
    <x v="4"/>
    <x v="1"/>
  </r>
  <r>
    <x v="96"/>
    <x v="139"/>
    <x v="78"/>
    <x v="78"/>
    <x v="13"/>
    <x v="2"/>
    <x v="4"/>
    <x v="11"/>
    <x v="2352"/>
    <x v="3"/>
    <x v="4"/>
    <x v="1"/>
  </r>
  <r>
    <x v="80"/>
    <x v="81"/>
    <x v="17"/>
    <x v="17"/>
    <x v="2"/>
    <x v="2"/>
    <x v="4"/>
    <x v="19"/>
    <x v="2353"/>
    <x v="3"/>
    <x v="5"/>
    <x v="1"/>
  </r>
  <r>
    <x v="128"/>
    <x v="140"/>
    <x v="62"/>
    <x v="62"/>
    <x v="1"/>
    <x v="2"/>
    <x v="4"/>
    <x v="10"/>
    <x v="2354"/>
    <x v="3"/>
    <x v="5"/>
    <x v="1"/>
  </r>
  <r>
    <x v="82"/>
    <x v="83"/>
    <x v="23"/>
    <x v="23"/>
    <x v="7"/>
    <x v="2"/>
    <x v="846"/>
    <x v="28"/>
    <x v="809"/>
    <x v="3"/>
    <x v="6"/>
    <x v="1"/>
  </r>
  <r>
    <x v="83"/>
    <x v="84"/>
    <x v="1"/>
    <x v="1"/>
    <x v="1"/>
    <x v="2"/>
    <x v="4"/>
    <x v="12"/>
    <x v="2355"/>
    <x v="3"/>
    <x v="6"/>
    <x v="1"/>
  </r>
  <r>
    <x v="129"/>
    <x v="142"/>
    <x v="39"/>
    <x v="39"/>
    <x v="0"/>
    <x v="2"/>
    <x v="791"/>
    <x v="7"/>
    <x v="2356"/>
    <x v="0"/>
    <x v="7"/>
    <x v="2"/>
  </r>
  <r>
    <x v="205"/>
    <x v="245"/>
    <x v="23"/>
    <x v="23"/>
    <x v="7"/>
    <x v="2"/>
    <x v="4"/>
    <x v="6"/>
    <x v="2357"/>
    <x v="0"/>
    <x v="0"/>
    <x v="2"/>
  </r>
  <r>
    <x v="86"/>
    <x v="87"/>
    <x v="2"/>
    <x v="2"/>
    <x v="1"/>
    <x v="2"/>
    <x v="4"/>
    <x v="12"/>
    <x v="2358"/>
    <x v="0"/>
    <x v="11"/>
    <x v="2"/>
  </r>
  <r>
    <x v="147"/>
    <x v="171"/>
    <x v="23"/>
    <x v="23"/>
    <x v="7"/>
    <x v="2"/>
    <x v="4"/>
    <x v="18"/>
    <x v="2359"/>
    <x v="1"/>
    <x v="1"/>
    <x v="2"/>
  </r>
  <r>
    <x v="53"/>
    <x v="102"/>
    <x v="14"/>
    <x v="14"/>
    <x v="1"/>
    <x v="2"/>
    <x v="4"/>
    <x v="52"/>
    <x v="2360"/>
    <x v="1"/>
    <x v="1"/>
    <x v="2"/>
  </r>
  <r>
    <x v="134"/>
    <x v="150"/>
    <x v="23"/>
    <x v="23"/>
    <x v="7"/>
    <x v="6"/>
    <x v="847"/>
    <x v="22"/>
    <x v="2361"/>
    <x v="0"/>
    <x v="7"/>
    <x v="0"/>
  </r>
  <r>
    <x v="117"/>
    <x v="123"/>
    <x v="26"/>
    <x v="26"/>
    <x v="9"/>
    <x v="6"/>
    <x v="848"/>
    <x v="15"/>
    <x v="2362"/>
    <x v="1"/>
    <x v="8"/>
    <x v="0"/>
  </r>
  <r>
    <x v="118"/>
    <x v="124"/>
    <x v="74"/>
    <x v="74"/>
    <x v="0"/>
    <x v="6"/>
    <x v="34"/>
    <x v="12"/>
    <x v="2363"/>
    <x v="1"/>
    <x v="9"/>
    <x v="0"/>
  </r>
  <r>
    <x v="119"/>
    <x v="125"/>
    <x v="39"/>
    <x v="39"/>
    <x v="0"/>
    <x v="6"/>
    <x v="849"/>
    <x v="13"/>
    <x v="2364"/>
    <x v="2"/>
    <x v="3"/>
    <x v="0"/>
  </r>
  <r>
    <x v="120"/>
    <x v="126"/>
    <x v="23"/>
    <x v="23"/>
    <x v="7"/>
    <x v="6"/>
    <x v="850"/>
    <x v="28"/>
    <x v="2365"/>
    <x v="2"/>
    <x v="10"/>
    <x v="0"/>
  </r>
  <r>
    <x v="121"/>
    <x v="127"/>
    <x v="26"/>
    <x v="26"/>
    <x v="9"/>
    <x v="6"/>
    <x v="851"/>
    <x v="19"/>
    <x v="2366"/>
    <x v="3"/>
    <x v="4"/>
    <x v="0"/>
  </r>
  <r>
    <x v="32"/>
    <x v="128"/>
    <x v="70"/>
    <x v="70"/>
    <x v="12"/>
    <x v="6"/>
    <x v="852"/>
    <x v="19"/>
    <x v="2367"/>
    <x v="3"/>
    <x v="5"/>
    <x v="0"/>
  </r>
  <r>
    <x v="69"/>
    <x v="129"/>
    <x v="50"/>
    <x v="50"/>
    <x v="0"/>
    <x v="6"/>
    <x v="182"/>
    <x v="14"/>
    <x v="2368"/>
    <x v="3"/>
    <x v="5"/>
    <x v="0"/>
  </r>
  <r>
    <x v="70"/>
    <x v="130"/>
    <x v="34"/>
    <x v="34"/>
    <x v="0"/>
    <x v="6"/>
    <x v="46"/>
    <x v="12"/>
    <x v="2369"/>
    <x v="3"/>
    <x v="5"/>
    <x v="0"/>
  </r>
  <r>
    <x v="122"/>
    <x v="131"/>
    <x v="30"/>
    <x v="30"/>
    <x v="1"/>
    <x v="6"/>
    <x v="853"/>
    <x v="0"/>
    <x v="2370"/>
    <x v="0"/>
    <x v="7"/>
    <x v="1"/>
  </r>
  <r>
    <x v="123"/>
    <x v="132"/>
    <x v="75"/>
    <x v="75"/>
    <x v="18"/>
    <x v="6"/>
    <x v="854"/>
    <x v="0"/>
    <x v="2371"/>
    <x v="0"/>
    <x v="0"/>
    <x v="1"/>
  </r>
  <r>
    <x v="135"/>
    <x v="151"/>
    <x v="72"/>
    <x v="72"/>
    <x v="16"/>
    <x v="6"/>
    <x v="855"/>
    <x v="30"/>
    <x v="2372"/>
    <x v="0"/>
    <x v="11"/>
    <x v="1"/>
  </r>
  <r>
    <x v="125"/>
    <x v="134"/>
    <x v="73"/>
    <x v="73"/>
    <x v="4"/>
    <x v="6"/>
    <x v="773"/>
    <x v="4"/>
    <x v="2373"/>
    <x v="1"/>
    <x v="1"/>
    <x v="1"/>
  </r>
  <r>
    <x v="126"/>
    <x v="135"/>
    <x v="18"/>
    <x v="18"/>
    <x v="0"/>
    <x v="6"/>
    <x v="856"/>
    <x v="30"/>
    <x v="2374"/>
    <x v="2"/>
    <x v="2"/>
    <x v="1"/>
  </r>
  <r>
    <x v="76"/>
    <x v="136"/>
    <x v="39"/>
    <x v="39"/>
    <x v="0"/>
    <x v="6"/>
    <x v="851"/>
    <x v="9"/>
    <x v="2375"/>
    <x v="2"/>
    <x v="3"/>
    <x v="1"/>
  </r>
  <r>
    <x v="42"/>
    <x v="170"/>
    <x v="0"/>
    <x v="0"/>
    <x v="0"/>
    <x v="6"/>
    <x v="857"/>
    <x v="21"/>
    <x v="2376"/>
    <x v="2"/>
    <x v="10"/>
    <x v="1"/>
  </r>
  <r>
    <x v="78"/>
    <x v="138"/>
    <x v="77"/>
    <x v="77"/>
    <x v="6"/>
    <x v="6"/>
    <x v="676"/>
    <x v="1"/>
    <x v="2377"/>
    <x v="3"/>
    <x v="4"/>
    <x v="1"/>
  </r>
  <r>
    <x v="96"/>
    <x v="139"/>
    <x v="78"/>
    <x v="78"/>
    <x v="13"/>
    <x v="6"/>
    <x v="858"/>
    <x v="19"/>
    <x v="2378"/>
    <x v="3"/>
    <x v="4"/>
    <x v="1"/>
  </r>
  <r>
    <x v="80"/>
    <x v="81"/>
    <x v="17"/>
    <x v="17"/>
    <x v="2"/>
    <x v="6"/>
    <x v="4"/>
    <x v="27"/>
    <x v="2379"/>
    <x v="3"/>
    <x v="5"/>
    <x v="1"/>
  </r>
  <r>
    <x v="81"/>
    <x v="82"/>
    <x v="27"/>
    <x v="27"/>
    <x v="0"/>
    <x v="6"/>
    <x v="4"/>
    <x v="15"/>
    <x v="2380"/>
    <x v="3"/>
    <x v="5"/>
    <x v="1"/>
  </r>
  <r>
    <x v="82"/>
    <x v="83"/>
    <x v="23"/>
    <x v="23"/>
    <x v="7"/>
    <x v="6"/>
    <x v="4"/>
    <x v="27"/>
    <x v="2381"/>
    <x v="3"/>
    <x v="6"/>
    <x v="1"/>
  </r>
  <r>
    <x v="83"/>
    <x v="84"/>
    <x v="1"/>
    <x v="1"/>
    <x v="1"/>
    <x v="6"/>
    <x v="19"/>
    <x v="32"/>
    <x v="2382"/>
    <x v="3"/>
    <x v="6"/>
    <x v="1"/>
  </r>
  <r>
    <x v="136"/>
    <x v="154"/>
    <x v="35"/>
    <x v="35"/>
    <x v="11"/>
    <x v="6"/>
    <x v="361"/>
    <x v="16"/>
    <x v="2383"/>
    <x v="0"/>
    <x v="7"/>
    <x v="2"/>
  </r>
  <r>
    <x v="205"/>
    <x v="245"/>
    <x v="23"/>
    <x v="23"/>
    <x v="7"/>
    <x v="6"/>
    <x v="777"/>
    <x v="19"/>
    <x v="2384"/>
    <x v="0"/>
    <x v="0"/>
    <x v="2"/>
  </r>
  <r>
    <x v="86"/>
    <x v="87"/>
    <x v="2"/>
    <x v="2"/>
    <x v="1"/>
    <x v="6"/>
    <x v="4"/>
    <x v="3"/>
    <x v="2385"/>
    <x v="0"/>
    <x v="11"/>
    <x v="2"/>
  </r>
  <r>
    <x v="130"/>
    <x v="144"/>
    <x v="13"/>
    <x v="13"/>
    <x v="0"/>
    <x v="6"/>
    <x v="773"/>
    <x v="41"/>
    <x v="2386"/>
    <x v="1"/>
    <x v="1"/>
    <x v="2"/>
  </r>
  <r>
    <x v="98"/>
    <x v="103"/>
    <x v="66"/>
    <x v="66"/>
    <x v="15"/>
    <x v="0"/>
    <x v="54"/>
    <x v="1"/>
    <x v="2387"/>
    <x v="0"/>
    <x v="11"/>
    <x v="0"/>
  </r>
  <r>
    <x v="1"/>
    <x v="1"/>
    <x v="1"/>
    <x v="1"/>
    <x v="1"/>
    <x v="0"/>
    <x v="859"/>
    <x v="27"/>
    <x v="2388"/>
    <x v="1"/>
    <x v="1"/>
    <x v="0"/>
  </r>
  <r>
    <x v="100"/>
    <x v="105"/>
    <x v="39"/>
    <x v="39"/>
    <x v="0"/>
    <x v="0"/>
    <x v="860"/>
    <x v="27"/>
    <x v="2389"/>
    <x v="2"/>
    <x v="2"/>
    <x v="0"/>
  </r>
  <r>
    <x v="3"/>
    <x v="3"/>
    <x v="3"/>
    <x v="3"/>
    <x v="0"/>
    <x v="0"/>
    <x v="861"/>
    <x v="19"/>
    <x v="2390"/>
    <x v="2"/>
    <x v="3"/>
    <x v="0"/>
  </r>
  <r>
    <x v="4"/>
    <x v="4"/>
    <x v="4"/>
    <x v="4"/>
    <x v="0"/>
    <x v="0"/>
    <x v="862"/>
    <x v="28"/>
    <x v="2391"/>
    <x v="3"/>
    <x v="4"/>
    <x v="0"/>
  </r>
  <r>
    <x v="102"/>
    <x v="107"/>
    <x v="42"/>
    <x v="42"/>
    <x v="3"/>
    <x v="0"/>
    <x v="863"/>
    <x v="7"/>
    <x v="2392"/>
    <x v="3"/>
    <x v="5"/>
    <x v="0"/>
  </r>
  <r>
    <x v="6"/>
    <x v="6"/>
    <x v="6"/>
    <x v="6"/>
    <x v="1"/>
    <x v="0"/>
    <x v="62"/>
    <x v="15"/>
    <x v="2393"/>
    <x v="3"/>
    <x v="5"/>
    <x v="0"/>
  </r>
  <r>
    <x v="240"/>
    <x v="288"/>
    <x v="23"/>
    <x v="23"/>
    <x v="7"/>
    <x v="0"/>
    <x v="864"/>
    <x v="23"/>
    <x v="2394"/>
    <x v="3"/>
    <x v="5"/>
    <x v="0"/>
  </r>
  <r>
    <x v="9"/>
    <x v="9"/>
    <x v="9"/>
    <x v="9"/>
    <x v="1"/>
    <x v="0"/>
    <x v="863"/>
    <x v="23"/>
    <x v="2395"/>
    <x v="0"/>
    <x v="7"/>
    <x v="1"/>
  </r>
  <r>
    <x v="133"/>
    <x v="148"/>
    <x v="6"/>
    <x v="6"/>
    <x v="1"/>
    <x v="0"/>
    <x v="865"/>
    <x v="24"/>
    <x v="2396"/>
    <x v="0"/>
    <x v="0"/>
    <x v="1"/>
  </r>
  <r>
    <x v="11"/>
    <x v="11"/>
    <x v="11"/>
    <x v="11"/>
    <x v="0"/>
    <x v="0"/>
    <x v="866"/>
    <x v="14"/>
    <x v="2397"/>
    <x v="1"/>
    <x v="8"/>
    <x v="1"/>
  </r>
  <r>
    <x v="224"/>
    <x v="268"/>
    <x v="9"/>
    <x v="9"/>
    <x v="1"/>
    <x v="0"/>
    <x v="112"/>
    <x v="7"/>
    <x v="2398"/>
    <x v="1"/>
    <x v="1"/>
    <x v="1"/>
  </r>
  <r>
    <x v="230"/>
    <x v="275"/>
    <x v="58"/>
    <x v="58"/>
    <x v="0"/>
    <x v="0"/>
    <x v="867"/>
    <x v="20"/>
    <x v="2399"/>
    <x v="1"/>
    <x v="9"/>
    <x v="1"/>
  </r>
  <r>
    <x v="110"/>
    <x v="115"/>
    <x v="71"/>
    <x v="71"/>
    <x v="0"/>
    <x v="0"/>
    <x v="868"/>
    <x v="15"/>
    <x v="2400"/>
    <x v="2"/>
    <x v="3"/>
    <x v="1"/>
  </r>
  <r>
    <x v="15"/>
    <x v="15"/>
    <x v="15"/>
    <x v="15"/>
    <x v="0"/>
    <x v="0"/>
    <x v="37"/>
    <x v="25"/>
    <x v="2401"/>
    <x v="2"/>
    <x v="3"/>
    <x v="1"/>
  </r>
  <r>
    <x v="16"/>
    <x v="16"/>
    <x v="16"/>
    <x v="16"/>
    <x v="4"/>
    <x v="0"/>
    <x v="863"/>
    <x v="27"/>
    <x v="2402"/>
    <x v="2"/>
    <x v="10"/>
    <x v="1"/>
  </r>
  <r>
    <x v="17"/>
    <x v="17"/>
    <x v="17"/>
    <x v="17"/>
    <x v="2"/>
    <x v="0"/>
    <x v="869"/>
    <x v="11"/>
    <x v="2403"/>
    <x v="3"/>
    <x v="4"/>
    <x v="1"/>
  </r>
  <r>
    <x v="114"/>
    <x v="149"/>
    <x v="79"/>
    <x v="79"/>
    <x v="0"/>
    <x v="0"/>
    <x v="865"/>
    <x v="3"/>
    <x v="2404"/>
    <x v="3"/>
    <x v="5"/>
    <x v="1"/>
  </r>
  <r>
    <x v="159"/>
    <x v="186"/>
    <x v="45"/>
    <x v="45"/>
    <x v="0"/>
    <x v="0"/>
    <x v="4"/>
    <x v="14"/>
    <x v="2405"/>
    <x v="3"/>
    <x v="5"/>
    <x v="1"/>
  </r>
  <r>
    <x v="20"/>
    <x v="20"/>
    <x v="19"/>
    <x v="19"/>
    <x v="5"/>
    <x v="0"/>
    <x v="4"/>
    <x v="19"/>
    <x v="2406"/>
    <x v="3"/>
    <x v="5"/>
    <x v="1"/>
  </r>
  <r>
    <x v="160"/>
    <x v="188"/>
    <x v="2"/>
    <x v="2"/>
    <x v="1"/>
    <x v="0"/>
    <x v="4"/>
    <x v="18"/>
    <x v="2407"/>
    <x v="3"/>
    <x v="6"/>
    <x v="1"/>
  </r>
  <r>
    <x v="161"/>
    <x v="189"/>
    <x v="50"/>
    <x v="50"/>
    <x v="0"/>
    <x v="0"/>
    <x v="4"/>
    <x v="27"/>
    <x v="2408"/>
    <x v="0"/>
    <x v="7"/>
    <x v="2"/>
  </r>
  <r>
    <x v="22"/>
    <x v="22"/>
    <x v="14"/>
    <x v="14"/>
    <x v="1"/>
    <x v="0"/>
    <x v="4"/>
    <x v="4"/>
    <x v="2409"/>
    <x v="0"/>
    <x v="0"/>
    <x v="2"/>
  </r>
  <r>
    <x v="162"/>
    <x v="190"/>
    <x v="39"/>
    <x v="39"/>
    <x v="0"/>
    <x v="0"/>
    <x v="4"/>
    <x v="8"/>
    <x v="2410"/>
    <x v="0"/>
    <x v="11"/>
    <x v="2"/>
  </r>
  <r>
    <x v="24"/>
    <x v="24"/>
    <x v="22"/>
    <x v="22"/>
    <x v="6"/>
    <x v="0"/>
    <x v="866"/>
    <x v="28"/>
    <x v="2411"/>
    <x v="1"/>
    <x v="8"/>
    <x v="2"/>
  </r>
  <r>
    <x v="62"/>
    <x v="63"/>
    <x v="48"/>
    <x v="48"/>
    <x v="13"/>
    <x v="5"/>
    <x v="870"/>
    <x v="2"/>
    <x v="2412"/>
    <x v="0"/>
    <x v="0"/>
    <x v="0"/>
  </r>
  <r>
    <x v="63"/>
    <x v="64"/>
    <x v="19"/>
    <x v="19"/>
    <x v="5"/>
    <x v="5"/>
    <x v="17"/>
    <x v="32"/>
    <x v="2413"/>
    <x v="1"/>
    <x v="8"/>
    <x v="0"/>
  </r>
  <r>
    <x v="64"/>
    <x v="65"/>
    <x v="49"/>
    <x v="49"/>
    <x v="6"/>
    <x v="5"/>
    <x v="871"/>
    <x v="28"/>
    <x v="2414"/>
    <x v="1"/>
    <x v="9"/>
    <x v="0"/>
  </r>
  <r>
    <x v="119"/>
    <x v="125"/>
    <x v="39"/>
    <x v="39"/>
    <x v="0"/>
    <x v="5"/>
    <x v="31"/>
    <x v="2"/>
    <x v="1533"/>
    <x v="2"/>
    <x v="3"/>
    <x v="0"/>
  </r>
  <r>
    <x v="120"/>
    <x v="126"/>
    <x v="23"/>
    <x v="23"/>
    <x v="7"/>
    <x v="5"/>
    <x v="408"/>
    <x v="30"/>
    <x v="2415"/>
    <x v="2"/>
    <x v="10"/>
    <x v="0"/>
  </r>
  <r>
    <x v="67"/>
    <x v="68"/>
    <x v="37"/>
    <x v="37"/>
    <x v="8"/>
    <x v="5"/>
    <x v="872"/>
    <x v="30"/>
    <x v="2416"/>
    <x v="3"/>
    <x v="4"/>
    <x v="0"/>
  </r>
  <r>
    <x v="219"/>
    <x v="263"/>
    <x v="76"/>
    <x v="76"/>
    <x v="7"/>
    <x v="5"/>
    <x v="29"/>
    <x v="16"/>
    <x v="2417"/>
    <x v="3"/>
    <x v="5"/>
    <x v="0"/>
  </r>
  <r>
    <x v="69"/>
    <x v="129"/>
    <x v="50"/>
    <x v="50"/>
    <x v="0"/>
    <x v="5"/>
    <x v="873"/>
    <x v="15"/>
    <x v="2418"/>
    <x v="3"/>
    <x v="5"/>
    <x v="0"/>
  </r>
  <r>
    <x v="70"/>
    <x v="71"/>
    <x v="53"/>
    <x v="53"/>
    <x v="7"/>
    <x v="5"/>
    <x v="408"/>
    <x v="10"/>
    <x v="2419"/>
    <x v="3"/>
    <x v="5"/>
    <x v="0"/>
  </r>
  <r>
    <x v="122"/>
    <x v="131"/>
    <x v="30"/>
    <x v="30"/>
    <x v="1"/>
    <x v="5"/>
    <x v="874"/>
    <x v="19"/>
    <x v="2420"/>
    <x v="0"/>
    <x v="7"/>
    <x v="1"/>
  </r>
  <r>
    <x v="72"/>
    <x v="73"/>
    <x v="55"/>
    <x v="55"/>
    <x v="0"/>
    <x v="5"/>
    <x v="875"/>
    <x v="28"/>
    <x v="2421"/>
    <x v="0"/>
    <x v="0"/>
    <x v="1"/>
  </r>
  <r>
    <x v="243"/>
    <x v="292"/>
    <x v="12"/>
    <x v="12"/>
    <x v="0"/>
    <x v="5"/>
    <x v="870"/>
    <x v="5"/>
    <x v="2422"/>
    <x v="0"/>
    <x v="11"/>
    <x v="1"/>
  </r>
  <r>
    <x v="73"/>
    <x v="74"/>
    <x v="0"/>
    <x v="0"/>
    <x v="0"/>
    <x v="5"/>
    <x v="876"/>
    <x v="5"/>
    <x v="2423"/>
    <x v="1"/>
    <x v="1"/>
    <x v="1"/>
  </r>
  <r>
    <x v="74"/>
    <x v="75"/>
    <x v="43"/>
    <x v="43"/>
    <x v="10"/>
    <x v="5"/>
    <x v="877"/>
    <x v="1"/>
    <x v="2424"/>
    <x v="1"/>
    <x v="9"/>
    <x v="1"/>
  </r>
  <r>
    <x v="75"/>
    <x v="76"/>
    <x v="56"/>
    <x v="56"/>
    <x v="14"/>
    <x v="5"/>
    <x v="878"/>
    <x v="15"/>
    <x v="2425"/>
    <x v="2"/>
    <x v="2"/>
    <x v="1"/>
  </r>
  <r>
    <x v="76"/>
    <x v="77"/>
    <x v="57"/>
    <x v="57"/>
    <x v="10"/>
    <x v="5"/>
    <x v="879"/>
    <x v="3"/>
    <x v="2426"/>
    <x v="2"/>
    <x v="3"/>
    <x v="1"/>
  </r>
  <r>
    <x v="77"/>
    <x v="78"/>
    <x v="58"/>
    <x v="58"/>
    <x v="0"/>
    <x v="5"/>
    <x v="872"/>
    <x v="18"/>
    <x v="2427"/>
    <x v="2"/>
    <x v="10"/>
    <x v="1"/>
  </r>
  <r>
    <x v="78"/>
    <x v="138"/>
    <x v="77"/>
    <x v="77"/>
    <x v="6"/>
    <x v="5"/>
    <x v="873"/>
    <x v="24"/>
    <x v="2428"/>
    <x v="3"/>
    <x v="4"/>
    <x v="1"/>
  </r>
  <r>
    <x v="237"/>
    <x v="282"/>
    <x v="14"/>
    <x v="14"/>
    <x v="1"/>
    <x v="5"/>
    <x v="877"/>
    <x v="2"/>
    <x v="2429"/>
    <x v="3"/>
    <x v="4"/>
    <x v="1"/>
  </r>
  <r>
    <x v="223"/>
    <x v="267"/>
    <x v="24"/>
    <x v="24"/>
    <x v="8"/>
    <x v="5"/>
    <x v="871"/>
    <x v="25"/>
    <x v="2430"/>
    <x v="3"/>
    <x v="5"/>
    <x v="1"/>
  </r>
  <r>
    <x v="58"/>
    <x v="59"/>
    <x v="35"/>
    <x v="35"/>
    <x v="11"/>
    <x v="5"/>
    <x v="4"/>
    <x v="8"/>
    <x v="2431"/>
    <x v="3"/>
    <x v="5"/>
    <x v="1"/>
  </r>
  <r>
    <x v="82"/>
    <x v="83"/>
    <x v="23"/>
    <x v="23"/>
    <x v="7"/>
    <x v="5"/>
    <x v="17"/>
    <x v="12"/>
    <x v="2432"/>
    <x v="3"/>
    <x v="6"/>
    <x v="1"/>
  </r>
  <r>
    <x v="84"/>
    <x v="85"/>
    <x v="60"/>
    <x v="60"/>
    <x v="4"/>
    <x v="5"/>
    <x v="4"/>
    <x v="27"/>
    <x v="2433"/>
    <x v="0"/>
    <x v="7"/>
    <x v="2"/>
  </r>
  <r>
    <x v="244"/>
    <x v="293"/>
    <x v="39"/>
    <x v="39"/>
    <x v="0"/>
    <x v="5"/>
    <x v="880"/>
    <x v="32"/>
    <x v="2434"/>
    <x v="0"/>
    <x v="0"/>
    <x v="2"/>
  </r>
  <r>
    <x v="141"/>
    <x v="160"/>
    <x v="39"/>
    <x v="39"/>
    <x v="0"/>
    <x v="5"/>
    <x v="881"/>
    <x v="25"/>
    <x v="2435"/>
    <x v="0"/>
    <x v="11"/>
    <x v="2"/>
  </r>
  <r>
    <x v="88"/>
    <x v="89"/>
    <x v="58"/>
    <x v="58"/>
    <x v="0"/>
    <x v="5"/>
    <x v="876"/>
    <x v="9"/>
    <x v="2436"/>
    <x v="1"/>
    <x v="1"/>
    <x v="2"/>
  </r>
  <r>
    <x v="186"/>
    <x v="222"/>
    <x v="86"/>
    <x v="86"/>
    <x v="12"/>
    <x v="4"/>
    <x v="4"/>
    <x v="28"/>
    <x v="2437"/>
    <x v="0"/>
    <x v="0"/>
    <x v="0"/>
  </r>
  <r>
    <x v="54"/>
    <x v="54"/>
    <x v="10"/>
    <x v="10"/>
    <x v="3"/>
    <x v="4"/>
    <x v="558"/>
    <x v="20"/>
    <x v="2438"/>
    <x v="1"/>
    <x v="8"/>
    <x v="0"/>
  </r>
  <r>
    <x v="209"/>
    <x v="249"/>
    <x v="23"/>
    <x v="23"/>
    <x v="7"/>
    <x v="4"/>
    <x v="882"/>
    <x v="16"/>
    <x v="2439"/>
    <x v="1"/>
    <x v="9"/>
    <x v="0"/>
  </r>
  <r>
    <x v="65"/>
    <x v="66"/>
    <x v="50"/>
    <x v="50"/>
    <x v="0"/>
    <x v="4"/>
    <x v="4"/>
    <x v="5"/>
    <x v="2440"/>
    <x v="2"/>
    <x v="3"/>
    <x v="0"/>
  </r>
  <r>
    <x v="249"/>
    <x v="301"/>
    <x v="23"/>
    <x v="23"/>
    <x v="7"/>
    <x v="4"/>
    <x v="4"/>
    <x v="7"/>
    <x v="2441"/>
    <x v="3"/>
    <x v="4"/>
    <x v="0"/>
  </r>
  <r>
    <x v="5"/>
    <x v="5"/>
    <x v="5"/>
    <x v="5"/>
    <x v="0"/>
    <x v="4"/>
    <x v="569"/>
    <x v="11"/>
    <x v="1751"/>
    <x v="3"/>
    <x v="4"/>
    <x v="0"/>
  </r>
  <r>
    <x v="8"/>
    <x v="302"/>
    <x v="32"/>
    <x v="32"/>
    <x v="0"/>
    <x v="4"/>
    <x v="883"/>
    <x v="7"/>
    <x v="2442"/>
    <x v="3"/>
    <x v="6"/>
    <x v="0"/>
  </r>
  <r>
    <x v="55"/>
    <x v="55"/>
    <x v="44"/>
    <x v="44"/>
    <x v="11"/>
    <x v="4"/>
    <x v="884"/>
    <x v="15"/>
    <x v="2443"/>
    <x v="0"/>
    <x v="7"/>
    <x v="1"/>
  </r>
  <r>
    <x v="10"/>
    <x v="10"/>
    <x v="10"/>
    <x v="10"/>
    <x v="3"/>
    <x v="4"/>
    <x v="4"/>
    <x v="32"/>
    <x v="2444"/>
    <x v="0"/>
    <x v="0"/>
    <x v="1"/>
  </r>
  <r>
    <x v="210"/>
    <x v="250"/>
    <x v="57"/>
    <x v="57"/>
    <x v="10"/>
    <x v="4"/>
    <x v="4"/>
    <x v="32"/>
    <x v="2445"/>
    <x v="1"/>
    <x v="8"/>
    <x v="1"/>
  </r>
  <r>
    <x v="189"/>
    <x v="225"/>
    <x v="61"/>
    <x v="61"/>
    <x v="0"/>
    <x v="4"/>
    <x v="885"/>
    <x v="28"/>
    <x v="2446"/>
    <x v="1"/>
    <x v="1"/>
    <x v="1"/>
  </r>
  <r>
    <x v="190"/>
    <x v="226"/>
    <x v="23"/>
    <x v="23"/>
    <x v="7"/>
    <x v="4"/>
    <x v="886"/>
    <x v="23"/>
    <x v="2447"/>
    <x v="1"/>
    <x v="9"/>
    <x v="1"/>
  </r>
  <r>
    <x v="14"/>
    <x v="14"/>
    <x v="14"/>
    <x v="14"/>
    <x v="1"/>
    <x v="4"/>
    <x v="887"/>
    <x v="22"/>
    <x v="2448"/>
    <x v="2"/>
    <x v="2"/>
    <x v="1"/>
  </r>
  <r>
    <x v="191"/>
    <x v="228"/>
    <x v="85"/>
    <x v="85"/>
    <x v="2"/>
    <x v="4"/>
    <x v="883"/>
    <x v="16"/>
    <x v="2449"/>
    <x v="2"/>
    <x v="3"/>
    <x v="1"/>
  </r>
  <r>
    <x v="192"/>
    <x v="229"/>
    <x v="89"/>
    <x v="89"/>
    <x v="16"/>
    <x v="4"/>
    <x v="4"/>
    <x v="13"/>
    <x v="2450"/>
    <x v="2"/>
    <x v="10"/>
    <x v="1"/>
  </r>
  <r>
    <x v="17"/>
    <x v="58"/>
    <x v="47"/>
    <x v="47"/>
    <x v="0"/>
    <x v="4"/>
    <x v="4"/>
    <x v="15"/>
    <x v="2451"/>
    <x v="3"/>
    <x v="4"/>
    <x v="1"/>
  </r>
  <r>
    <x v="79"/>
    <x v="80"/>
    <x v="59"/>
    <x v="59"/>
    <x v="6"/>
    <x v="4"/>
    <x v="558"/>
    <x v="1"/>
    <x v="2452"/>
    <x v="3"/>
    <x v="5"/>
    <x v="1"/>
  </r>
  <r>
    <x v="233"/>
    <x v="278"/>
    <x v="86"/>
    <x v="86"/>
    <x v="12"/>
    <x v="4"/>
    <x v="4"/>
    <x v="26"/>
    <x v="2453"/>
    <x v="3"/>
    <x v="5"/>
    <x v="1"/>
  </r>
  <r>
    <x v="20"/>
    <x v="286"/>
    <x v="53"/>
    <x v="53"/>
    <x v="7"/>
    <x v="4"/>
    <x v="888"/>
    <x v="0"/>
    <x v="2454"/>
    <x v="3"/>
    <x v="5"/>
    <x v="1"/>
  </r>
  <r>
    <x v="212"/>
    <x v="252"/>
    <x v="88"/>
    <x v="88"/>
    <x v="0"/>
    <x v="4"/>
    <x v="4"/>
    <x v="25"/>
    <x v="2455"/>
    <x v="3"/>
    <x v="6"/>
    <x v="1"/>
  </r>
  <r>
    <x v="21"/>
    <x v="21"/>
    <x v="20"/>
    <x v="20"/>
    <x v="3"/>
    <x v="4"/>
    <x v="889"/>
    <x v="14"/>
    <x v="2456"/>
    <x v="3"/>
    <x v="6"/>
    <x v="1"/>
  </r>
  <r>
    <x v="22"/>
    <x v="22"/>
    <x v="14"/>
    <x v="14"/>
    <x v="1"/>
    <x v="4"/>
    <x v="890"/>
    <x v="9"/>
    <x v="2457"/>
    <x v="0"/>
    <x v="0"/>
    <x v="2"/>
  </r>
  <r>
    <x v="23"/>
    <x v="23"/>
    <x v="21"/>
    <x v="21"/>
    <x v="0"/>
    <x v="4"/>
    <x v="4"/>
    <x v="12"/>
    <x v="2458"/>
    <x v="0"/>
    <x v="11"/>
    <x v="2"/>
  </r>
  <r>
    <x v="197"/>
    <x v="234"/>
    <x v="1"/>
    <x v="1"/>
    <x v="1"/>
    <x v="4"/>
    <x v="891"/>
    <x v="20"/>
    <x v="2459"/>
    <x v="0"/>
    <x v="11"/>
    <x v="2"/>
  </r>
  <r>
    <x v="213"/>
    <x v="253"/>
    <x v="12"/>
    <x v="12"/>
    <x v="0"/>
    <x v="4"/>
    <x v="4"/>
    <x v="54"/>
    <x v="2460"/>
    <x v="1"/>
    <x v="8"/>
    <x v="2"/>
  </r>
  <r>
    <x v="198"/>
    <x v="235"/>
    <x v="70"/>
    <x v="70"/>
    <x v="12"/>
    <x v="4"/>
    <x v="885"/>
    <x v="10"/>
    <x v="2461"/>
    <x v="1"/>
    <x v="1"/>
    <x v="2"/>
  </r>
  <r>
    <x v="62"/>
    <x v="63"/>
    <x v="48"/>
    <x v="48"/>
    <x v="13"/>
    <x v="5"/>
    <x v="892"/>
    <x v="6"/>
    <x v="2462"/>
    <x v="0"/>
    <x v="0"/>
    <x v="0"/>
  </r>
  <r>
    <x v="117"/>
    <x v="123"/>
    <x v="26"/>
    <x v="26"/>
    <x v="9"/>
    <x v="5"/>
    <x v="893"/>
    <x v="19"/>
    <x v="2463"/>
    <x v="1"/>
    <x v="8"/>
    <x v="0"/>
  </r>
  <r>
    <x v="218"/>
    <x v="261"/>
    <x v="23"/>
    <x v="23"/>
    <x v="7"/>
    <x v="5"/>
    <x v="894"/>
    <x v="22"/>
    <x v="2464"/>
    <x v="1"/>
    <x v="9"/>
    <x v="0"/>
  </r>
  <r>
    <x v="119"/>
    <x v="125"/>
    <x v="39"/>
    <x v="39"/>
    <x v="0"/>
    <x v="5"/>
    <x v="895"/>
    <x v="30"/>
    <x v="2465"/>
    <x v="2"/>
    <x v="3"/>
    <x v="0"/>
  </r>
  <r>
    <x v="120"/>
    <x v="126"/>
    <x v="23"/>
    <x v="23"/>
    <x v="7"/>
    <x v="5"/>
    <x v="896"/>
    <x v="28"/>
    <x v="2466"/>
    <x v="2"/>
    <x v="10"/>
    <x v="0"/>
  </r>
  <r>
    <x v="90"/>
    <x v="262"/>
    <x v="21"/>
    <x v="21"/>
    <x v="0"/>
    <x v="5"/>
    <x v="4"/>
    <x v="6"/>
    <x v="2467"/>
    <x v="3"/>
    <x v="4"/>
    <x v="0"/>
  </r>
  <r>
    <x v="219"/>
    <x v="263"/>
    <x v="76"/>
    <x v="76"/>
    <x v="7"/>
    <x v="5"/>
    <x v="897"/>
    <x v="28"/>
    <x v="2468"/>
    <x v="3"/>
    <x v="5"/>
    <x v="0"/>
  </r>
  <r>
    <x v="69"/>
    <x v="129"/>
    <x v="50"/>
    <x v="50"/>
    <x v="0"/>
    <x v="5"/>
    <x v="898"/>
    <x v="0"/>
    <x v="2296"/>
    <x v="3"/>
    <x v="5"/>
    <x v="0"/>
  </r>
  <r>
    <x v="70"/>
    <x v="130"/>
    <x v="34"/>
    <x v="34"/>
    <x v="0"/>
    <x v="5"/>
    <x v="898"/>
    <x v="24"/>
    <x v="2469"/>
    <x v="3"/>
    <x v="5"/>
    <x v="0"/>
  </r>
  <r>
    <x v="122"/>
    <x v="131"/>
    <x v="30"/>
    <x v="30"/>
    <x v="1"/>
    <x v="5"/>
    <x v="863"/>
    <x v="23"/>
    <x v="2395"/>
    <x v="0"/>
    <x v="7"/>
    <x v="1"/>
  </r>
  <r>
    <x v="220"/>
    <x v="264"/>
    <x v="56"/>
    <x v="56"/>
    <x v="14"/>
    <x v="5"/>
    <x v="894"/>
    <x v="10"/>
    <x v="2470"/>
    <x v="0"/>
    <x v="0"/>
    <x v="1"/>
  </r>
  <r>
    <x v="221"/>
    <x v="265"/>
    <x v="59"/>
    <x v="59"/>
    <x v="6"/>
    <x v="5"/>
    <x v="897"/>
    <x v="18"/>
    <x v="2471"/>
    <x v="0"/>
    <x v="11"/>
    <x v="1"/>
  </r>
  <r>
    <x v="73"/>
    <x v="74"/>
    <x v="0"/>
    <x v="0"/>
    <x v="0"/>
    <x v="5"/>
    <x v="4"/>
    <x v="23"/>
    <x v="2472"/>
    <x v="1"/>
    <x v="1"/>
    <x v="1"/>
  </r>
  <r>
    <x v="75"/>
    <x v="76"/>
    <x v="56"/>
    <x v="56"/>
    <x v="14"/>
    <x v="5"/>
    <x v="4"/>
    <x v="15"/>
    <x v="2473"/>
    <x v="2"/>
    <x v="2"/>
    <x v="1"/>
  </r>
  <r>
    <x v="76"/>
    <x v="136"/>
    <x v="39"/>
    <x v="39"/>
    <x v="0"/>
    <x v="5"/>
    <x v="899"/>
    <x v="30"/>
    <x v="2474"/>
    <x v="2"/>
    <x v="3"/>
    <x v="1"/>
  </r>
  <r>
    <x v="127"/>
    <x v="137"/>
    <x v="36"/>
    <x v="36"/>
    <x v="12"/>
    <x v="5"/>
    <x v="900"/>
    <x v="6"/>
    <x v="2475"/>
    <x v="2"/>
    <x v="10"/>
    <x v="1"/>
  </r>
  <r>
    <x v="78"/>
    <x v="138"/>
    <x v="77"/>
    <x v="77"/>
    <x v="6"/>
    <x v="5"/>
    <x v="901"/>
    <x v="19"/>
    <x v="2476"/>
    <x v="3"/>
    <x v="4"/>
    <x v="1"/>
  </r>
  <r>
    <x v="96"/>
    <x v="139"/>
    <x v="78"/>
    <x v="78"/>
    <x v="13"/>
    <x v="5"/>
    <x v="902"/>
    <x v="10"/>
    <x v="2477"/>
    <x v="3"/>
    <x v="4"/>
    <x v="1"/>
  </r>
  <r>
    <x v="193"/>
    <x v="230"/>
    <x v="48"/>
    <x v="48"/>
    <x v="13"/>
    <x v="5"/>
    <x v="4"/>
    <x v="14"/>
    <x v="2478"/>
    <x v="3"/>
    <x v="5"/>
    <x v="1"/>
  </r>
  <r>
    <x v="81"/>
    <x v="82"/>
    <x v="27"/>
    <x v="27"/>
    <x v="0"/>
    <x v="5"/>
    <x v="903"/>
    <x v="5"/>
    <x v="2479"/>
    <x v="3"/>
    <x v="5"/>
    <x v="1"/>
  </r>
  <r>
    <x v="82"/>
    <x v="83"/>
    <x v="23"/>
    <x v="23"/>
    <x v="7"/>
    <x v="5"/>
    <x v="4"/>
    <x v="11"/>
    <x v="2480"/>
    <x v="3"/>
    <x v="6"/>
    <x v="1"/>
  </r>
  <r>
    <x v="136"/>
    <x v="154"/>
    <x v="35"/>
    <x v="35"/>
    <x v="11"/>
    <x v="5"/>
    <x v="4"/>
    <x v="27"/>
    <x v="2481"/>
    <x v="0"/>
    <x v="7"/>
    <x v="2"/>
  </r>
  <r>
    <x v="85"/>
    <x v="86"/>
    <x v="4"/>
    <x v="4"/>
    <x v="0"/>
    <x v="5"/>
    <x v="4"/>
    <x v="4"/>
    <x v="2482"/>
    <x v="0"/>
    <x v="0"/>
    <x v="2"/>
  </r>
  <r>
    <x v="250"/>
    <x v="303"/>
    <x v="51"/>
    <x v="51"/>
    <x v="1"/>
    <x v="5"/>
    <x v="863"/>
    <x v="22"/>
    <x v="2483"/>
    <x v="0"/>
    <x v="11"/>
    <x v="2"/>
  </r>
  <r>
    <x v="88"/>
    <x v="89"/>
    <x v="58"/>
    <x v="58"/>
    <x v="0"/>
    <x v="5"/>
    <x v="4"/>
    <x v="1"/>
    <x v="2484"/>
    <x v="1"/>
    <x v="1"/>
    <x v="2"/>
  </r>
  <r>
    <x v="186"/>
    <x v="222"/>
    <x v="86"/>
    <x v="86"/>
    <x v="12"/>
    <x v="5"/>
    <x v="4"/>
    <x v="0"/>
    <x v="2485"/>
    <x v="0"/>
    <x v="0"/>
    <x v="0"/>
  </r>
  <r>
    <x v="63"/>
    <x v="64"/>
    <x v="19"/>
    <x v="19"/>
    <x v="5"/>
    <x v="5"/>
    <x v="904"/>
    <x v="6"/>
    <x v="2486"/>
    <x v="1"/>
    <x v="8"/>
    <x v="0"/>
  </r>
  <r>
    <x v="187"/>
    <x v="223"/>
    <x v="88"/>
    <x v="88"/>
    <x v="0"/>
    <x v="5"/>
    <x v="905"/>
    <x v="8"/>
    <x v="2487"/>
    <x v="1"/>
    <x v="9"/>
    <x v="0"/>
  </r>
  <r>
    <x v="65"/>
    <x v="66"/>
    <x v="50"/>
    <x v="50"/>
    <x v="0"/>
    <x v="5"/>
    <x v="4"/>
    <x v="18"/>
    <x v="2488"/>
    <x v="2"/>
    <x v="3"/>
    <x v="0"/>
  </r>
  <r>
    <x v="66"/>
    <x v="67"/>
    <x v="16"/>
    <x v="16"/>
    <x v="4"/>
    <x v="5"/>
    <x v="906"/>
    <x v="22"/>
    <x v="2489"/>
    <x v="3"/>
    <x v="4"/>
    <x v="0"/>
  </r>
  <r>
    <x v="67"/>
    <x v="68"/>
    <x v="37"/>
    <x v="37"/>
    <x v="8"/>
    <x v="5"/>
    <x v="4"/>
    <x v="6"/>
    <x v="2490"/>
    <x v="3"/>
    <x v="4"/>
    <x v="0"/>
  </r>
  <r>
    <x v="68"/>
    <x v="69"/>
    <x v="51"/>
    <x v="51"/>
    <x v="1"/>
    <x v="5"/>
    <x v="181"/>
    <x v="1"/>
    <x v="2491"/>
    <x v="3"/>
    <x v="5"/>
    <x v="0"/>
  </r>
  <r>
    <x v="69"/>
    <x v="70"/>
    <x v="52"/>
    <x v="52"/>
    <x v="6"/>
    <x v="5"/>
    <x v="907"/>
    <x v="16"/>
    <x v="2492"/>
    <x v="3"/>
    <x v="5"/>
    <x v="0"/>
  </r>
  <r>
    <x v="70"/>
    <x v="71"/>
    <x v="53"/>
    <x v="53"/>
    <x v="7"/>
    <x v="5"/>
    <x v="908"/>
    <x v="16"/>
    <x v="2493"/>
    <x v="3"/>
    <x v="5"/>
    <x v="0"/>
  </r>
  <r>
    <x v="71"/>
    <x v="72"/>
    <x v="54"/>
    <x v="54"/>
    <x v="0"/>
    <x v="5"/>
    <x v="909"/>
    <x v="29"/>
    <x v="2494"/>
    <x v="0"/>
    <x v="7"/>
    <x v="1"/>
  </r>
  <r>
    <x v="72"/>
    <x v="73"/>
    <x v="55"/>
    <x v="55"/>
    <x v="0"/>
    <x v="5"/>
    <x v="4"/>
    <x v="18"/>
    <x v="2495"/>
    <x v="0"/>
    <x v="0"/>
    <x v="1"/>
  </r>
  <r>
    <x v="232"/>
    <x v="277"/>
    <x v="33"/>
    <x v="33"/>
    <x v="0"/>
    <x v="5"/>
    <x v="910"/>
    <x v="23"/>
    <x v="2496"/>
    <x v="1"/>
    <x v="1"/>
    <x v="1"/>
  </r>
  <r>
    <x v="190"/>
    <x v="226"/>
    <x v="23"/>
    <x v="23"/>
    <x v="7"/>
    <x v="5"/>
    <x v="904"/>
    <x v="27"/>
    <x v="2497"/>
    <x v="1"/>
    <x v="9"/>
    <x v="1"/>
  </r>
  <r>
    <x v="75"/>
    <x v="227"/>
    <x v="41"/>
    <x v="41"/>
    <x v="0"/>
    <x v="5"/>
    <x v="908"/>
    <x v="16"/>
    <x v="2493"/>
    <x v="2"/>
    <x v="2"/>
    <x v="1"/>
  </r>
  <r>
    <x v="76"/>
    <x v="77"/>
    <x v="57"/>
    <x v="57"/>
    <x v="10"/>
    <x v="5"/>
    <x v="904"/>
    <x v="14"/>
    <x v="2498"/>
    <x v="2"/>
    <x v="3"/>
    <x v="1"/>
  </r>
  <r>
    <x v="192"/>
    <x v="229"/>
    <x v="89"/>
    <x v="89"/>
    <x v="16"/>
    <x v="5"/>
    <x v="4"/>
    <x v="1"/>
    <x v="2499"/>
    <x v="2"/>
    <x v="10"/>
    <x v="1"/>
  </r>
  <r>
    <x v="78"/>
    <x v="79"/>
    <x v="29"/>
    <x v="29"/>
    <x v="0"/>
    <x v="5"/>
    <x v="911"/>
    <x v="1"/>
    <x v="2500"/>
    <x v="3"/>
    <x v="4"/>
    <x v="1"/>
  </r>
  <r>
    <x v="79"/>
    <x v="80"/>
    <x v="59"/>
    <x v="59"/>
    <x v="6"/>
    <x v="5"/>
    <x v="912"/>
    <x v="3"/>
    <x v="2501"/>
    <x v="3"/>
    <x v="5"/>
    <x v="1"/>
  </r>
  <r>
    <x v="233"/>
    <x v="278"/>
    <x v="86"/>
    <x v="86"/>
    <x v="12"/>
    <x v="5"/>
    <x v="4"/>
    <x v="2"/>
    <x v="2502"/>
    <x v="3"/>
    <x v="5"/>
    <x v="1"/>
  </r>
  <r>
    <x v="58"/>
    <x v="59"/>
    <x v="35"/>
    <x v="35"/>
    <x v="11"/>
    <x v="5"/>
    <x v="562"/>
    <x v="36"/>
    <x v="2503"/>
    <x v="3"/>
    <x v="5"/>
    <x v="1"/>
  </r>
  <r>
    <x v="195"/>
    <x v="304"/>
    <x v="91"/>
    <x v="91"/>
    <x v="0"/>
    <x v="5"/>
    <x v="4"/>
    <x v="10"/>
    <x v="2504"/>
    <x v="3"/>
    <x v="6"/>
    <x v="1"/>
  </r>
  <r>
    <x v="21"/>
    <x v="21"/>
    <x v="20"/>
    <x v="20"/>
    <x v="3"/>
    <x v="5"/>
    <x v="839"/>
    <x v="16"/>
    <x v="2505"/>
    <x v="3"/>
    <x v="6"/>
    <x v="1"/>
  </r>
  <r>
    <x v="84"/>
    <x v="85"/>
    <x v="60"/>
    <x v="60"/>
    <x v="4"/>
    <x v="5"/>
    <x v="913"/>
    <x v="22"/>
    <x v="2506"/>
    <x v="0"/>
    <x v="7"/>
    <x v="2"/>
  </r>
  <r>
    <x v="196"/>
    <x v="233"/>
    <x v="23"/>
    <x v="23"/>
    <x v="7"/>
    <x v="5"/>
    <x v="914"/>
    <x v="6"/>
    <x v="2507"/>
    <x v="0"/>
    <x v="11"/>
    <x v="2"/>
  </r>
  <r>
    <x v="197"/>
    <x v="234"/>
    <x v="1"/>
    <x v="1"/>
    <x v="1"/>
    <x v="5"/>
    <x v="4"/>
    <x v="5"/>
    <x v="2508"/>
    <x v="0"/>
    <x v="11"/>
    <x v="2"/>
  </r>
  <r>
    <x v="87"/>
    <x v="88"/>
    <x v="61"/>
    <x v="61"/>
    <x v="0"/>
    <x v="5"/>
    <x v="915"/>
    <x v="12"/>
    <x v="2509"/>
    <x v="1"/>
    <x v="8"/>
    <x v="2"/>
  </r>
  <r>
    <x v="234"/>
    <x v="279"/>
    <x v="87"/>
    <x v="87"/>
    <x v="3"/>
    <x v="5"/>
    <x v="910"/>
    <x v="22"/>
    <x v="2510"/>
    <x v="1"/>
    <x v="1"/>
    <x v="2"/>
  </r>
  <r>
    <x v="186"/>
    <x v="222"/>
    <x v="86"/>
    <x v="86"/>
    <x v="12"/>
    <x v="4"/>
    <x v="4"/>
    <x v="1"/>
    <x v="2511"/>
    <x v="0"/>
    <x v="0"/>
    <x v="0"/>
  </r>
  <r>
    <x v="54"/>
    <x v="54"/>
    <x v="10"/>
    <x v="10"/>
    <x v="3"/>
    <x v="4"/>
    <x v="4"/>
    <x v="16"/>
    <x v="2512"/>
    <x v="1"/>
    <x v="8"/>
    <x v="0"/>
  </r>
  <r>
    <x v="187"/>
    <x v="223"/>
    <x v="88"/>
    <x v="88"/>
    <x v="0"/>
    <x v="4"/>
    <x v="4"/>
    <x v="23"/>
    <x v="2513"/>
    <x v="1"/>
    <x v="9"/>
    <x v="0"/>
  </r>
  <r>
    <x v="65"/>
    <x v="66"/>
    <x v="50"/>
    <x v="50"/>
    <x v="0"/>
    <x v="4"/>
    <x v="916"/>
    <x v="18"/>
    <x v="2514"/>
    <x v="2"/>
    <x v="3"/>
    <x v="0"/>
  </r>
  <r>
    <x v="66"/>
    <x v="67"/>
    <x v="16"/>
    <x v="16"/>
    <x v="4"/>
    <x v="4"/>
    <x v="4"/>
    <x v="14"/>
    <x v="2515"/>
    <x v="3"/>
    <x v="4"/>
    <x v="0"/>
  </r>
  <r>
    <x v="5"/>
    <x v="5"/>
    <x v="5"/>
    <x v="5"/>
    <x v="0"/>
    <x v="4"/>
    <x v="4"/>
    <x v="28"/>
    <x v="2516"/>
    <x v="3"/>
    <x v="4"/>
    <x v="0"/>
  </r>
  <r>
    <x v="68"/>
    <x v="69"/>
    <x v="51"/>
    <x v="51"/>
    <x v="1"/>
    <x v="4"/>
    <x v="917"/>
    <x v="8"/>
    <x v="2517"/>
    <x v="3"/>
    <x v="5"/>
    <x v="0"/>
  </r>
  <r>
    <x v="188"/>
    <x v="224"/>
    <x v="66"/>
    <x v="66"/>
    <x v="15"/>
    <x v="4"/>
    <x v="4"/>
    <x v="13"/>
    <x v="2518"/>
    <x v="3"/>
    <x v="5"/>
    <x v="0"/>
  </r>
  <r>
    <x v="55"/>
    <x v="55"/>
    <x v="44"/>
    <x v="44"/>
    <x v="11"/>
    <x v="4"/>
    <x v="918"/>
    <x v="18"/>
    <x v="2519"/>
    <x v="0"/>
    <x v="7"/>
    <x v="1"/>
  </r>
  <r>
    <x v="72"/>
    <x v="73"/>
    <x v="55"/>
    <x v="55"/>
    <x v="0"/>
    <x v="4"/>
    <x v="917"/>
    <x v="9"/>
    <x v="2520"/>
    <x v="0"/>
    <x v="0"/>
    <x v="1"/>
  </r>
  <r>
    <x v="210"/>
    <x v="250"/>
    <x v="57"/>
    <x v="57"/>
    <x v="10"/>
    <x v="4"/>
    <x v="919"/>
    <x v="19"/>
    <x v="2521"/>
    <x v="1"/>
    <x v="8"/>
    <x v="1"/>
  </r>
  <r>
    <x v="189"/>
    <x v="225"/>
    <x v="61"/>
    <x v="61"/>
    <x v="0"/>
    <x v="4"/>
    <x v="4"/>
    <x v="21"/>
    <x v="2522"/>
    <x v="1"/>
    <x v="1"/>
    <x v="1"/>
  </r>
  <r>
    <x v="190"/>
    <x v="226"/>
    <x v="23"/>
    <x v="23"/>
    <x v="7"/>
    <x v="4"/>
    <x v="920"/>
    <x v="29"/>
    <x v="2523"/>
    <x v="1"/>
    <x v="9"/>
    <x v="1"/>
  </r>
  <r>
    <x v="14"/>
    <x v="14"/>
    <x v="14"/>
    <x v="14"/>
    <x v="1"/>
    <x v="4"/>
    <x v="4"/>
    <x v="25"/>
    <x v="2524"/>
    <x v="2"/>
    <x v="2"/>
    <x v="1"/>
  </r>
  <r>
    <x v="191"/>
    <x v="228"/>
    <x v="85"/>
    <x v="85"/>
    <x v="2"/>
    <x v="4"/>
    <x v="4"/>
    <x v="3"/>
    <x v="2525"/>
    <x v="2"/>
    <x v="3"/>
    <x v="1"/>
  </r>
  <r>
    <x v="192"/>
    <x v="229"/>
    <x v="89"/>
    <x v="89"/>
    <x v="16"/>
    <x v="4"/>
    <x v="4"/>
    <x v="16"/>
    <x v="1304"/>
    <x v="2"/>
    <x v="10"/>
    <x v="1"/>
  </r>
  <r>
    <x v="17"/>
    <x v="58"/>
    <x v="47"/>
    <x v="47"/>
    <x v="0"/>
    <x v="4"/>
    <x v="919"/>
    <x v="21"/>
    <x v="2526"/>
    <x v="3"/>
    <x v="4"/>
    <x v="1"/>
  </r>
  <r>
    <x v="79"/>
    <x v="80"/>
    <x v="59"/>
    <x v="59"/>
    <x v="6"/>
    <x v="4"/>
    <x v="4"/>
    <x v="10"/>
    <x v="2527"/>
    <x v="3"/>
    <x v="5"/>
    <x v="1"/>
  </r>
  <r>
    <x v="233"/>
    <x v="278"/>
    <x v="86"/>
    <x v="86"/>
    <x v="12"/>
    <x v="4"/>
    <x v="4"/>
    <x v="9"/>
    <x v="2528"/>
    <x v="3"/>
    <x v="5"/>
    <x v="1"/>
  </r>
  <r>
    <x v="20"/>
    <x v="286"/>
    <x v="53"/>
    <x v="53"/>
    <x v="7"/>
    <x v="4"/>
    <x v="917"/>
    <x v="36"/>
    <x v="2529"/>
    <x v="3"/>
    <x v="5"/>
    <x v="1"/>
  </r>
  <r>
    <x v="195"/>
    <x v="304"/>
    <x v="91"/>
    <x v="91"/>
    <x v="0"/>
    <x v="4"/>
    <x v="4"/>
    <x v="4"/>
    <x v="2530"/>
    <x v="3"/>
    <x v="6"/>
    <x v="1"/>
  </r>
  <r>
    <x v="21"/>
    <x v="21"/>
    <x v="20"/>
    <x v="20"/>
    <x v="3"/>
    <x v="4"/>
    <x v="4"/>
    <x v="18"/>
    <x v="2531"/>
    <x v="3"/>
    <x v="6"/>
    <x v="1"/>
  </r>
  <r>
    <x v="22"/>
    <x v="22"/>
    <x v="14"/>
    <x v="14"/>
    <x v="1"/>
    <x v="4"/>
    <x v="4"/>
    <x v="29"/>
    <x v="2532"/>
    <x v="0"/>
    <x v="0"/>
    <x v="2"/>
  </r>
  <r>
    <x v="196"/>
    <x v="233"/>
    <x v="23"/>
    <x v="23"/>
    <x v="7"/>
    <x v="4"/>
    <x v="921"/>
    <x v="9"/>
    <x v="2533"/>
    <x v="0"/>
    <x v="11"/>
    <x v="2"/>
  </r>
  <r>
    <x v="197"/>
    <x v="234"/>
    <x v="1"/>
    <x v="1"/>
    <x v="1"/>
    <x v="4"/>
    <x v="922"/>
    <x v="8"/>
    <x v="2534"/>
    <x v="0"/>
    <x v="11"/>
    <x v="2"/>
  </r>
  <r>
    <x v="213"/>
    <x v="253"/>
    <x v="12"/>
    <x v="12"/>
    <x v="0"/>
    <x v="4"/>
    <x v="919"/>
    <x v="56"/>
    <x v="2535"/>
    <x v="1"/>
    <x v="8"/>
    <x v="2"/>
  </r>
  <r>
    <x v="198"/>
    <x v="235"/>
    <x v="70"/>
    <x v="70"/>
    <x v="12"/>
    <x v="4"/>
    <x v="4"/>
    <x v="8"/>
    <x v="2536"/>
    <x v="1"/>
    <x v="1"/>
    <x v="2"/>
  </r>
  <r>
    <x v="62"/>
    <x v="63"/>
    <x v="48"/>
    <x v="48"/>
    <x v="13"/>
    <x v="5"/>
    <x v="923"/>
    <x v="28"/>
    <x v="2537"/>
    <x v="0"/>
    <x v="0"/>
    <x v="0"/>
  </r>
  <r>
    <x v="63"/>
    <x v="64"/>
    <x v="19"/>
    <x v="19"/>
    <x v="5"/>
    <x v="5"/>
    <x v="923"/>
    <x v="19"/>
    <x v="2538"/>
    <x v="1"/>
    <x v="8"/>
    <x v="0"/>
  </r>
  <r>
    <x v="64"/>
    <x v="65"/>
    <x v="49"/>
    <x v="49"/>
    <x v="6"/>
    <x v="5"/>
    <x v="924"/>
    <x v="3"/>
    <x v="2539"/>
    <x v="1"/>
    <x v="9"/>
    <x v="0"/>
  </r>
  <r>
    <x v="65"/>
    <x v="66"/>
    <x v="50"/>
    <x v="50"/>
    <x v="0"/>
    <x v="5"/>
    <x v="924"/>
    <x v="28"/>
    <x v="2540"/>
    <x v="2"/>
    <x v="3"/>
    <x v="0"/>
  </r>
  <r>
    <x v="242"/>
    <x v="291"/>
    <x v="80"/>
    <x v="80"/>
    <x v="0"/>
    <x v="5"/>
    <x v="228"/>
    <x v="5"/>
    <x v="2541"/>
    <x v="3"/>
    <x v="4"/>
    <x v="0"/>
  </r>
  <r>
    <x v="67"/>
    <x v="68"/>
    <x v="37"/>
    <x v="37"/>
    <x v="8"/>
    <x v="5"/>
    <x v="925"/>
    <x v="12"/>
    <x v="2542"/>
    <x v="3"/>
    <x v="4"/>
    <x v="0"/>
  </r>
  <r>
    <x v="219"/>
    <x v="263"/>
    <x v="76"/>
    <x v="76"/>
    <x v="7"/>
    <x v="5"/>
    <x v="926"/>
    <x v="22"/>
    <x v="2543"/>
    <x v="3"/>
    <x v="5"/>
    <x v="0"/>
  </r>
  <r>
    <x v="69"/>
    <x v="129"/>
    <x v="50"/>
    <x v="50"/>
    <x v="0"/>
    <x v="5"/>
    <x v="927"/>
    <x v="25"/>
    <x v="2544"/>
    <x v="3"/>
    <x v="5"/>
    <x v="0"/>
  </r>
  <r>
    <x v="70"/>
    <x v="71"/>
    <x v="53"/>
    <x v="53"/>
    <x v="7"/>
    <x v="5"/>
    <x v="928"/>
    <x v="24"/>
    <x v="2545"/>
    <x v="3"/>
    <x v="5"/>
    <x v="0"/>
  </r>
  <r>
    <x v="122"/>
    <x v="131"/>
    <x v="30"/>
    <x v="30"/>
    <x v="1"/>
    <x v="5"/>
    <x v="929"/>
    <x v="12"/>
    <x v="2546"/>
    <x v="0"/>
    <x v="7"/>
    <x v="1"/>
  </r>
  <r>
    <x v="72"/>
    <x v="73"/>
    <x v="55"/>
    <x v="55"/>
    <x v="0"/>
    <x v="5"/>
    <x v="930"/>
    <x v="5"/>
    <x v="2547"/>
    <x v="0"/>
    <x v="0"/>
    <x v="1"/>
  </r>
  <r>
    <x v="243"/>
    <x v="292"/>
    <x v="12"/>
    <x v="12"/>
    <x v="0"/>
    <x v="5"/>
    <x v="931"/>
    <x v="6"/>
    <x v="2548"/>
    <x v="0"/>
    <x v="11"/>
    <x v="1"/>
  </r>
  <r>
    <x v="73"/>
    <x v="74"/>
    <x v="0"/>
    <x v="0"/>
    <x v="0"/>
    <x v="5"/>
    <x v="932"/>
    <x v="22"/>
    <x v="2549"/>
    <x v="1"/>
    <x v="1"/>
    <x v="1"/>
  </r>
  <r>
    <x v="74"/>
    <x v="75"/>
    <x v="43"/>
    <x v="43"/>
    <x v="10"/>
    <x v="5"/>
    <x v="167"/>
    <x v="27"/>
    <x v="2550"/>
    <x v="1"/>
    <x v="9"/>
    <x v="1"/>
  </r>
  <r>
    <x v="75"/>
    <x v="76"/>
    <x v="56"/>
    <x v="56"/>
    <x v="14"/>
    <x v="5"/>
    <x v="211"/>
    <x v="13"/>
    <x v="2551"/>
    <x v="2"/>
    <x v="2"/>
    <x v="1"/>
  </r>
  <r>
    <x v="76"/>
    <x v="77"/>
    <x v="57"/>
    <x v="57"/>
    <x v="10"/>
    <x v="5"/>
    <x v="923"/>
    <x v="20"/>
    <x v="2552"/>
    <x v="2"/>
    <x v="3"/>
    <x v="1"/>
  </r>
  <r>
    <x v="77"/>
    <x v="78"/>
    <x v="58"/>
    <x v="58"/>
    <x v="0"/>
    <x v="5"/>
    <x v="933"/>
    <x v="27"/>
    <x v="2553"/>
    <x v="2"/>
    <x v="10"/>
    <x v="1"/>
  </r>
  <r>
    <x v="78"/>
    <x v="138"/>
    <x v="77"/>
    <x v="77"/>
    <x v="6"/>
    <x v="5"/>
    <x v="934"/>
    <x v="30"/>
    <x v="2554"/>
    <x v="3"/>
    <x v="4"/>
    <x v="1"/>
  </r>
  <r>
    <x v="79"/>
    <x v="80"/>
    <x v="59"/>
    <x v="59"/>
    <x v="6"/>
    <x v="5"/>
    <x v="929"/>
    <x v="7"/>
    <x v="2555"/>
    <x v="3"/>
    <x v="5"/>
    <x v="1"/>
  </r>
  <r>
    <x v="193"/>
    <x v="230"/>
    <x v="48"/>
    <x v="48"/>
    <x v="13"/>
    <x v="5"/>
    <x v="743"/>
    <x v="15"/>
    <x v="2556"/>
    <x v="3"/>
    <x v="5"/>
    <x v="1"/>
  </r>
  <r>
    <x v="58"/>
    <x v="59"/>
    <x v="35"/>
    <x v="35"/>
    <x v="11"/>
    <x v="5"/>
    <x v="594"/>
    <x v="24"/>
    <x v="2557"/>
    <x v="3"/>
    <x v="5"/>
    <x v="1"/>
  </r>
  <r>
    <x v="82"/>
    <x v="83"/>
    <x v="23"/>
    <x v="23"/>
    <x v="7"/>
    <x v="5"/>
    <x v="724"/>
    <x v="6"/>
    <x v="2558"/>
    <x v="3"/>
    <x v="6"/>
    <x v="1"/>
  </r>
  <r>
    <x v="84"/>
    <x v="85"/>
    <x v="60"/>
    <x v="60"/>
    <x v="4"/>
    <x v="5"/>
    <x v="735"/>
    <x v="2"/>
    <x v="2559"/>
    <x v="0"/>
    <x v="7"/>
    <x v="2"/>
  </r>
  <r>
    <x v="196"/>
    <x v="233"/>
    <x v="23"/>
    <x v="23"/>
    <x v="7"/>
    <x v="5"/>
    <x v="4"/>
    <x v="9"/>
    <x v="2560"/>
    <x v="0"/>
    <x v="11"/>
    <x v="2"/>
  </r>
  <r>
    <x v="250"/>
    <x v="303"/>
    <x v="51"/>
    <x v="51"/>
    <x v="1"/>
    <x v="5"/>
    <x v="935"/>
    <x v="8"/>
    <x v="1490"/>
    <x v="0"/>
    <x v="11"/>
    <x v="2"/>
  </r>
  <r>
    <x v="88"/>
    <x v="89"/>
    <x v="58"/>
    <x v="58"/>
    <x v="0"/>
    <x v="5"/>
    <x v="932"/>
    <x v="28"/>
    <x v="2561"/>
    <x v="1"/>
    <x v="1"/>
    <x v="2"/>
  </r>
  <r>
    <x v="26"/>
    <x v="26"/>
    <x v="17"/>
    <x v="17"/>
    <x v="2"/>
    <x v="1"/>
    <x v="4"/>
    <x v="13"/>
    <x v="2562"/>
    <x v="0"/>
    <x v="7"/>
    <x v="0"/>
  </r>
  <r>
    <x v="89"/>
    <x v="90"/>
    <x v="62"/>
    <x v="62"/>
    <x v="1"/>
    <x v="1"/>
    <x v="4"/>
    <x v="13"/>
    <x v="2563"/>
    <x v="1"/>
    <x v="8"/>
    <x v="0"/>
  </r>
  <r>
    <x v="28"/>
    <x v="28"/>
    <x v="25"/>
    <x v="25"/>
    <x v="7"/>
    <x v="1"/>
    <x v="4"/>
    <x v="3"/>
    <x v="2564"/>
    <x v="1"/>
    <x v="1"/>
    <x v="0"/>
  </r>
  <r>
    <x v="29"/>
    <x v="29"/>
    <x v="5"/>
    <x v="5"/>
    <x v="0"/>
    <x v="1"/>
    <x v="4"/>
    <x v="5"/>
    <x v="2565"/>
    <x v="2"/>
    <x v="2"/>
    <x v="0"/>
  </r>
  <r>
    <x v="30"/>
    <x v="30"/>
    <x v="26"/>
    <x v="26"/>
    <x v="9"/>
    <x v="1"/>
    <x v="4"/>
    <x v="14"/>
    <x v="2566"/>
    <x v="2"/>
    <x v="10"/>
    <x v="0"/>
  </r>
  <r>
    <x v="90"/>
    <x v="91"/>
    <x v="63"/>
    <x v="63"/>
    <x v="5"/>
    <x v="1"/>
    <x v="936"/>
    <x v="25"/>
    <x v="2567"/>
    <x v="3"/>
    <x v="4"/>
    <x v="0"/>
  </r>
  <r>
    <x v="32"/>
    <x v="92"/>
    <x v="49"/>
    <x v="49"/>
    <x v="6"/>
    <x v="1"/>
    <x v="937"/>
    <x v="13"/>
    <x v="2568"/>
    <x v="3"/>
    <x v="5"/>
    <x v="0"/>
  </r>
  <r>
    <x v="33"/>
    <x v="33"/>
    <x v="29"/>
    <x v="29"/>
    <x v="0"/>
    <x v="1"/>
    <x v="938"/>
    <x v="10"/>
    <x v="2569"/>
    <x v="3"/>
    <x v="5"/>
    <x v="0"/>
  </r>
  <r>
    <x v="34"/>
    <x v="34"/>
    <x v="30"/>
    <x v="30"/>
    <x v="1"/>
    <x v="1"/>
    <x v="266"/>
    <x v="18"/>
    <x v="2570"/>
    <x v="3"/>
    <x v="5"/>
    <x v="0"/>
  </r>
  <r>
    <x v="35"/>
    <x v="35"/>
    <x v="31"/>
    <x v="31"/>
    <x v="10"/>
    <x v="1"/>
    <x v="4"/>
    <x v="29"/>
    <x v="2571"/>
    <x v="3"/>
    <x v="6"/>
    <x v="0"/>
  </r>
  <r>
    <x v="92"/>
    <x v="94"/>
    <x v="65"/>
    <x v="65"/>
    <x v="9"/>
    <x v="1"/>
    <x v="142"/>
    <x v="28"/>
    <x v="2572"/>
    <x v="0"/>
    <x v="0"/>
    <x v="1"/>
  </r>
  <r>
    <x v="93"/>
    <x v="95"/>
    <x v="39"/>
    <x v="39"/>
    <x v="0"/>
    <x v="1"/>
    <x v="4"/>
    <x v="24"/>
    <x v="2573"/>
    <x v="0"/>
    <x v="11"/>
    <x v="1"/>
  </r>
  <r>
    <x v="38"/>
    <x v="38"/>
    <x v="34"/>
    <x v="34"/>
    <x v="0"/>
    <x v="1"/>
    <x v="4"/>
    <x v="27"/>
    <x v="2574"/>
    <x v="1"/>
    <x v="1"/>
    <x v="1"/>
  </r>
  <r>
    <x v="39"/>
    <x v="39"/>
    <x v="35"/>
    <x v="35"/>
    <x v="11"/>
    <x v="1"/>
    <x v="939"/>
    <x v="3"/>
    <x v="2575"/>
    <x v="1"/>
    <x v="9"/>
    <x v="1"/>
  </r>
  <r>
    <x v="40"/>
    <x v="40"/>
    <x v="20"/>
    <x v="20"/>
    <x v="3"/>
    <x v="1"/>
    <x v="142"/>
    <x v="12"/>
    <x v="2576"/>
    <x v="2"/>
    <x v="2"/>
    <x v="1"/>
  </r>
  <r>
    <x v="94"/>
    <x v="97"/>
    <x v="18"/>
    <x v="18"/>
    <x v="0"/>
    <x v="1"/>
    <x v="937"/>
    <x v="26"/>
    <x v="2577"/>
    <x v="2"/>
    <x v="3"/>
    <x v="1"/>
  </r>
  <r>
    <x v="42"/>
    <x v="42"/>
    <x v="37"/>
    <x v="37"/>
    <x v="8"/>
    <x v="1"/>
    <x v="4"/>
    <x v="11"/>
    <x v="2578"/>
    <x v="2"/>
    <x v="10"/>
    <x v="1"/>
  </r>
  <r>
    <x v="43"/>
    <x v="43"/>
    <x v="38"/>
    <x v="38"/>
    <x v="1"/>
    <x v="1"/>
    <x v="4"/>
    <x v="23"/>
    <x v="2579"/>
    <x v="3"/>
    <x v="4"/>
    <x v="1"/>
  </r>
  <r>
    <x v="96"/>
    <x v="99"/>
    <x v="31"/>
    <x v="31"/>
    <x v="10"/>
    <x v="1"/>
    <x v="940"/>
    <x v="0"/>
    <x v="2580"/>
    <x v="3"/>
    <x v="4"/>
    <x v="1"/>
  </r>
  <r>
    <x v="80"/>
    <x v="152"/>
    <x v="11"/>
    <x v="11"/>
    <x v="0"/>
    <x v="1"/>
    <x v="4"/>
    <x v="1"/>
    <x v="2581"/>
    <x v="3"/>
    <x v="5"/>
    <x v="1"/>
  </r>
  <r>
    <x v="128"/>
    <x v="140"/>
    <x v="62"/>
    <x v="62"/>
    <x v="1"/>
    <x v="1"/>
    <x v="4"/>
    <x v="12"/>
    <x v="2582"/>
    <x v="3"/>
    <x v="5"/>
    <x v="1"/>
  </r>
  <r>
    <x v="79"/>
    <x v="141"/>
    <x v="25"/>
    <x v="25"/>
    <x v="7"/>
    <x v="1"/>
    <x v="746"/>
    <x v="22"/>
    <x v="2583"/>
    <x v="3"/>
    <x v="5"/>
    <x v="1"/>
  </r>
  <r>
    <x v="48"/>
    <x v="153"/>
    <x v="23"/>
    <x v="23"/>
    <x v="7"/>
    <x v="1"/>
    <x v="4"/>
    <x v="26"/>
    <x v="2584"/>
    <x v="3"/>
    <x v="6"/>
    <x v="1"/>
  </r>
  <r>
    <x v="129"/>
    <x v="142"/>
    <x v="39"/>
    <x v="39"/>
    <x v="0"/>
    <x v="1"/>
    <x v="4"/>
    <x v="1"/>
    <x v="2585"/>
    <x v="0"/>
    <x v="7"/>
    <x v="2"/>
  </r>
  <r>
    <x v="50"/>
    <x v="143"/>
    <x v="39"/>
    <x v="39"/>
    <x v="0"/>
    <x v="1"/>
    <x v="941"/>
    <x v="1"/>
    <x v="2586"/>
    <x v="0"/>
    <x v="0"/>
    <x v="2"/>
  </r>
  <r>
    <x v="52"/>
    <x v="52"/>
    <x v="43"/>
    <x v="43"/>
    <x v="10"/>
    <x v="1"/>
    <x v="4"/>
    <x v="1"/>
    <x v="2587"/>
    <x v="1"/>
    <x v="1"/>
    <x v="2"/>
  </r>
  <r>
    <x v="53"/>
    <x v="53"/>
    <x v="23"/>
    <x v="23"/>
    <x v="7"/>
    <x v="1"/>
    <x v="939"/>
    <x v="12"/>
    <x v="2588"/>
    <x v="1"/>
    <x v="1"/>
    <x v="2"/>
  </r>
  <r>
    <x v="186"/>
    <x v="222"/>
    <x v="86"/>
    <x v="86"/>
    <x v="12"/>
    <x v="4"/>
    <x v="4"/>
    <x v="22"/>
    <x v="2589"/>
    <x v="0"/>
    <x v="0"/>
    <x v="0"/>
  </r>
  <r>
    <x v="54"/>
    <x v="54"/>
    <x v="10"/>
    <x v="10"/>
    <x v="3"/>
    <x v="4"/>
    <x v="4"/>
    <x v="16"/>
    <x v="2590"/>
    <x v="1"/>
    <x v="8"/>
    <x v="0"/>
  </r>
  <r>
    <x v="209"/>
    <x v="249"/>
    <x v="23"/>
    <x v="23"/>
    <x v="7"/>
    <x v="4"/>
    <x v="942"/>
    <x v="26"/>
    <x v="2591"/>
    <x v="1"/>
    <x v="9"/>
    <x v="0"/>
  </r>
  <r>
    <x v="3"/>
    <x v="3"/>
    <x v="3"/>
    <x v="3"/>
    <x v="0"/>
    <x v="4"/>
    <x v="4"/>
    <x v="14"/>
    <x v="2592"/>
    <x v="2"/>
    <x v="3"/>
    <x v="0"/>
  </r>
  <r>
    <x v="5"/>
    <x v="5"/>
    <x v="5"/>
    <x v="5"/>
    <x v="0"/>
    <x v="4"/>
    <x v="4"/>
    <x v="5"/>
    <x v="2593"/>
    <x v="3"/>
    <x v="4"/>
    <x v="0"/>
  </r>
  <r>
    <x v="7"/>
    <x v="7"/>
    <x v="7"/>
    <x v="7"/>
    <x v="2"/>
    <x v="4"/>
    <x v="4"/>
    <x v="6"/>
    <x v="2594"/>
    <x v="3"/>
    <x v="5"/>
    <x v="0"/>
  </r>
  <r>
    <x v="55"/>
    <x v="55"/>
    <x v="44"/>
    <x v="44"/>
    <x v="11"/>
    <x v="4"/>
    <x v="4"/>
    <x v="32"/>
    <x v="2595"/>
    <x v="0"/>
    <x v="7"/>
    <x v="1"/>
  </r>
  <r>
    <x v="10"/>
    <x v="10"/>
    <x v="10"/>
    <x v="10"/>
    <x v="3"/>
    <x v="4"/>
    <x v="4"/>
    <x v="6"/>
    <x v="2596"/>
    <x v="0"/>
    <x v="0"/>
    <x v="1"/>
  </r>
  <r>
    <x v="210"/>
    <x v="250"/>
    <x v="57"/>
    <x v="57"/>
    <x v="10"/>
    <x v="4"/>
    <x v="943"/>
    <x v="32"/>
    <x v="2597"/>
    <x v="1"/>
    <x v="8"/>
    <x v="1"/>
  </r>
  <r>
    <x v="189"/>
    <x v="225"/>
    <x v="61"/>
    <x v="61"/>
    <x v="0"/>
    <x v="4"/>
    <x v="4"/>
    <x v="27"/>
    <x v="2598"/>
    <x v="1"/>
    <x v="1"/>
    <x v="1"/>
  </r>
  <r>
    <x v="13"/>
    <x v="13"/>
    <x v="13"/>
    <x v="13"/>
    <x v="0"/>
    <x v="4"/>
    <x v="4"/>
    <x v="20"/>
    <x v="2599"/>
    <x v="1"/>
    <x v="9"/>
    <x v="1"/>
  </r>
  <r>
    <x v="14"/>
    <x v="14"/>
    <x v="14"/>
    <x v="14"/>
    <x v="1"/>
    <x v="4"/>
    <x v="4"/>
    <x v="7"/>
    <x v="2600"/>
    <x v="2"/>
    <x v="2"/>
    <x v="1"/>
  </r>
  <r>
    <x v="15"/>
    <x v="15"/>
    <x v="15"/>
    <x v="15"/>
    <x v="0"/>
    <x v="4"/>
    <x v="4"/>
    <x v="3"/>
    <x v="2601"/>
    <x v="2"/>
    <x v="3"/>
    <x v="1"/>
  </r>
  <r>
    <x v="211"/>
    <x v="251"/>
    <x v="75"/>
    <x v="75"/>
    <x v="18"/>
    <x v="4"/>
    <x v="4"/>
    <x v="21"/>
    <x v="2602"/>
    <x v="2"/>
    <x v="10"/>
    <x v="1"/>
  </r>
  <r>
    <x v="17"/>
    <x v="58"/>
    <x v="47"/>
    <x v="47"/>
    <x v="0"/>
    <x v="4"/>
    <x v="4"/>
    <x v="28"/>
    <x v="2603"/>
    <x v="3"/>
    <x v="4"/>
    <x v="1"/>
  </r>
  <r>
    <x v="18"/>
    <x v="18"/>
    <x v="18"/>
    <x v="18"/>
    <x v="0"/>
    <x v="4"/>
    <x v="4"/>
    <x v="24"/>
    <x v="2604"/>
    <x v="3"/>
    <x v="5"/>
    <x v="1"/>
  </r>
  <r>
    <x v="233"/>
    <x v="278"/>
    <x v="86"/>
    <x v="86"/>
    <x v="12"/>
    <x v="4"/>
    <x v="4"/>
    <x v="29"/>
    <x v="2605"/>
    <x v="3"/>
    <x v="5"/>
    <x v="1"/>
  </r>
  <r>
    <x v="20"/>
    <x v="286"/>
    <x v="53"/>
    <x v="53"/>
    <x v="7"/>
    <x v="4"/>
    <x v="4"/>
    <x v="6"/>
    <x v="2606"/>
    <x v="3"/>
    <x v="5"/>
    <x v="1"/>
  </r>
  <r>
    <x v="212"/>
    <x v="252"/>
    <x v="88"/>
    <x v="88"/>
    <x v="0"/>
    <x v="4"/>
    <x v="944"/>
    <x v="7"/>
    <x v="2607"/>
    <x v="3"/>
    <x v="6"/>
    <x v="1"/>
  </r>
  <r>
    <x v="21"/>
    <x v="21"/>
    <x v="20"/>
    <x v="20"/>
    <x v="3"/>
    <x v="4"/>
    <x v="945"/>
    <x v="27"/>
    <x v="2608"/>
    <x v="3"/>
    <x v="6"/>
    <x v="1"/>
  </r>
  <r>
    <x v="22"/>
    <x v="22"/>
    <x v="14"/>
    <x v="14"/>
    <x v="1"/>
    <x v="4"/>
    <x v="946"/>
    <x v="32"/>
    <x v="2609"/>
    <x v="0"/>
    <x v="0"/>
    <x v="2"/>
  </r>
  <r>
    <x v="23"/>
    <x v="23"/>
    <x v="21"/>
    <x v="21"/>
    <x v="0"/>
    <x v="4"/>
    <x v="4"/>
    <x v="24"/>
    <x v="2610"/>
    <x v="0"/>
    <x v="11"/>
    <x v="2"/>
  </r>
  <r>
    <x v="197"/>
    <x v="234"/>
    <x v="1"/>
    <x v="1"/>
    <x v="1"/>
    <x v="4"/>
    <x v="4"/>
    <x v="10"/>
    <x v="2611"/>
    <x v="0"/>
    <x v="11"/>
    <x v="2"/>
  </r>
  <r>
    <x v="213"/>
    <x v="253"/>
    <x v="12"/>
    <x v="12"/>
    <x v="0"/>
    <x v="4"/>
    <x v="943"/>
    <x v="15"/>
    <x v="2612"/>
    <x v="1"/>
    <x v="8"/>
    <x v="2"/>
  </r>
  <r>
    <x v="198"/>
    <x v="235"/>
    <x v="70"/>
    <x v="70"/>
    <x v="12"/>
    <x v="4"/>
    <x v="4"/>
    <x v="2"/>
    <x v="2613"/>
    <x v="1"/>
    <x v="1"/>
    <x v="2"/>
  </r>
  <r>
    <x v="186"/>
    <x v="222"/>
    <x v="86"/>
    <x v="86"/>
    <x v="12"/>
    <x v="4"/>
    <x v="947"/>
    <x v="27"/>
    <x v="2614"/>
    <x v="0"/>
    <x v="0"/>
    <x v="0"/>
  </r>
  <r>
    <x v="54"/>
    <x v="54"/>
    <x v="10"/>
    <x v="10"/>
    <x v="3"/>
    <x v="4"/>
    <x v="29"/>
    <x v="30"/>
    <x v="2615"/>
    <x v="1"/>
    <x v="8"/>
    <x v="0"/>
  </r>
  <r>
    <x v="65"/>
    <x v="66"/>
    <x v="50"/>
    <x v="50"/>
    <x v="0"/>
    <x v="4"/>
    <x v="860"/>
    <x v="11"/>
    <x v="202"/>
    <x v="2"/>
    <x v="3"/>
    <x v="0"/>
  </r>
  <r>
    <x v="66"/>
    <x v="67"/>
    <x v="16"/>
    <x v="16"/>
    <x v="4"/>
    <x v="4"/>
    <x v="948"/>
    <x v="30"/>
    <x v="2616"/>
    <x v="3"/>
    <x v="4"/>
    <x v="0"/>
  </r>
  <r>
    <x v="5"/>
    <x v="5"/>
    <x v="5"/>
    <x v="5"/>
    <x v="0"/>
    <x v="4"/>
    <x v="860"/>
    <x v="7"/>
    <x v="2617"/>
    <x v="3"/>
    <x v="4"/>
    <x v="0"/>
  </r>
  <r>
    <x v="8"/>
    <x v="302"/>
    <x v="32"/>
    <x v="32"/>
    <x v="0"/>
    <x v="4"/>
    <x v="931"/>
    <x v="19"/>
    <x v="2618"/>
    <x v="3"/>
    <x v="6"/>
    <x v="0"/>
  </r>
  <r>
    <x v="55"/>
    <x v="55"/>
    <x v="44"/>
    <x v="44"/>
    <x v="11"/>
    <x v="4"/>
    <x v="948"/>
    <x v="28"/>
    <x v="2619"/>
    <x v="0"/>
    <x v="7"/>
    <x v="1"/>
  </r>
  <r>
    <x v="10"/>
    <x v="10"/>
    <x v="10"/>
    <x v="10"/>
    <x v="3"/>
    <x v="4"/>
    <x v="949"/>
    <x v="18"/>
    <x v="2620"/>
    <x v="0"/>
    <x v="0"/>
    <x v="1"/>
  </r>
  <r>
    <x v="210"/>
    <x v="250"/>
    <x v="57"/>
    <x v="57"/>
    <x v="10"/>
    <x v="4"/>
    <x v="950"/>
    <x v="22"/>
    <x v="2621"/>
    <x v="1"/>
    <x v="8"/>
    <x v="1"/>
  </r>
  <r>
    <x v="189"/>
    <x v="225"/>
    <x v="61"/>
    <x v="61"/>
    <x v="0"/>
    <x v="4"/>
    <x v="949"/>
    <x v="27"/>
    <x v="2622"/>
    <x v="1"/>
    <x v="1"/>
    <x v="1"/>
  </r>
  <r>
    <x v="190"/>
    <x v="226"/>
    <x v="23"/>
    <x v="23"/>
    <x v="7"/>
    <x v="4"/>
    <x v="29"/>
    <x v="26"/>
    <x v="2623"/>
    <x v="1"/>
    <x v="9"/>
    <x v="1"/>
  </r>
  <r>
    <x v="14"/>
    <x v="14"/>
    <x v="14"/>
    <x v="14"/>
    <x v="1"/>
    <x v="4"/>
    <x v="521"/>
    <x v="30"/>
    <x v="2624"/>
    <x v="2"/>
    <x v="2"/>
    <x v="1"/>
  </r>
  <r>
    <x v="191"/>
    <x v="228"/>
    <x v="85"/>
    <x v="85"/>
    <x v="2"/>
    <x v="4"/>
    <x v="685"/>
    <x v="32"/>
    <x v="2625"/>
    <x v="2"/>
    <x v="3"/>
    <x v="1"/>
  </r>
  <r>
    <x v="192"/>
    <x v="229"/>
    <x v="89"/>
    <x v="89"/>
    <x v="16"/>
    <x v="4"/>
    <x v="951"/>
    <x v="8"/>
    <x v="2626"/>
    <x v="2"/>
    <x v="10"/>
    <x v="1"/>
  </r>
  <r>
    <x v="17"/>
    <x v="58"/>
    <x v="47"/>
    <x v="47"/>
    <x v="0"/>
    <x v="4"/>
    <x v="952"/>
    <x v="15"/>
    <x v="2627"/>
    <x v="3"/>
    <x v="4"/>
    <x v="1"/>
  </r>
  <r>
    <x v="79"/>
    <x v="80"/>
    <x v="59"/>
    <x v="59"/>
    <x v="6"/>
    <x v="4"/>
    <x v="75"/>
    <x v="7"/>
    <x v="2628"/>
    <x v="3"/>
    <x v="5"/>
    <x v="1"/>
  </r>
  <r>
    <x v="233"/>
    <x v="278"/>
    <x v="86"/>
    <x v="86"/>
    <x v="12"/>
    <x v="4"/>
    <x v="31"/>
    <x v="29"/>
    <x v="2629"/>
    <x v="3"/>
    <x v="5"/>
    <x v="1"/>
  </r>
  <r>
    <x v="20"/>
    <x v="20"/>
    <x v="19"/>
    <x v="19"/>
    <x v="5"/>
    <x v="4"/>
    <x v="4"/>
    <x v="1"/>
    <x v="2630"/>
    <x v="3"/>
    <x v="5"/>
    <x v="1"/>
  </r>
  <r>
    <x v="212"/>
    <x v="252"/>
    <x v="88"/>
    <x v="88"/>
    <x v="0"/>
    <x v="4"/>
    <x v="953"/>
    <x v="30"/>
    <x v="2631"/>
    <x v="3"/>
    <x v="6"/>
    <x v="1"/>
  </r>
  <r>
    <x v="21"/>
    <x v="21"/>
    <x v="20"/>
    <x v="20"/>
    <x v="3"/>
    <x v="4"/>
    <x v="4"/>
    <x v="27"/>
    <x v="2632"/>
    <x v="3"/>
    <x v="6"/>
    <x v="1"/>
  </r>
  <r>
    <x v="22"/>
    <x v="22"/>
    <x v="14"/>
    <x v="14"/>
    <x v="1"/>
    <x v="4"/>
    <x v="4"/>
    <x v="27"/>
    <x v="2633"/>
    <x v="0"/>
    <x v="0"/>
    <x v="2"/>
  </r>
  <r>
    <x v="196"/>
    <x v="233"/>
    <x v="23"/>
    <x v="23"/>
    <x v="7"/>
    <x v="4"/>
    <x v="954"/>
    <x v="22"/>
    <x v="2634"/>
    <x v="0"/>
    <x v="11"/>
    <x v="2"/>
  </r>
  <r>
    <x v="197"/>
    <x v="234"/>
    <x v="1"/>
    <x v="1"/>
    <x v="1"/>
    <x v="4"/>
    <x v="955"/>
    <x v="6"/>
    <x v="2635"/>
    <x v="0"/>
    <x v="11"/>
    <x v="2"/>
  </r>
  <r>
    <x v="213"/>
    <x v="253"/>
    <x v="12"/>
    <x v="12"/>
    <x v="0"/>
    <x v="4"/>
    <x v="950"/>
    <x v="57"/>
    <x v="2636"/>
    <x v="1"/>
    <x v="8"/>
    <x v="2"/>
  </r>
  <r>
    <x v="198"/>
    <x v="235"/>
    <x v="70"/>
    <x v="70"/>
    <x v="12"/>
    <x v="4"/>
    <x v="949"/>
    <x v="25"/>
    <x v="1683"/>
    <x v="1"/>
    <x v="1"/>
    <x v="2"/>
  </r>
  <r>
    <x v="62"/>
    <x v="63"/>
    <x v="48"/>
    <x v="48"/>
    <x v="13"/>
    <x v="5"/>
    <x v="723"/>
    <x v="25"/>
    <x v="2637"/>
    <x v="0"/>
    <x v="0"/>
    <x v="0"/>
  </r>
  <r>
    <x v="251"/>
    <x v="305"/>
    <x v="53"/>
    <x v="53"/>
    <x v="7"/>
    <x v="5"/>
    <x v="4"/>
    <x v="5"/>
    <x v="2638"/>
    <x v="1"/>
    <x v="8"/>
    <x v="0"/>
  </r>
  <r>
    <x v="64"/>
    <x v="65"/>
    <x v="49"/>
    <x v="49"/>
    <x v="6"/>
    <x v="5"/>
    <x v="956"/>
    <x v="13"/>
    <x v="2639"/>
    <x v="1"/>
    <x v="9"/>
    <x v="0"/>
  </r>
  <r>
    <x v="119"/>
    <x v="125"/>
    <x v="39"/>
    <x v="39"/>
    <x v="0"/>
    <x v="5"/>
    <x v="4"/>
    <x v="15"/>
    <x v="2640"/>
    <x v="2"/>
    <x v="3"/>
    <x v="0"/>
  </r>
  <r>
    <x v="120"/>
    <x v="126"/>
    <x v="23"/>
    <x v="23"/>
    <x v="7"/>
    <x v="5"/>
    <x v="957"/>
    <x v="24"/>
    <x v="2641"/>
    <x v="2"/>
    <x v="10"/>
    <x v="0"/>
  </r>
  <r>
    <x v="67"/>
    <x v="68"/>
    <x v="37"/>
    <x v="37"/>
    <x v="8"/>
    <x v="5"/>
    <x v="4"/>
    <x v="16"/>
    <x v="2642"/>
    <x v="3"/>
    <x v="4"/>
    <x v="0"/>
  </r>
  <r>
    <x v="219"/>
    <x v="263"/>
    <x v="76"/>
    <x v="76"/>
    <x v="7"/>
    <x v="5"/>
    <x v="348"/>
    <x v="27"/>
    <x v="2643"/>
    <x v="3"/>
    <x v="5"/>
    <x v="0"/>
  </r>
  <r>
    <x v="69"/>
    <x v="129"/>
    <x v="50"/>
    <x v="50"/>
    <x v="0"/>
    <x v="5"/>
    <x v="4"/>
    <x v="9"/>
    <x v="2644"/>
    <x v="3"/>
    <x v="5"/>
    <x v="0"/>
  </r>
  <r>
    <x v="70"/>
    <x v="71"/>
    <x v="53"/>
    <x v="53"/>
    <x v="7"/>
    <x v="5"/>
    <x v="348"/>
    <x v="26"/>
    <x v="2645"/>
    <x v="3"/>
    <x v="5"/>
    <x v="0"/>
  </r>
  <r>
    <x v="122"/>
    <x v="131"/>
    <x v="30"/>
    <x v="30"/>
    <x v="1"/>
    <x v="5"/>
    <x v="4"/>
    <x v="9"/>
    <x v="2646"/>
    <x v="0"/>
    <x v="7"/>
    <x v="1"/>
  </r>
  <r>
    <x v="72"/>
    <x v="73"/>
    <x v="55"/>
    <x v="55"/>
    <x v="0"/>
    <x v="5"/>
    <x v="4"/>
    <x v="19"/>
    <x v="2647"/>
    <x v="0"/>
    <x v="0"/>
    <x v="1"/>
  </r>
  <r>
    <x v="221"/>
    <x v="265"/>
    <x v="59"/>
    <x v="59"/>
    <x v="6"/>
    <x v="5"/>
    <x v="958"/>
    <x v="7"/>
    <x v="2648"/>
    <x v="0"/>
    <x v="11"/>
    <x v="1"/>
  </r>
  <r>
    <x v="73"/>
    <x v="74"/>
    <x v="0"/>
    <x v="0"/>
    <x v="0"/>
    <x v="5"/>
    <x v="4"/>
    <x v="0"/>
    <x v="2649"/>
    <x v="1"/>
    <x v="1"/>
    <x v="1"/>
  </r>
  <r>
    <x v="74"/>
    <x v="75"/>
    <x v="43"/>
    <x v="43"/>
    <x v="10"/>
    <x v="5"/>
    <x v="957"/>
    <x v="32"/>
    <x v="2650"/>
    <x v="1"/>
    <x v="9"/>
    <x v="1"/>
  </r>
  <r>
    <x v="75"/>
    <x v="76"/>
    <x v="56"/>
    <x v="56"/>
    <x v="14"/>
    <x v="5"/>
    <x v="959"/>
    <x v="23"/>
    <x v="2651"/>
    <x v="2"/>
    <x v="2"/>
    <x v="1"/>
  </r>
  <r>
    <x v="76"/>
    <x v="77"/>
    <x v="57"/>
    <x v="57"/>
    <x v="10"/>
    <x v="5"/>
    <x v="957"/>
    <x v="8"/>
    <x v="2652"/>
    <x v="2"/>
    <x v="3"/>
    <x v="1"/>
  </r>
  <r>
    <x v="77"/>
    <x v="78"/>
    <x v="58"/>
    <x v="58"/>
    <x v="0"/>
    <x v="5"/>
    <x v="4"/>
    <x v="1"/>
    <x v="2653"/>
    <x v="2"/>
    <x v="10"/>
    <x v="1"/>
  </r>
  <r>
    <x v="78"/>
    <x v="138"/>
    <x v="77"/>
    <x v="77"/>
    <x v="6"/>
    <x v="5"/>
    <x v="960"/>
    <x v="22"/>
    <x v="2654"/>
    <x v="3"/>
    <x v="4"/>
    <x v="1"/>
  </r>
  <r>
    <x v="237"/>
    <x v="282"/>
    <x v="14"/>
    <x v="14"/>
    <x v="1"/>
    <x v="5"/>
    <x v="959"/>
    <x v="28"/>
    <x v="2655"/>
    <x v="3"/>
    <x v="4"/>
    <x v="1"/>
  </r>
  <r>
    <x v="193"/>
    <x v="230"/>
    <x v="48"/>
    <x v="48"/>
    <x v="13"/>
    <x v="5"/>
    <x v="961"/>
    <x v="30"/>
    <x v="2656"/>
    <x v="3"/>
    <x v="5"/>
    <x v="1"/>
  </r>
  <r>
    <x v="81"/>
    <x v="82"/>
    <x v="27"/>
    <x v="27"/>
    <x v="0"/>
    <x v="5"/>
    <x v="48"/>
    <x v="28"/>
    <x v="2657"/>
    <x v="3"/>
    <x v="5"/>
    <x v="1"/>
  </r>
  <r>
    <x v="82"/>
    <x v="83"/>
    <x v="23"/>
    <x v="23"/>
    <x v="7"/>
    <x v="5"/>
    <x v="880"/>
    <x v="28"/>
    <x v="2658"/>
    <x v="3"/>
    <x v="6"/>
    <x v="1"/>
  </r>
  <r>
    <x v="84"/>
    <x v="85"/>
    <x v="60"/>
    <x v="60"/>
    <x v="4"/>
    <x v="5"/>
    <x v="13"/>
    <x v="1"/>
    <x v="2659"/>
    <x v="0"/>
    <x v="7"/>
    <x v="2"/>
  </r>
  <r>
    <x v="196"/>
    <x v="233"/>
    <x v="23"/>
    <x v="23"/>
    <x v="7"/>
    <x v="5"/>
    <x v="962"/>
    <x v="3"/>
    <x v="2660"/>
    <x v="0"/>
    <x v="11"/>
    <x v="2"/>
  </r>
  <r>
    <x v="250"/>
    <x v="303"/>
    <x v="51"/>
    <x v="51"/>
    <x v="1"/>
    <x v="5"/>
    <x v="4"/>
    <x v="7"/>
    <x v="2661"/>
    <x v="0"/>
    <x v="11"/>
    <x v="2"/>
  </r>
  <r>
    <x v="88"/>
    <x v="89"/>
    <x v="58"/>
    <x v="58"/>
    <x v="0"/>
    <x v="5"/>
    <x v="4"/>
    <x v="11"/>
    <x v="2662"/>
    <x v="1"/>
    <x v="1"/>
    <x v="2"/>
  </r>
  <r>
    <x v="62"/>
    <x v="63"/>
    <x v="48"/>
    <x v="48"/>
    <x v="13"/>
    <x v="5"/>
    <x v="4"/>
    <x v="8"/>
    <x v="2663"/>
    <x v="0"/>
    <x v="0"/>
    <x v="0"/>
  </r>
  <r>
    <x v="117"/>
    <x v="123"/>
    <x v="26"/>
    <x v="26"/>
    <x v="9"/>
    <x v="5"/>
    <x v="963"/>
    <x v="3"/>
    <x v="2664"/>
    <x v="1"/>
    <x v="8"/>
    <x v="0"/>
  </r>
  <r>
    <x v="64"/>
    <x v="65"/>
    <x v="49"/>
    <x v="49"/>
    <x v="6"/>
    <x v="5"/>
    <x v="964"/>
    <x v="0"/>
    <x v="2665"/>
    <x v="1"/>
    <x v="9"/>
    <x v="0"/>
  </r>
  <r>
    <x v="119"/>
    <x v="125"/>
    <x v="39"/>
    <x v="39"/>
    <x v="0"/>
    <x v="5"/>
    <x v="964"/>
    <x v="19"/>
    <x v="2666"/>
    <x v="2"/>
    <x v="3"/>
    <x v="0"/>
  </r>
  <r>
    <x v="120"/>
    <x v="126"/>
    <x v="23"/>
    <x v="23"/>
    <x v="7"/>
    <x v="5"/>
    <x v="4"/>
    <x v="14"/>
    <x v="2667"/>
    <x v="2"/>
    <x v="10"/>
    <x v="0"/>
  </r>
  <r>
    <x v="67"/>
    <x v="68"/>
    <x v="37"/>
    <x v="37"/>
    <x v="8"/>
    <x v="5"/>
    <x v="4"/>
    <x v="11"/>
    <x v="45"/>
    <x v="3"/>
    <x v="4"/>
    <x v="0"/>
  </r>
  <r>
    <x v="219"/>
    <x v="263"/>
    <x v="76"/>
    <x v="76"/>
    <x v="7"/>
    <x v="5"/>
    <x v="4"/>
    <x v="16"/>
    <x v="2668"/>
    <x v="3"/>
    <x v="5"/>
    <x v="0"/>
  </r>
  <r>
    <x v="69"/>
    <x v="129"/>
    <x v="50"/>
    <x v="50"/>
    <x v="0"/>
    <x v="5"/>
    <x v="965"/>
    <x v="8"/>
    <x v="2669"/>
    <x v="3"/>
    <x v="5"/>
    <x v="0"/>
  </r>
  <r>
    <x v="70"/>
    <x v="71"/>
    <x v="53"/>
    <x v="53"/>
    <x v="7"/>
    <x v="5"/>
    <x v="966"/>
    <x v="21"/>
    <x v="2670"/>
    <x v="3"/>
    <x v="5"/>
    <x v="0"/>
  </r>
  <r>
    <x v="122"/>
    <x v="131"/>
    <x v="30"/>
    <x v="30"/>
    <x v="1"/>
    <x v="5"/>
    <x v="964"/>
    <x v="29"/>
    <x v="2671"/>
    <x v="0"/>
    <x v="7"/>
    <x v="1"/>
  </r>
  <r>
    <x v="72"/>
    <x v="73"/>
    <x v="55"/>
    <x v="55"/>
    <x v="0"/>
    <x v="5"/>
    <x v="967"/>
    <x v="28"/>
    <x v="2672"/>
    <x v="0"/>
    <x v="0"/>
    <x v="1"/>
  </r>
  <r>
    <x v="221"/>
    <x v="265"/>
    <x v="59"/>
    <x v="59"/>
    <x v="6"/>
    <x v="5"/>
    <x v="968"/>
    <x v="21"/>
    <x v="2673"/>
    <x v="0"/>
    <x v="11"/>
    <x v="1"/>
  </r>
  <r>
    <x v="73"/>
    <x v="74"/>
    <x v="0"/>
    <x v="0"/>
    <x v="0"/>
    <x v="5"/>
    <x v="969"/>
    <x v="21"/>
    <x v="2674"/>
    <x v="1"/>
    <x v="1"/>
    <x v="1"/>
  </r>
  <r>
    <x v="74"/>
    <x v="75"/>
    <x v="43"/>
    <x v="43"/>
    <x v="10"/>
    <x v="5"/>
    <x v="970"/>
    <x v="24"/>
    <x v="2675"/>
    <x v="1"/>
    <x v="9"/>
    <x v="1"/>
  </r>
  <r>
    <x v="75"/>
    <x v="76"/>
    <x v="56"/>
    <x v="56"/>
    <x v="14"/>
    <x v="5"/>
    <x v="4"/>
    <x v="18"/>
    <x v="2676"/>
    <x v="2"/>
    <x v="2"/>
    <x v="1"/>
  </r>
  <r>
    <x v="76"/>
    <x v="77"/>
    <x v="57"/>
    <x v="57"/>
    <x v="10"/>
    <x v="5"/>
    <x v="48"/>
    <x v="19"/>
    <x v="2677"/>
    <x v="2"/>
    <x v="3"/>
    <x v="1"/>
  </r>
  <r>
    <x v="77"/>
    <x v="306"/>
    <x v="71"/>
    <x v="71"/>
    <x v="0"/>
    <x v="5"/>
    <x v="4"/>
    <x v="3"/>
    <x v="390"/>
    <x v="2"/>
    <x v="10"/>
    <x v="1"/>
  </r>
  <r>
    <x v="78"/>
    <x v="138"/>
    <x v="77"/>
    <x v="77"/>
    <x v="6"/>
    <x v="5"/>
    <x v="4"/>
    <x v="0"/>
    <x v="2678"/>
    <x v="3"/>
    <x v="4"/>
    <x v="1"/>
  </r>
  <r>
    <x v="237"/>
    <x v="282"/>
    <x v="14"/>
    <x v="14"/>
    <x v="1"/>
    <x v="5"/>
    <x v="971"/>
    <x v="9"/>
    <x v="2679"/>
    <x v="3"/>
    <x v="4"/>
    <x v="1"/>
  </r>
  <r>
    <x v="193"/>
    <x v="230"/>
    <x v="48"/>
    <x v="48"/>
    <x v="13"/>
    <x v="5"/>
    <x v="899"/>
    <x v="9"/>
    <x v="2680"/>
    <x v="3"/>
    <x v="5"/>
    <x v="1"/>
  </r>
  <r>
    <x v="81"/>
    <x v="82"/>
    <x v="27"/>
    <x v="27"/>
    <x v="0"/>
    <x v="5"/>
    <x v="900"/>
    <x v="5"/>
    <x v="2681"/>
    <x v="3"/>
    <x v="5"/>
    <x v="1"/>
  </r>
  <r>
    <x v="82"/>
    <x v="83"/>
    <x v="23"/>
    <x v="23"/>
    <x v="7"/>
    <x v="5"/>
    <x v="4"/>
    <x v="32"/>
    <x v="2682"/>
    <x v="3"/>
    <x v="6"/>
    <x v="1"/>
  </r>
  <r>
    <x v="84"/>
    <x v="85"/>
    <x v="60"/>
    <x v="60"/>
    <x v="4"/>
    <x v="5"/>
    <x v="4"/>
    <x v="9"/>
    <x v="2683"/>
    <x v="0"/>
    <x v="7"/>
    <x v="2"/>
  </r>
  <r>
    <x v="196"/>
    <x v="233"/>
    <x v="23"/>
    <x v="23"/>
    <x v="7"/>
    <x v="5"/>
    <x v="972"/>
    <x v="0"/>
    <x v="2684"/>
    <x v="0"/>
    <x v="11"/>
    <x v="2"/>
  </r>
  <r>
    <x v="250"/>
    <x v="303"/>
    <x v="51"/>
    <x v="51"/>
    <x v="1"/>
    <x v="5"/>
    <x v="4"/>
    <x v="5"/>
    <x v="2685"/>
    <x v="0"/>
    <x v="11"/>
    <x v="2"/>
  </r>
  <r>
    <x v="88"/>
    <x v="89"/>
    <x v="58"/>
    <x v="58"/>
    <x v="0"/>
    <x v="5"/>
    <x v="969"/>
    <x v="26"/>
    <x v="2686"/>
    <x v="1"/>
    <x v="1"/>
    <x v="2"/>
  </r>
  <r>
    <x v="186"/>
    <x v="222"/>
    <x v="86"/>
    <x v="86"/>
    <x v="12"/>
    <x v="4"/>
    <x v="973"/>
    <x v="7"/>
    <x v="2687"/>
    <x v="0"/>
    <x v="0"/>
    <x v="0"/>
  </r>
  <r>
    <x v="63"/>
    <x v="64"/>
    <x v="19"/>
    <x v="19"/>
    <x v="5"/>
    <x v="4"/>
    <x v="974"/>
    <x v="18"/>
    <x v="2688"/>
    <x v="1"/>
    <x v="8"/>
    <x v="0"/>
  </r>
  <r>
    <x v="187"/>
    <x v="223"/>
    <x v="88"/>
    <x v="88"/>
    <x v="0"/>
    <x v="4"/>
    <x v="975"/>
    <x v="18"/>
    <x v="2689"/>
    <x v="1"/>
    <x v="9"/>
    <x v="0"/>
  </r>
  <r>
    <x v="65"/>
    <x v="66"/>
    <x v="50"/>
    <x v="50"/>
    <x v="0"/>
    <x v="4"/>
    <x v="268"/>
    <x v="1"/>
    <x v="2690"/>
    <x v="2"/>
    <x v="3"/>
    <x v="0"/>
  </r>
  <r>
    <x v="66"/>
    <x v="67"/>
    <x v="16"/>
    <x v="16"/>
    <x v="4"/>
    <x v="4"/>
    <x v="268"/>
    <x v="27"/>
    <x v="2691"/>
    <x v="3"/>
    <x v="4"/>
    <x v="0"/>
  </r>
  <r>
    <x v="5"/>
    <x v="5"/>
    <x v="5"/>
    <x v="5"/>
    <x v="0"/>
    <x v="4"/>
    <x v="976"/>
    <x v="25"/>
    <x v="2692"/>
    <x v="3"/>
    <x v="4"/>
    <x v="0"/>
  </r>
  <r>
    <x v="68"/>
    <x v="69"/>
    <x v="51"/>
    <x v="51"/>
    <x v="1"/>
    <x v="4"/>
    <x v="977"/>
    <x v="3"/>
    <x v="2693"/>
    <x v="3"/>
    <x v="5"/>
    <x v="0"/>
  </r>
  <r>
    <x v="188"/>
    <x v="224"/>
    <x v="66"/>
    <x v="66"/>
    <x v="15"/>
    <x v="4"/>
    <x v="978"/>
    <x v="23"/>
    <x v="2694"/>
    <x v="3"/>
    <x v="5"/>
    <x v="0"/>
  </r>
  <r>
    <x v="55"/>
    <x v="55"/>
    <x v="44"/>
    <x v="44"/>
    <x v="11"/>
    <x v="4"/>
    <x v="735"/>
    <x v="13"/>
    <x v="2695"/>
    <x v="0"/>
    <x v="7"/>
    <x v="1"/>
  </r>
  <r>
    <x v="72"/>
    <x v="73"/>
    <x v="55"/>
    <x v="55"/>
    <x v="0"/>
    <x v="4"/>
    <x v="979"/>
    <x v="30"/>
    <x v="2696"/>
    <x v="0"/>
    <x v="0"/>
    <x v="1"/>
  </r>
  <r>
    <x v="210"/>
    <x v="250"/>
    <x v="57"/>
    <x v="57"/>
    <x v="10"/>
    <x v="4"/>
    <x v="9"/>
    <x v="1"/>
    <x v="2697"/>
    <x v="1"/>
    <x v="8"/>
    <x v="1"/>
  </r>
  <r>
    <x v="189"/>
    <x v="225"/>
    <x v="61"/>
    <x v="61"/>
    <x v="0"/>
    <x v="4"/>
    <x v="980"/>
    <x v="19"/>
    <x v="2698"/>
    <x v="1"/>
    <x v="1"/>
    <x v="1"/>
  </r>
  <r>
    <x v="190"/>
    <x v="226"/>
    <x v="23"/>
    <x v="23"/>
    <x v="7"/>
    <x v="4"/>
    <x v="981"/>
    <x v="21"/>
    <x v="2699"/>
    <x v="1"/>
    <x v="9"/>
    <x v="1"/>
  </r>
  <r>
    <x v="14"/>
    <x v="14"/>
    <x v="14"/>
    <x v="14"/>
    <x v="1"/>
    <x v="4"/>
    <x v="9"/>
    <x v="28"/>
    <x v="2700"/>
    <x v="2"/>
    <x v="2"/>
    <x v="1"/>
  </r>
  <r>
    <x v="191"/>
    <x v="228"/>
    <x v="85"/>
    <x v="85"/>
    <x v="2"/>
    <x v="4"/>
    <x v="982"/>
    <x v="22"/>
    <x v="2701"/>
    <x v="2"/>
    <x v="3"/>
    <x v="1"/>
  </r>
  <r>
    <x v="192"/>
    <x v="229"/>
    <x v="89"/>
    <x v="89"/>
    <x v="16"/>
    <x v="4"/>
    <x v="983"/>
    <x v="20"/>
    <x v="2702"/>
    <x v="2"/>
    <x v="10"/>
    <x v="1"/>
  </r>
  <r>
    <x v="17"/>
    <x v="58"/>
    <x v="47"/>
    <x v="47"/>
    <x v="0"/>
    <x v="4"/>
    <x v="984"/>
    <x v="25"/>
    <x v="2703"/>
    <x v="3"/>
    <x v="4"/>
    <x v="1"/>
  </r>
  <r>
    <x v="79"/>
    <x v="80"/>
    <x v="59"/>
    <x v="59"/>
    <x v="6"/>
    <x v="4"/>
    <x v="980"/>
    <x v="27"/>
    <x v="2704"/>
    <x v="3"/>
    <x v="5"/>
    <x v="1"/>
  </r>
  <r>
    <x v="233"/>
    <x v="278"/>
    <x v="86"/>
    <x v="86"/>
    <x v="12"/>
    <x v="4"/>
    <x v="268"/>
    <x v="25"/>
    <x v="2705"/>
    <x v="3"/>
    <x v="5"/>
    <x v="1"/>
  </r>
  <r>
    <x v="58"/>
    <x v="59"/>
    <x v="35"/>
    <x v="35"/>
    <x v="11"/>
    <x v="4"/>
    <x v="985"/>
    <x v="24"/>
    <x v="2706"/>
    <x v="3"/>
    <x v="5"/>
    <x v="1"/>
  </r>
  <r>
    <x v="195"/>
    <x v="304"/>
    <x v="91"/>
    <x v="91"/>
    <x v="0"/>
    <x v="4"/>
    <x v="986"/>
    <x v="8"/>
    <x v="2707"/>
    <x v="3"/>
    <x v="6"/>
    <x v="1"/>
  </r>
  <r>
    <x v="21"/>
    <x v="21"/>
    <x v="20"/>
    <x v="20"/>
    <x v="3"/>
    <x v="4"/>
    <x v="4"/>
    <x v="21"/>
    <x v="2708"/>
    <x v="3"/>
    <x v="6"/>
    <x v="1"/>
  </r>
  <r>
    <x v="84"/>
    <x v="85"/>
    <x v="60"/>
    <x v="60"/>
    <x v="4"/>
    <x v="4"/>
    <x v="987"/>
    <x v="3"/>
    <x v="2709"/>
    <x v="0"/>
    <x v="7"/>
    <x v="2"/>
  </r>
  <r>
    <x v="196"/>
    <x v="233"/>
    <x v="23"/>
    <x v="23"/>
    <x v="7"/>
    <x v="4"/>
    <x v="948"/>
    <x v="27"/>
    <x v="2710"/>
    <x v="0"/>
    <x v="11"/>
    <x v="2"/>
  </r>
  <r>
    <x v="197"/>
    <x v="234"/>
    <x v="1"/>
    <x v="1"/>
    <x v="1"/>
    <x v="4"/>
    <x v="988"/>
    <x v="5"/>
    <x v="2711"/>
    <x v="0"/>
    <x v="11"/>
    <x v="2"/>
  </r>
  <r>
    <x v="213"/>
    <x v="253"/>
    <x v="12"/>
    <x v="12"/>
    <x v="0"/>
    <x v="4"/>
    <x v="9"/>
    <x v="11"/>
    <x v="2712"/>
    <x v="1"/>
    <x v="8"/>
    <x v="2"/>
  </r>
  <r>
    <x v="198"/>
    <x v="235"/>
    <x v="70"/>
    <x v="70"/>
    <x v="12"/>
    <x v="4"/>
    <x v="980"/>
    <x v="30"/>
    <x v="2713"/>
    <x v="1"/>
    <x v="1"/>
    <x v="2"/>
  </r>
  <r>
    <x v="186"/>
    <x v="222"/>
    <x v="86"/>
    <x v="86"/>
    <x v="12"/>
    <x v="4"/>
    <x v="989"/>
    <x v="7"/>
    <x v="2714"/>
    <x v="0"/>
    <x v="0"/>
    <x v="0"/>
  </r>
  <r>
    <x v="63"/>
    <x v="64"/>
    <x v="19"/>
    <x v="19"/>
    <x v="5"/>
    <x v="4"/>
    <x v="990"/>
    <x v="11"/>
    <x v="2715"/>
    <x v="1"/>
    <x v="8"/>
    <x v="0"/>
  </r>
  <r>
    <x v="187"/>
    <x v="223"/>
    <x v="88"/>
    <x v="88"/>
    <x v="0"/>
    <x v="4"/>
    <x v="448"/>
    <x v="15"/>
    <x v="2716"/>
    <x v="1"/>
    <x v="9"/>
    <x v="0"/>
  </r>
  <r>
    <x v="65"/>
    <x v="66"/>
    <x v="50"/>
    <x v="50"/>
    <x v="0"/>
    <x v="4"/>
    <x v="446"/>
    <x v="9"/>
    <x v="2717"/>
    <x v="2"/>
    <x v="3"/>
    <x v="0"/>
  </r>
  <r>
    <x v="66"/>
    <x v="67"/>
    <x v="16"/>
    <x v="16"/>
    <x v="4"/>
    <x v="4"/>
    <x v="991"/>
    <x v="1"/>
    <x v="2718"/>
    <x v="3"/>
    <x v="4"/>
    <x v="0"/>
  </r>
  <r>
    <x v="67"/>
    <x v="68"/>
    <x v="37"/>
    <x v="37"/>
    <x v="8"/>
    <x v="4"/>
    <x v="448"/>
    <x v="23"/>
    <x v="2719"/>
    <x v="3"/>
    <x v="4"/>
    <x v="0"/>
  </r>
  <r>
    <x v="68"/>
    <x v="69"/>
    <x v="51"/>
    <x v="51"/>
    <x v="1"/>
    <x v="4"/>
    <x v="15"/>
    <x v="3"/>
    <x v="2720"/>
    <x v="3"/>
    <x v="5"/>
    <x v="0"/>
  </r>
  <r>
    <x v="69"/>
    <x v="70"/>
    <x v="52"/>
    <x v="52"/>
    <x v="6"/>
    <x v="4"/>
    <x v="855"/>
    <x v="11"/>
    <x v="2721"/>
    <x v="3"/>
    <x v="5"/>
    <x v="0"/>
  </r>
  <r>
    <x v="70"/>
    <x v="71"/>
    <x v="53"/>
    <x v="53"/>
    <x v="7"/>
    <x v="4"/>
    <x v="448"/>
    <x v="6"/>
    <x v="2722"/>
    <x v="3"/>
    <x v="5"/>
    <x v="0"/>
  </r>
  <r>
    <x v="71"/>
    <x v="72"/>
    <x v="54"/>
    <x v="54"/>
    <x v="0"/>
    <x v="4"/>
    <x v="992"/>
    <x v="7"/>
    <x v="2723"/>
    <x v="0"/>
    <x v="7"/>
    <x v="1"/>
  </r>
  <r>
    <x v="72"/>
    <x v="73"/>
    <x v="55"/>
    <x v="55"/>
    <x v="0"/>
    <x v="4"/>
    <x v="993"/>
    <x v="28"/>
    <x v="2724"/>
    <x v="0"/>
    <x v="0"/>
    <x v="1"/>
  </r>
  <r>
    <x v="232"/>
    <x v="277"/>
    <x v="33"/>
    <x v="33"/>
    <x v="0"/>
    <x v="4"/>
    <x v="994"/>
    <x v="22"/>
    <x v="2725"/>
    <x v="1"/>
    <x v="1"/>
    <x v="1"/>
  </r>
  <r>
    <x v="190"/>
    <x v="226"/>
    <x v="23"/>
    <x v="23"/>
    <x v="7"/>
    <x v="4"/>
    <x v="995"/>
    <x v="15"/>
    <x v="2726"/>
    <x v="1"/>
    <x v="9"/>
    <x v="1"/>
  </r>
  <r>
    <x v="75"/>
    <x v="227"/>
    <x v="41"/>
    <x v="41"/>
    <x v="0"/>
    <x v="4"/>
    <x v="996"/>
    <x v="22"/>
    <x v="2727"/>
    <x v="2"/>
    <x v="2"/>
    <x v="1"/>
  </r>
  <r>
    <x v="76"/>
    <x v="77"/>
    <x v="57"/>
    <x v="57"/>
    <x v="10"/>
    <x v="4"/>
    <x v="994"/>
    <x v="30"/>
    <x v="2728"/>
    <x v="2"/>
    <x v="3"/>
    <x v="1"/>
  </r>
  <r>
    <x v="192"/>
    <x v="229"/>
    <x v="89"/>
    <x v="89"/>
    <x v="16"/>
    <x v="4"/>
    <x v="997"/>
    <x v="15"/>
    <x v="2729"/>
    <x v="2"/>
    <x v="10"/>
    <x v="1"/>
  </r>
  <r>
    <x v="78"/>
    <x v="79"/>
    <x v="29"/>
    <x v="29"/>
    <x v="0"/>
    <x v="4"/>
    <x v="998"/>
    <x v="1"/>
    <x v="2730"/>
    <x v="3"/>
    <x v="4"/>
    <x v="1"/>
  </r>
  <r>
    <x v="79"/>
    <x v="80"/>
    <x v="59"/>
    <x v="59"/>
    <x v="6"/>
    <x v="4"/>
    <x v="999"/>
    <x v="1"/>
    <x v="2731"/>
    <x v="3"/>
    <x v="5"/>
    <x v="1"/>
  </r>
  <r>
    <x v="19"/>
    <x v="19"/>
    <x v="0"/>
    <x v="0"/>
    <x v="0"/>
    <x v="4"/>
    <x v="6"/>
    <x v="27"/>
    <x v="2685"/>
    <x v="3"/>
    <x v="5"/>
    <x v="1"/>
  </r>
  <r>
    <x v="58"/>
    <x v="59"/>
    <x v="35"/>
    <x v="35"/>
    <x v="11"/>
    <x v="4"/>
    <x v="668"/>
    <x v="26"/>
    <x v="2732"/>
    <x v="3"/>
    <x v="5"/>
    <x v="1"/>
  </r>
  <r>
    <x v="195"/>
    <x v="304"/>
    <x v="91"/>
    <x v="91"/>
    <x v="0"/>
    <x v="4"/>
    <x v="989"/>
    <x v="4"/>
    <x v="2733"/>
    <x v="3"/>
    <x v="6"/>
    <x v="1"/>
  </r>
  <r>
    <x v="21"/>
    <x v="21"/>
    <x v="20"/>
    <x v="20"/>
    <x v="3"/>
    <x v="4"/>
    <x v="445"/>
    <x v="10"/>
    <x v="2734"/>
    <x v="3"/>
    <x v="6"/>
    <x v="1"/>
  </r>
  <r>
    <x v="84"/>
    <x v="85"/>
    <x v="60"/>
    <x v="60"/>
    <x v="4"/>
    <x v="4"/>
    <x v="260"/>
    <x v="32"/>
    <x v="2735"/>
    <x v="0"/>
    <x v="7"/>
    <x v="2"/>
  </r>
  <r>
    <x v="196"/>
    <x v="233"/>
    <x v="23"/>
    <x v="23"/>
    <x v="7"/>
    <x v="4"/>
    <x v="1000"/>
    <x v="24"/>
    <x v="2736"/>
    <x v="0"/>
    <x v="11"/>
    <x v="2"/>
  </r>
  <r>
    <x v="197"/>
    <x v="234"/>
    <x v="1"/>
    <x v="1"/>
    <x v="1"/>
    <x v="4"/>
    <x v="1001"/>
    <x v="1"/>
    <x v="2737"/>
    <x v="0"/>
    <x v="11"/>
    <x v="2"/>
  </r>
  <r>
    <x v="87"/>
    <x v="88"/>
    <x v="61"/>
    <x v="61"/>
    <x v="0"/>
    <x v="4"/>
    <x v="1002"/>
    <x v="14"/>
    <x v="2738"/>
    <x v="1"/>
    <x v="8"/>
    <x v="2"/>
  </r>
  <r>
    <x v="234"/>
    <x v="279"/>
    <x v="87"/>
    <x v="87"/>
    <x v="3"/>
    <x v="4"/>
    <x v="994"/>
    <x v="13"/>
    <x v="2739"/>
    <x v="1"/>
    <x v="1"/>
    <x v="2"/>
  </r>
  <r>
    <x v="62"/>
    <x v="63"/>
    <x v="48"/>
    <x v="48"/>
    <x v="13"/>
    <x v="5"/>
    <x v="1003"/>
    <x v="32"/>
    <x v="2740"/>
    <x v="0"/>
    <x v="0"/>
    <x v="0"/>
  </r>
  <r>
    <x v="117"/>
    <x v="123"/>
    <x v="26"/>
    <x v="26"/>
    <x v="9"/>
    <x v="5"/>
    <x v="1004"/>
    <x v="24"/>
    <x v="2741"/>
    <x v="1"/>
    <x v="8"/>
    <x v="0"/>
  </r>
  <r>
    <x v="64"/>
    <x v="65"/>
    <x v="49"/>
    <x v="49"/>
    <x v="6"/>
    <x v="5"/>
    <x v="260"/>
    <x v="22"/>
    <x v="2742"/>
    <x v="1"/>
    <x v="9"/>
    <x v="0"/>
  </r>
  <r>
    <x v="119"/>
    <x v="125"/>
    <x v="39"/>
    <x v="39"/>
    <x v="0"/>
    <x v="5"/>
    <x v="1005"/>
    <x v="25"/>
    <x v="2743"/>
    <x v="2"/>
    <x v="3"/>
    <x v="0"/>
  </r>
  <r>
    <x v="120"/>
    <x v="126"/>
    <x v="23"/>
    <x v="23"/>
    <x v="7"/>
    <x v="5"/>
    <x v="777"/>
    <x v="24"/>
    <x v="45"/>
    <x v="2"/>
    <x v="10"/>
    <x v="0"/>
  </r>
  <r>
    <x v="67"/>
    <x v="68"/>
    <x v="37"/>
    <x v="37"/>
    <x v="8"/>
    <x v="5"/>
    <x v="1006"/>
    <x v="19"/>
    <x v="2744"/>
    <x v="3"/>
    <x v="4"/>
    <x v="0"/>
  </r>
  <r>
    <x v="219"/>
    <x v="263"/>
    <x v="76"/>
    <x v="76"/>
    <x v="7"/>
    <x v="5"/>
    <x v="1007"/>
    <x v="23"/>
    <x v="2745"/>
    <x v="3"/>
    <x v="5"/>
    <x v="0"/>
  </r>
  <r>
    <x v="69"/>
    <x v="129"/>
    <x v="50"/>
    <x v="50"/>
    <x v="0"/>
    <x v="5"/>
    <x v="1008"/>
    <x v="11"/>
    <x v="2746"/>
    <x v="3"/>
    <x v="5"/>
    <x v="0"/>
  </r>
  <r>
    <x v="70"/>
    <x v="71"/>
    <x v="53"/>
    <x v="53"/>
    <x v="7"/>
    <x v="5"/>
    <x v="1007"/>
    <x v="13"/>
    <x v="2747"/>
    <x v="3"/>
    <x v="5"/>
    <x v="0"/>
  </r>
  <r>
    <x v="122"/>
    <x v="131"/>
    <x v="30"/>
    <x v="30"/>
    <x v="1"/>
    <x v="5"/>
    <x v="1009"/>
    <x v="13"/>
    <x v="2748"/>
    <x v="0"/>
    <x v="7"/>
    <x v="1"/>
  </r>
  <r>
    <x v="72"/>
    <x v="73"/>
    <x v="55"/>
    <x v="55"/>
    <x v="0"/>
    <x v="5"/>
    <x v="730"/>
    <x v="5"/>
    <x v="2749"/>
    <x v="0"/>
    <x v="0"/>
    <x v="1"/>
  </r>
  <r>
    <x v="221"/>
    <x v="265"/>
    <x v="59"/>
    <x v="59"/>
    <x v="6"/>
    <x v="5"/>
    <x v="1010"/>
    <x v="16"/>
    <x v="2750"/>
    <x v="0"/>
    <x v="11"/>
    <x v="1"/>
  </r>
  <r>
    <x v="73"/>
    <x v="74"/>
    <x v="0"/>
    <x v="0"/>
    <x v="0"/>
    <x v="5"/>
    <x v="622"/>
    <x v="10"/>
    <x v="1842"/>
    <x v="1"/>
    <x v="1"/>
    <x v="1"/>
  </r>
  <r>
    <x v="74"/>
    <x v="75"/>
    <x v="43"/>
    <x v="43"/>
    <x v="10"/>
    <x v="5"/>
    <x v="1011"/>
    <x v="6"/>
    <x v="2751"/>
    <x v="1"/>
    <x v="9"/>
    <x v="1"/>
  </r>
  <r>
    <x v="75"/>
    <x v="76"/>
    <x v="56"/>
    <x v="56"/>
    <x v="14"/>
    <x v="5"/>
    <x v="258"/>
    <x v="9"/>
    <x v="2752"/>
    <x v="2"/>
    <x v="2"/>
    <x v="1"/>
  </r>
  <r>
    <x v="76"/>
    <x v="77"/>
    <x v="57"/>
    <x v="57"/>
    <x v="10"/>
    <x v="5"/>
    <x v="435"/>
    <x v="29"/>
    <x v="2753"/>
    <x v="2"/>
    <x v="3"/>
    <x v="1"/>
  </r>
  <r>
    <x v="127"/>
    <x v="137"/>
    <x v="36"/>
    <x v="36"/>
    <x v="12"/>
    <x v="5"/>
    <x v="777"/>
    <x v="22"/>
    <x v="2754"/>
    <x v="2"/>
    <x v="10"/>
    <x v="1"/>
  </r>
  <r>
    <x v="78"/>
    <x v="138"/>
    <x v="77"/>
    <x v="77"/>
    <x v="6"/>
    <x v="5"/>
    <x v="1012"/>
    <x v="21"/>
    <x v="2755"/>
    <x v="3"/>
    <x v="4"/>
    <x v="1"/>
  </r>
  <r>
    <x v="237"/>
    <x v="282"/>
    <x v="14"/>
    <x v="14"/>
    <x v="1"/>
    <x v="5"/>
    <x v="1013"/>
    <x v="23"/>
    <x v="2756"/>
    <x v="3"/>
    <x v="4"/>
    <x v="1"/>
  </r>
  <r>
    <x v="193"/>
    <x v="230"/>
    <x v="48"/>
    <x v="48"/>
    <x v="13"/>
    <x v="5"/>
    <x v="261"/>
    <x v="9"/>
    <x v="2757"/>
    <x v="3"/>
    <x v="5"/>
    <x v="1"/>
  </r>
  <r>
    <x v="81"/>
    <x v="82"/>
    <x v="27"/>
    <x v="27"/>
    <x v="0"/>
    <x v="5"/>
    <x v="1014"/>
    <x v="13"/>
    <x v="2758"/>
    <x v="3"/>
    <x v="5"/>
    <x v="1"/>
  </r>
  <r>
    <x v="82"/>
    <x v="83"/>
    <x v="23"/>
    <x v="23"/>
    <x v="7"/>
    <x v="5"/>
    <x v="4"/>
    <x v="14"/>
    <x v="2759"/>
    <x v="3"/>
    <x v="6"/>
    <x v="1"/>
  </r>
  <r>
    <x v="84"/>
    <x v="85"/>
    <x v="60"/>
    <x v="60"/>
    <x v="4"/>
    <x v="5"/>
    <x v="4"/>
    <x v="6"/>
    <x v="2760"/>
    <x v="0"/>
    <x v="7"/>
    <x v="2"/>
  </r>
  <r>
    <x v="196"/>
    <x v="233"/>
    <x v="23"/>
    <x v="23"/>
    <x v="7"/>
    <x v="5"/>
    <x v="4"/>
    <x v="30"/>
    <x v="2761"/>
    <x v="0"/>
    <x v="11"/>
    <x v="2"/>
  </r>
  <r>
    <x v="250"/>
    <x v="303"/>
    <x v="51"/>
    <x v="51"/>
    <x v="1"/>
    <x v="5"/>
    <x v="1015"/>
    <x v="1"/>
    <x v="2762"/>
    <x v="0"/>
    <x v="11"/>
    <x v="2"/>
  </r>
  <r>
    <x v="88"/>
    <x v="89"/>
    <x v="58"/>
    <x v="58"/>
    <x v="0"/>
    <x v="5"/>
    <x v="622"/>
    <x v="20"/>
    <x v="1916"/>
    <x v="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34" firstHeaderRow="1" firstDataRow="1" firstDataCol="1"/>
  <pivotFields count="14">
    <pivotField axis="axisRow" numFmtId="14" showAll="0">
      <items count="15">
        <item x="0"/>
        <item x="1"/>
        <item x="2"/>
        <item x="3"/>
        <item x="4"/>
        <item x="5"/>
        <item x="6"/>
        <item x="7"/>
        <item x="8"/>
        <item x="9"/>
        <item x="10"/>
        <item x="11"/>
        <item x="12"/>
        <item x="13"/>
        <item t="default"/>
      </items>
    </pivotField>
    <pivotField showAll="0"/>
    <pivotField showAll="0"/>
    <pivotField showAll="0">
      <items count="93">
        <item x="20"/>
        <item x="35"/>
        <item x="41"/>
        <item x="49"/>
        <item x="42"/>
        <item x="51"/>
        <item x="66"/>
        <item x="46"/>
        <item x="56"/>
        <item x="24"/>
        <item x="88"/>
        <item x="2"/>
        <item x="38"/>
        <item x="75"/>
        <item x="23"/>
        <item x="9"/>
        <item x="53"/>
        <item x="22"/>
        <item x="57"/>
        <item x="26"/>
        <item x="29"/>
        <item x="83"/>
        <item x="19"/>
        <item x="86"/>
        <item x="59"/>
        <item x="68"/>
        <item x="85"/>
        <item x="14"/>
        <item x="43"/>
        <item x="74"/>
        <item x="76"/>
        <item x="17"/>
        <item x="81"/>
        <item x="4"/>
        <item x="13"/>
        <item x="8"/>
        <item x="3"/>
        <item x="5"/>
        <item x="58"/>
        <item x="48"/>
        <item x="73"/>
        <item x="79"/>
        <item x="0"/>
        <item x="33"/>
        <item x="18"/>
        <item x="67"/>
        <item x="34"/>
        <item x="91"/>
        <item x="80"/>
        <item x="27"/>
        <item x="37"/>
        <item x="62"/>
        <item x="15"/>
        <item x="25"/>
        <item x="6"/>
        <item x="30"/>
        <item x="16"/>
        <item x="70"/>
        <item x="54"/>
        <item x="89"/>
        <item x="11"/>
        <item x="69"/>
        <item x="71"/>
        <item x="44"/>
        <item x="78"/>
        <item x="36"/>
        <item x="90"/>
        <item x="1"/>
        <item x="10"/>
        <item x="60"/>
        <item x="72"/>
        <item x="63"/>
        <item x="45"/>
        <item x="87"/>
        <item x="47"/>
        <item x="32"/>
        <item x="61"/>
        <item x="84"/>
        <item x="82"/>
        <item x="52"/>
        <item x="28"/>
        <item x="64"/>
        <item x="39"/>
        <item x="55"/>
        <item x="40"/>
        <item x="7"/>
        <item x="77"/>
        <item x="21"/>
        <item x="65"/>
        <item x="12"/>
        <item x="50"/>
        <item x="31"/>
        <item t="default"/>
      </items>
    </pivotField>
    <pivotField showAll="0">
      <items count="20">
        <item x="3"/>
        <item x="5"/>
        <item x="14"/>
        <item x="10"/>
        <item x="13"/>
        <item x="4"/>
        <item x="1"/>
        <item x="16"/>
        <item x="18"/>
        <item x="12"/>
        <item x="11"/>
        <item x="2"/>
        <item x="15"/>
        <item x="9"/>
        <item x="7"/>
        <item x="8"/>
        <item x="17"/>
        <item x="6"/>
        <item x="0"/>
        <item t="default"/>
      </items>
    </pivotField>
    <pivotField showAll="0">
      <items count="8">
        <item x="1"/>
        <item x="0"/>
        <item x="4"/>
        <item x="5"/>
        <item x="6"/>
        <item x="2"/>
        <item x="3"/>
        <item t="default"/>
      </items>
    </pivotField>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2">
    <field x="13"/>
    <field x="0"/>
  </rowFields>
  <rowItems count="3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Items count="1">
    <i/>
  </colItems>
  <dataFields count="1">
    <dataField name="Sum of Revenue" fld="8" baseField="0" baseItem="0"/>
  </dataFields>
  <chartFormats count="2">
    <chartFormat chart="0" format="5"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1" firstHeaderRow="1" firstDataRow="1" firstDataCol="1"/>
  <pivotFields count="14">
    <pivotField numFmtId="14" showAll="0">
      <items count="15">
        <item x="0"/>
        <item x="1"/>
        <item x="2"/>
        <item x="3"/>
        <item x="4"/>
        <item x="5"/>
        <item x="6"/>
        <item x="7"/>
        <item x="8"/>
        <item x="9"/>
        <item x="10"/>
        <item x="11"/>
        <item x="12"/>
        <item x="13"/>
        <item t="default"/>
      </items>
    </pivotField>
    <pivotField showAll="0"/>
    <pivotField showAll="0"/>
    <pivotField showAll="0">
      <items count="93">
        <item x="20"/>
        <item x="35"/>
        <item x="41"/>
        <item x="49"/>
        <item x="42"/>
        <item x="51"/>
        <item x="66"/>
        <item x="46"/>
        <item x="56"/>
        <item x="24"/>
        <item x="88"/>
        <item x="2"/>
        <item x="38"/>
        <item x="75"/>
        <item x="23"/>
        <item x="9"/>
        <item x="53"/>
        <item x="22"/>
        <item x="57"/>
        <item x="26"/>
        <item x="29"/>
        <item x="83"/>
        <item x="19"/>
        <item x="86"/>
        <item x="59"/>
        <item x="68"/>
        <item x="85"/>
        <item x="14"/>
        <item x="43"/>
        <item x="74"/>
        <item x="76"/>
        <item x="17"/>
        <item x="81"/>
        <item x="4"/>
        <item x="13"/>
        <item x="8"/>
        <item x="3"/>
        <item x="5"/>
        <item x="58"/>
        <item x="48"/>
        <item x="73"/>
        <item x="79"/>
        <item x="0"/>
        <item x="33"/>
        <item x="18"/>
        <item x="67"/>
        <item x="34"/>
        <item x="91"/>
        <item x="80"/>
        <item x="27"/>
        <item x="37"/>
        <item x="62"/>
        <item x="15"/>
        <item x="25"/>
        <item x="6"/>
        <item x="30"/>
        <item x="16"/>
        <item x="70"/>
        <item x="54"/>
        <item x="89"/>
        <item x="11"/>
        <item x="69"/>
        <item x="71"/>
        <item x="44"/>
        <item x="78"/>
        <item x="36"/>
        <item x="90"/>
        <item x="1"/>
        <item x="10"/>
        <item x="60"/>
        <item x="72"/>
        <item x="63"/>
        <item x="45"/>
        <item x="87"/>
        <item x="47"/>
        <item x="32"/>
        <item x="61"/>
        <item x="84"/>
        <item x="82"/>
        <item x="52"/>
        <item x="28"/>
        <item x="64"/>
        <item x="39"/>
        <item x="55"/>
        <item x="40"/>
        <item x="7"/>
        <item x="77"/>
        <item x="21"/>
        <item x="65"/>
        <item x="12"/>
        <item x="50"/>
        <item x="31"/>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items count="8">
        <item x="1"/>
        <item x="0"/>
        <item x="4"/>
        <item x="5"/>
        <item x="6"/>
        <item x="2"/>
        <item x="3"/>
        <item t="default"/>
      </items>
    </pivotField>
    <pivotField showAll="0"/>
    <pivotField showAll="0"/>
    <pivotField dataField="1" showAll="0"/>
    <pivotField showAll="0"/>
    <pivotField showAll="0"/>
    <pivotField showAll="0"/>
    <pivotField showAll="0" defaultSubtotal="0"/>
    <pivotField showAll="0" defaultSubtotal="0">
      <items count="5">
        <item x="0"/>
        <item x="1"/>
        <item x="2"/>
        <item x="3"/>
        <item x="4"/>
      </items>
    </pivotField>
  </pivotFields>
  <rowFields count="1">
    <field x="4"/>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evenue" fld="8" baseField="0" baseItem="0"/>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CP6" firstHeaderRow="1" firstDataRow="2" firstDataCol="1"/>
  <pivotFields count="14">
    <pivotField numFmtId="14" showAll="0">
      <items count="15">
        <item x="0"/>
        <item x="1"/>
        <item x="2"/>
        <item x="3"/>
        <item x="4"/>
        <item x="5"/>
        <item x="6"/>
        <item x="7"/>
        <item x="8"/>
        <item x="9"/>
        <item x="10"/>
        <item x="11"/>
        <item x="12"/>
        <item x="13"/>
        <item t="default"/>
      </items>
    </pivotField>
    <pivotField showAll="0"/>
    <pivotField showAll="0"/>
    <pivotField axis="axisCol" showAll="0">
      <items count="93">
        <item x="20"/>
        <item x="35"/>
        <item x="41"/>
        <item x="49"/>
        <item x="42"/>
        <item x="51"/>
        <item x="66"/>
        <item x="46"/>
        <item x="56"/>
        <item x="24"/>
        <item x="88"/>
        <item x="2"/>
        <item x="38"/>
        <item x="75"/>
        <item x="23"/>
        <item x="9"/>
        <item x="53"/>
        <item x="22"/>
        <item x="57"/>
        <item x="26"/>
        <item x="29"/>
        <item x="83"/>
        <item x="19"/>
        <item x="86"/>
        <item x="59"/>
        <item x="68"/>
        <item x="85"/>
        <item x="14"/>
        <item x="43"/>
        <item x="74"/>
        <item x="76"/>
        <item x="17"/>
        <item x="81"/>
        <item x="4"/>
        <item x="13"/>
        <item x="8"/>
        <item x="3"/>
        <item x="5"/>
        <item x="58"/>
        <item x="48"/>
        <item x="73"/>
        <item x="79"/>
        <item x="0"/>
        <item x="33"/>
        <item x="18"/>
        <item x="67"/>
        <item x="34"/>
        <item x="91"/>
        <item x="80"/>
        <item x="27"/>
        <item x="37"/>
        <item x="62"/>
        <item x="15"/>
        <item x="25"/>
        <item x="6"/>
        <item x="30"/>
        <item x="16"/>
        <item x="70"/>
        <item x="54"/>
        <item x="89"/>
        <item x="11"/>
        <item x="69"/>
        <item x="71"/>
        <item x="44"/>
        <item x="78"/>
        <item x="36"/>
        <item x="90"/>
        <item x="1"/>
        <item x="10"/>
        <item x="60"/>
        <item x="72"/>
        <item x="63"/>
        <item x="45"/>
        <item x="87"/>
        <item x="47"/>
        <item x="32"/>
        <item x="61"/>
        <item x="84"/>
        <item x="82"/>
        <item x="52"/>
        <item x="28"/>
        <item x="64"/>
        <item x="39"/>
        <item x="55"/>
        <item x="40"/>
        <item x="7"/>
        <item x="77"/>
        <item x="21"/>
        <item x="65"/>
        <item x="12"/>
        <item x="50"/>
        <item x="31"/>
        <item t="default"/>
      </items>
    </pivotField>
    <pivotField showAll="0">
      <items count="20">
        <item x="3"/>
        <item x="5"/>
        <item x="14"/>
        <item x="10"/>
        <item x="13"/>
        <item x="4"/>
        <item x="1"/>
        <item x="16"/>
        <item x="18"/>
        <item x="12"/>
        <item x="11"/>
        <item x="2"/>
        <item x="15"/>
        <item x="9"/>
        <item x="7"/>
        <item x="8"/>
        <item x="17"/>
        <item x="6"/>
        <item x="0"/>
        <item t="default"/>
      </items>
    </pivotField>
    <pivotField showAll="0">
      <items count="8">
        <item x="1"/>
        <item x="0"/>
        <item x="4"/>
        <item x="5"/>
        <item x="6"/>
        <item x="2"/>
        <item x="3"/>
        <item t="default"/>
      </items>
    </pivotField>
    <pivotField showAll="0"/>
    <pivotField showAll="0"/>
    <pivotField dataField="1" showAll="0"/>
    <pivotField showAll="0"/>
    <pivotField showAll="0"/>
    <pivotField showAll="0"/>
    <pivotField showAll="0" defaultSubtotal="0"/>
    <pivotField axis="axisRow" showAll="0" defaultSubtotal="0">
      <items count="5">
        <item x="0"/>
        <item x="1"/>
        <item x="2"/>
        <item x="3"/>
        <item x="4"/>
      </items>
    </pivotField>
  </pivotFields>
  <rowFields count="1">
    <field x="13"/>
  </rowFields>
  <rowItems count="4">
    <i>
      <x v="1"/>
    </i>
    <i>
      <x v="2"/>
    </i>
    <i>
      <x v="3"/>
    </i>
    <i t="grand">
      <x/>
    </i>
  </rowItems>
  <colFields count="1">
    <field x="3"/>
  </colFields>
  <col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colItems>
  <dataFields count="1">
    <dataField name="Sum of Revenue" fld="8" baseField="0" baseItem="0"/>
  </dataFields>
  <chartFormats count="276">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1">
          <reference field="3" count="1" selected="0">
            <x v="8"/>
          </reference>
        </references>
      </pivotArea>
    </chartFormat>
    <chartFormat chart="0" format="9" series="1">
      <pivotArea type="data" outline="0" fieldPosition="0">
        <references count="1">
          <reference field="3" count="1" selected="0">
            <x v="9"/>
          </reference>
        </references>
      </pivotArea>
    </chartFormat>
    <chartFormat chart="0" format="10" series="1">
      <pivotArea type="data" outline="0" fieldPosition="0">
        <references count="1">
          <reference field="3" count="1" selected="0">
            <x v="10"/>
          </reference>
        </references>
      </pivotArea>
    </chartFormat>
    <chartFormat chart="0" format="11" series="1">
      <pivotArea type="data" outline="0" fieldPosition="0">
        <references count="1">
          <reference field="3" count="1" selected="0">
            <x v="11"/>
          </reference>
        </references>
      </pivotArea>
    </chartFormat>
    <chartFormat chart="0" format="12" series="1">
      <pivotArea type="data" outline="0" fieldPosition="0">
        <references count="1">
          <reference field="3" count="1" selected="0">
            <x v="12"/>
          </reference>
        </references>
      </pivotArea>
    </chartFormat>
    <chartFormat chart="0" format="13" series="1">
      <pivotArea type="data" outline="0" fieldPosition="0">
        <references count="1">
          <reference field="3" count="1" selected="0">
            <x v="13"/>
          </reference>
        </references>
      </pivotArea>
    </chartFormat>
    <chartFormat chart="0" format="14" series="1">
      <pivotArea type="data" outline="0" fieldPosition="0">
        <references count="1">
          <reference field="3" count="1" selected="0">
            <x v="14"/>
          </reference>
        </references>
      </pivotArea>
    </chartFormat>
    <chartFormat chart="0" format="15" series="1">
      <pivotArea type="data" outline="0" fieldPosition="0">
        <references count="1">
          <reference field="3" count="1" selected="0">
            <x v="15"/>
          </reference>
        </references>
      </pivotArea>
    </chartFormat>
    <chartFormat chart="0" format="16" series="1">
      <pivotArea type="data" outline="0" fieldPosition="0">
        <references count="1">
          <reference field="3" count="1" selected="0">
            <x v="16"/>
          </reference>
        </references>
      </pivotArea>
    </chartFormat>
    <chartFormat chart="0" format="17" series="1">
      <pivotArea type="data" outline="0" fieldPosition="0">
        <references count="1">
          <reference field="3" count="1" selected="0">
            <x v="17"/>
          </reference>
        </references>
      </pivotArea>
    </chartFormat>
    <chartFormat chart="0" format="18" series="1">
      <pivotArea type="data" outline="0" fieldPosition="0">
        <references count="1">
          <reference field="3" count="1" selected="0">
            <x v="18"/>
          </reference>
        </references>
      </pivotArea>
    </chartFormat>
    <chartFormat chart="0" format="19" series="1">
      <pivotArea type="data" outline="0" fieldPosition="0">
        <references count="1">
          <reference field="3" count="1" selected="0">
            <x v="19"/>
          </reference>
        </references>
      </pivotArea>
    </chartFormat>
    <chartFormat chart="0" format="20" series="1">
      <pivotArea type="data" outline="0" fieldPosition="0">
        <references count="1">
          <reference field="3" count="1" selected="0">
            <x v="20"/>
          </reference>
        </references>
      </pivotArea>
    </chartFormat>
    <chartFormat chart="0" format="21" series="1">
      <pivotArea type="data" outline="0" fieldPosition="0">
        <references count="1">
          <reference field="3" count="1" selected="0">
            <x v="21"/>
          </reference>
        </references>
      </pivotArea>
    </chartFormat>
    <chartFormat chart="0" format="22" series="1">
      <pivotArea type="data" outline="0" fieldPosition="0">
        <references count="1">
          <reference field="3" count="1" selected="0">
            <x v="22"/>
          </reference>
        </references>
      </pivotArea>
    </chartFormat>
    <chartFormat chart="0" format="23" series="1">
      <pivotArea type="data" outline="0" fieldPosition="0">
        <references count="1">
          <reference field="3" count="1" selected="0">
            <x v="23"/>
          </reference>
        </references>
      </pivotArea>
    </chartFormat>
    <chartFormat chart="0" format="24" series="1">
      <pivotArea type="data" outline="0" fieldPosition="0">
        <references count="1">
          <reference field="3" count="1" selected="0">
            <x v="24"/>
          </reference>
        </references>
      </pivotArea>
    </chartFormat>
    <chartFormat chart="0" format="25" series="1">
      <pivotArea type="data" outline="0" fieldPosition="0">
        <references count="1">
          <reference field="3" count="1" selected="0">
            <x v="25"/>
          </reference>
        </references>
      </pivotArea>
    </chartFormat>
    <chartFormat chart="0" format="26" series="1">
      <pivotArea type="data" outline="0" fieldPosition="0">
        <references count="1">
          <reference field="3" count="1" selected="0">
            <x v="26"/>
          </reference>
        </references>
      </pivotArea>
    </chartFormat>
    <chartFormat chart="0" format="27" series="1">
      <pivotArea type="data" outline="0" fieldPosition="0">
        <references count="1">
          <reference field="3" count="1" selected="0">
            <x v="27"/>
          </reference>
        </references>
      </pivotArea>
    </chartFormat>
    <chartFormat chart="0" format="28" series="1">
      <pivotArea type="data" outline="0" fieldPosition="0">
        <references count="1">
          <reference field="3" count="1" selected="0">
            <x v="28"/>
          </reference>
        </references>
      </pivotArea>
    </chartFormat>
    <chartFormat chart="0" format="29" series="1">
      <pivotArea type="data" outline="0" fieldPosition="0">
        <references count="1">
          <reference field="3" count="1" selected="0">
            <x v="29"/>
          </reference>
        </references>
      </pivotArea>
    </chartFormat>
    <chartFormat chart="0" format="30" series="1">
      <pivotArea type="data" outline="0" fieldPosition="0">
        <references count="1">
          <reference field="3" count="1" selected="0">
            <x v="30"/>
          </reference>
        </references>
      </pivotArea>
    </chartFormat>
    <chartFormat chart="0" format="31" series="1">
      <pivotArea type="data" outline="0" fieldPosition="0">
        <references count="1">
          <reference field="3" count="1" selected="0">
            <x v="31"/>
          </reference>
        </references>
      </pivotArea>
    </chartFormat>
    <chartFormat chart="0" format="32" series="1">
      <pivotArea type="data" outline="0" fieldPosition="0">
        <references count="1">
          <reference field="3" count="1" selected="0">
            <x v="32"/>
          </reference>
        </references>
      </pivotArea>
    </chartFormat>
    <chartFormat chart="0" format="33" series="1">
      <pivotArea type="data" outline="0" fieldPosition="0">
        <references count="1">
          <reference field="3" count="1" selected="0">
            <x v="33"/>
          </reference>
        </references>
      </pivotArea>
    </chartFormat>
    <chartFormat chart="0" format="34" series="1">
      <pivotArea type="data" outline="0" fieldPosition="0">
        <references count="1">
          <reference field="3" count="1" selected="0">
            <x v="34"/>
          </reference>
        </references>
      </pivotArea>
    </chartFormat>
    <chartFormat chart="0" format="35" series="1">
      <pivotArea type="data" outline="0" fieldPosition="0">
        <references count="1">
          <reference field="3" count="1" selected="0">
            <x v="35"/>
          </reference>
        </references>
      </pivotArea>
    </chartFormat>
    <chartFormat chart="0" format="36" series="1">
      <pivotArea type="data" outline="0" fieldPosition="0">
        <references count="1">
          <reference field="3" count="1" selected="0">
            <x v="36"/>
          </reference>
        </references>
      </pivotArea>
    </chartFormat>
    <chartFormat chart="0" format="37" series="1">
      <pivotArea type="data" outline="0" fieldPosition="0">
        <references count="1">
          <reference field="3" count="1" selected="0">
            <x v="37"/>
          </reference>
        </references>
      </pivotArea>
    </chartFormat>
    <chartFormat chart="0" format="38" series="1">
      <pivotArea type="data" outline="0" fieldPosition="0">
        <references count="1">
          <reference field="3" count="1" selected="0">
            <x v="38"/>
          </reference>
        </references>
      </pivotArea>
    </chartFormat>
    <chartFormat chart="0" format="39" series="1">
      <pivotArea type="data" outline="0" fieldPosition="0">
        <references count="1">
          <reference field="3" count="1" selected="0">
            <x v="39"/>
          </reference>
        </references>
      </pivotArea>
    </chartFormat>
    <chartFormat chart="0" format="40" series="1">
      <pivotArea type="data" outline="0" fieldPosition="0">
        <references count="1">
          <reference field="3" count="1" selected="0">
            <x v="40"/>
          </reference>
        </references>
      </pivotArea>
    </chartFormat>
    <chartFormat chart="0" format="41" series="1">
      <pivotArea type="data" outline="0" fieldPosition="0">
        <references count="1">
          <reference field="3" count="1" selected="0">
            <x v="41"/>
          </reference>
        </references>
      </pivotArea>
    </chartFormat>
    <chartFormat chart="0" format="42" series="1">
      <pivotArea type="data" outline="0" fieldPosition="0">
        <references count="1">
          <reference field="3" count="1" selected="0">
            <x v="42"/>
          </reference>
        </references>
      </pivotArea>
    </chartFormat>
    <chartFormat chart="0" format="43" series="1">
      <pivotArea type="data" outline="0" fieldPosition="0">
        <references count="1">
          <reference field="3" count="1" selected="0">
            <x v="43"/>
          </reference>
        </references>
      </pivotArea>
    </chartFormat>
    <chartFormat chart="0" format="44" series="1">
      <pivotArea type="data" outline="0" fieldPosition="0">
        <references count="1">
          <reference field="3" count="1" selected="0">
            <x v="44"/>
          </reference>
        </references>
      </pivotArea>
    </chartFormat>
    <chartFormat chart="0" format="45" series="1">
      <pivotArea type="data" outline="0" fieldPosition="0">
        <references count="1">
          <reference field="3" count="1" selected="0">
            <x v="45"/>
          </reference>
        </references>
      </pivotArea>
    </chartFormat>
    <chartFormat chart="0" format="46" series="1">
      <pivotArea type="data" outline="0" fieldPosition="0">
        <references count="1">
          <reference field="3" count="1" selected="0">
            <x v="46"/>
          </reference>
        </references>
      </pivotArea>
    </chartFormat>
    <chartFormat chart="0" format="47" series="1">
      <pivotArea type="data" outline="0" fieldPosition="0">
        <references count="1">
          <reference field="3" count="1" selected="0">
            <x v="47"/>
          </reference>
        </references>
      </pivotArea>
    </chartFormat>
    <chartFormat chart="0" format="48" series="1">
      <pivotArea type="data" outline="0" fieldPosition="0">
        <references count="1">
          <reference field="3" count="1" selected="0">
            <x v="48"/>
          </reference>
        </references>
      </pivotArea>
    </chartFormat>
    <chartFormat chart="0" format="49" series="1">
      <pivotArea type="data" outline="0" fieldPosition="0">
        <references count="1">
          <reference field="3" count="1" selected="0">
            <x v="49"/>
          </reference>
        </references>
      </pivotArea>
    </chartFormat>
    <chartFormat chart="0" format="50" series="1">
      <pivotArea type="data" outline="0" fieldPosition="0">
        <references count="1">
          <reference field="3" count="1" selected="0">
            <x v="50"/>
          </reference>
        </references>
      </pivotArea>
    </chartFormat>
    <chartFormat chart="0" format="51" series="1">
      <pivotArea type="data" outline="0" fieldPosition="0">
        <references count="1">
          <reference field="3" count="1" selected="0">
            <x v="51"/>
          </reference>
        </references>
      </pivotArea>
    </chartFormat>
    <chartFormat chart="0" format="52" series="1">
      <pivotArea type="data" outline="0" fieldPosition="0">
        <references count="1">
          <reference field="3" count="1" selected="0">
            <x v="52"/>
          </reference>
        </references>
      </pivotArea>
    </chartFormat>
    <chartFormat chart="0" format="53" series="1">
      <pivotArea type="data" outline="0" fieldPosition="0">
        <references count="1">
          <reference field="3" count="1" selected="0">
            <x v="53"/>
          </reference>
        </references>
      </pivotArea>
    </chartFormat>
    <chartFormat chart="0" format="54" series="1">
      <pivotArea type="data" outline="0" fieldPosition="0">
        <references count="1">
          <reference field="3" count="1" selected="0">
            <x v="54"/>
          </reference>
        </references>
      </pivotArea>
    </chartFormat>
    <chartFormat chart="0" format="55" series="1">
      <pivotArea type="data" outline="0" fieldPosition="0">
        <references count="1">
          <reference field="3" count="1" selected="0">
            <x v="55"/>
          </reference>
        </references>
      </pivotArea>
    </chartFormat>
    <chartFormat chart="0" format="56" series="1">
      <pivotArea type="data" outline="0" fieldPosition="0">
        <references count="1">
          <reference field="3" count="1" selected="0">
            <x v="56"/>
          </reference>
        </references>
      </pivotArea>
    </chartFormat>
    <chartFormat chart="0" format="57" series="1">
      <pivotArea type="data" outline="0" fieldPosition="0">
        <references count="1">
          <reference field="3" count="1" selected="0">
            <x v="57"/>
          </reference>
        </references>
      </pivotArea>
    </chartFormat>
    <chartFormat chart="0" format="58" series="1">
      <pivotArea type="data" outline="0" fieldPosition="0">
        <references count="1">
          <reference field="3" count="1" selected="0">
            <x v="58"/>
          </reference>
        </references>
      </pivotArea>
    </chartFormat>
    <chartFormat chart="0" format="59" series="1">
      <pivotArea type="data" outline="0" fieldPosition="0">
        <references count="1">
          <reference field="3" count="1" selected="0">
            <x v="59"/>
          </reference>
        </references>
      </pivotArea>
    </chartFormat>
    <chartFormat chart="0" format="60" series="1">
      <pivotArea type="data" outline="0" fieldPosition="0">
        <references count="1">
          <reference field="3" count="1" selected="0">
            <x v="60"/>
          </reference>
        </references>
      </pivotArea>
    </chartFormat>
    <chartFormat chart="0" format="61" series="1">
      <pivotArea type="data" outline="0" fieldPosition="0">
        <references count="1">
          <reference field="3" count="1" selected="0">
            <x v="61"/>
          </reference>
        </references>
      </pivotArea>
    </chartFormat>
    <chartFormat chart="0" format="62" series="1">
      <pivotArea type="data" outline="0" fieldPosition="0">
        <references count="1">
          <reference field="3" count="1" selected="0">
            <x v="62"/>
          </reference>
        </references>
      </pivotArea>
    </chartFormat>
    <chartFormat chart="0" format="63" series="1">
      <pivotArea type="data" outline="0" fieldPosition="0">
        <references count="1">
          <reference field="3" count="1" selected="0">
            <x v="63"/>
          </reference>
        </references>
      </pivotArea>
    </chartFormat>
    <chartFormat chart="0" format="64" series="1">
      <pivotArea type="data" outline="0" fieldPosition="0">
        <references count="1">
          <reference field="3" count="1" selected="0">
            <x v="64"/>
          </reference>
        </references>
      </pivotArea>
    </chartFormat>
    <chartFormat chart="0" format="65" series="1">
      <pivotArea type="data" outline="0" fieldPosition="0">
        <references count="1">
          <reference field="3" count="1" selected="0">
            <x v="65"/>
          </reference>
        </references>
      </pivotArea>
    </chartFormat>
    <chartFormat chart="0" format="66" series="1">
      <pivotArea type="data" outline="0" fieldPosition="0">
        <references count="1">
          <reference field="3" count="1" selected="0">
            <x v="66"/>
          </reference>
        </references>
      </pivotArea>
    </chartFormat>
    <chartFormat chart="0" format="67" series="1">
      <pivotArea type="data" outline="0" fieldPosition="0">
        <references count="1">
          <reference field="3" count="1" selected="0">
            <x v="67"/>
          </reference>
        </references>
      </pivotArea>
    </chartFormat>
    <chartFormat chart="0" format="68" series="1">
      <pivotArea type="data" outline="0" fieldPosition="0">
        <references count="1">
          <reference field="3" count="1" selected="0">
            <x v="68"/>
          </reference>
        </references>
      </pivotArea>
    </chartFormat>
    <chartFormat chart="0" format="69" series="1">
      <pivotArea type="data" outline="0" fieldPosition="0">
        <references count="1">
          <reference field="3" count="1" selected="0">
            <x v="69"/>
          </reference>
        </references>
      </pivotArea>
    </chartFormat>
    <chartFormat chart="0" format="70" series="1">
      <pivotArea type="data" outline="0" fieldPosition="0">
        <references count="1">
          <reference field="3" count="1" selected="0">
            <x v="70"/>
          </reference>
        </references>
      </pivotArea>
    </chartFormat>
    <chartFormat chart="0" format="71" series="1">
      <pivotArea type="data" outline="0" fieldPosition="0">
        <references count="1">
          <reference field="3" count="1" selected="0">
            <x v="71"/>
          </reference>
        </references>
      </pivotArea>
    </chartFormat>
    <chartFormat chart="0" format="72" series="1">
      <pivotArea type="data" outline="0" fieldPosition="0">
        <references count="1">
          <reference field="3" count="1" selected="0">
            <x v="72"/>
          </reference>
        </references>
      </pivotArea>
    </chartFormat>
    <chartFormat chart="0" format="73" series="1">
      <pivotArea type="data" outline="0" fieldPosition="0">
        <references count="1">
          <reference field="3" count="1" selected="0">
            <x v="73"/>
          </reference>
        </references>
      </pivotArea>
    </chartFormat>
    <chartFormat chart="0" format="74" series="1">
      <pivotArea type="data" outline="0" fieldPosition="0">
        <references count="1">
          <reference field="3" count="1" selected="0">
            <x v="74"/>
          </reference>
        </references>
      </pivotArea>
    </chartFormat>
    <chartFormat chart="0" format="75" series="1">
      <pivotArea type="data" outline="0" fieldPosition="0">
        <references count="1">
          <reference field="3" count="1" selected="0">
            <x v="75"/>
          </reference>
        </references>
      </pivotArea>
    </chartFormat>
    <chartFormat chart="0" format="76" series="1">
      <pivotArea type="data" outline="0" fieldPosition="0">
        <references count="1">
          <reference field="3" count="1" selected="0">
            <x v="76"/>
          </reference>
        </references>
      </pivotArea>
    </chartFormat>
    <chartFormat chart="0" format="77" series="1">
      <pivotArea type="data" outline="0" fieldPosition="0">
        <references count="1">
          <reference field="3" count="1" selected="0">
            <x v="77"/>
          </reference>
        </references>
      </pivotArea>
    </chartFormat>
    <chartFormat chart="0" format="78" series="1">
      <pivotArea type="data" outline="0" fieldPosition="0">
        <references count="1">
          <reference field="3" count="1" selected="0">
            <x v="78"/>
          </reference>
        </references>
      </pivotArea>
    </chartFormat>
    <chartFormat chart="0" format="79" series="1">
      <pivotArea type="data" outline="0" fieldPosition="0">
        <references count="1">
          <reference field="3" count="1" selected="0">
            <x v="79"/>
          </reference>
        </references>
      </pivotArea>
    </chartFormat>
    <chartFormat chart="0" format="80" series="1">
      <pivotArea type="data" outline="0" fieldPosition="0">
        <references count="1">
          <reference field="3" count="1" selected="0">
            <x v="80"/>
          </reference>
        </references>
      </pivotArea>
    </chartFormat>
    <chartFormat chart="0" format="81" series="1">
      <pivotArea type="data" outline="0" fieldPosition="0">
        <references count="1">
          <reference field="3" count="1" selected="0">
            <x v="81"/>
          </reference>
        </references>
      </pivotArea>
    </chartFormat>
    <chartFormat chart="0" format="82" series="1">
      <pivotArea type="data" outline="0" fieldPosition="0">
        <references count="1">
          <reference field="3" count="1" selected="0">
            <x v="82"/>
          </reference>
        </references>
      </pivotArea>
    </chartFormat>
    <chartFormat chart="0" format="83" series="1">
      <pivotArea type="data" outline="0" fieldPosition="0">
        <references count="1">
          <reference field="3" count="1" selected="0">
            <x v="83"/>
          </reference>
        </references>
      </pivotArea>
    </chartFormat>
    <chartFormat chart="0" format="84" series="1">
      <pivotArea type="data" outline="0" fieldPosition="0">
        <references count="1">
          <reference field="3" count="1" selected="0">
            <x v="84"/>
          </reference>
        </references>
      </pivotArea>
    </chartFormat>
    <chartFormat chart="0" format="85" series="1">
      <pivotArea type="data" outline="0" fieldPosition="0">
        <references count="1">
          <reference field="3" count="1" selected="0">
            <x v="85"/>
          </reference>
        </references>
      </pivotArea>
    </chartFormat>
    <chartFormat chart="0" format="86" series="1">
      <pivotArea type="data" outline="0" fieldPosition="0">
        <references count="1">
          <reference field="3" count="1" selected="0">
            <x v="86"/>
          </reference>
        </references>
      </pivotArea>
    </chartFormat>
    <chartFormat chart="0" format="87" series="1">
      <pivotArea type="data" outline="0" fieldPosition="0">
        <references count="1">
          <reference field="3" count="1" selected="0">
            <x v="87"/>
          </reference>
        </references>
      </pivotArea>
    </chartFormat>
    <chartFormat chart="0" format="88" series="1">
      <pivotArea type="data" outline="0" fieldPosition="0">
        <references count="1">
          <reference field="3" count="1" selected="0">
            <x v="88"/>
          </reference>
        </references>
      </pivotArea>
    </chartFormat>
    <chartFormat chart="0" format="89" series="1">
      <pivotArea type="data" outline="0" fieldPosition="0">
        <references count="1">
          <reference field="3" count="1" selected="0">
            <x v="89"/>
          </reference>
        </references>
      </pivotArea>
    </chartFormat>
    <chartFormat chart="0" format="90" series="1">
      <pivotArea type="data" outline="0" fieldPosition="0">
        <references count="1">
          <reference field="3" count="1" selected="0">
            <x v="90"/>
          </reference>
        </references>
      </pivotArea>
    </chartFormat>
    <chartFormat chart="0" format="91" series="1">
      <pivotArea type="data" outline="0" fieldPosition="0">
        <references count="1">
          <reference field="3" count="1" selected="0">
            <x v="91"/>
          </reference>
        </references>
      </pivotArea>
    </chartFormat>
    <chartFormat chart="0" format="92" series="1">
      <pivotArea type="data" outline="0" fieldPosition="0">
        <references count="2">
          <reference field="4294967294" count="1" selected="0">
            <x v="0"/>
          </reference>
          <reference field="3" count="1" selected="0">
            <x v="1"/>
          </reference>
        </references>
      </pivotArea>
    </chartFormat>
    <chartFormat chart="0" format="93" series="1">
      <pivotArea type="data" outline="0" fieldPosition="0">
        <references count="2">
          <reference field="4294967294" count="1" selected="0">
            <x v="0"/>
          </reference>
          <reference field="3" count="1" selected="0">
            <x v="2"/>
          </reference>
        </references>
      </pivotArea>
    </chartFormat>
    <chartFormat chart="0" format="94" series="1">
      <pivotArea type="data" outline="0" fieldPosition="0">
        <references count="2">
          <reference field="4294967294" count="1" selected="0">
            <x v="0"/>
          </reference>
          <reference field="3" count="1" selected="0">
            <x v="3"/>
          </reference>
        </references>
      </pivotArea>
    </chartFormat>
    <chartFormat chart="0" format="95" series="1">
      <pivotArea type="data" outline="0" fieldPosition="0">
        <references count="2">
          <reference field="4294967294" count="1" selected="0">
            <x v="0"/>
          </reference>
          <reference field="3" count="1" selected="0">
            <x v="4"/>
          </reference>
        </references>
      </pivotArea>
    </chartFormat>
    <chartFormat chart="0" format="96" series="1">
      <pivotArea type="data" outline="0" fieldPosition="0">
        <references count="2">
          <reference field="4294967294" count="1" selected="0">
            <x v="0"/>
          </reference>
          <reference field="3" count="1" selected="0">
            <x v="5"/>
          </reference>
        </references>
      </pivotArea>
    </chartFormat>
    <chartFormat chart="0" format="97" series="1">
      <pivotArea type="data" outline="0" fieldPosition="0">
        <references count="2">
          <reference field="4294967294" count="1" selected="0">
            <x v="0"/>
          </reference>
          <reference field="3" count="1" selected="0">
            <x v="6"/>
          </reference>
        </references>
      </pivotArea>
    </chartFormat>
    <chartFormat chart="0" format="98" series="1">
      <pivotArea type="data" outline="0" fieldPosition="0">
        <references count="2">
          <reference field="4294967294" count="1" selected="0">
            <x v="0"/>
          </reference>
          <reference field="3" count="1" selected="0">
            <x v="7"/>
          </reference>
        </references>
      </pivotArea>
    </chartFormat>
    <chartFormat chart="0" format="99" series="1">
      <pivotArea type="data" outline="0" fieldPosition="0">
        <references count="2">
          <reference field="4294967294" count="1" selected="0">
            <x v="0"/>
          </reference>
          <reference field="3" count="1" selected="0">
            <x v="8"/>
          </reference>
        </references>
      </pivotArea>
    </chartFormat>
    <chartFormat chart="0" format="100" series="1">
      <pivotArea type="data" outline="0" fieldPosition="0">
        <references count="2">
          <reference field="4294967294" count="1" selected="0">
            <x v="0"/>
          </reference>
          <reference field="3" count="1" selected="0">
            <x v="9"/>
          </reference>
        </references>
      </pivotArea>
    </chartFormat>
    <chartFormat chart="0" format="101" series="1">
      <pivotArea type="data" outline="0" fieldPosition="0">
        <references count="2">
          <reference field="4294967294" count="1" selected="0">
            <x v="0"/>
          </reference>
          <reference field="3" count="1" selected="0">
            <x v="10"/>
          </reference>
        </references>
      </pivotArea>
    </chartFormat>
    <chartFormat chart="0" format="102" series="1">
      <pivotArea type="data" outline="0" fieldPosition="0">
        <references count="2">
          <reference field="4294967294" count="1" selected="0">
            <x v="0"/>
          </reference>
          <reference field="3" count="1" selected="0">
            <x v="11"/>
          </reference>
        </references>
      </pivotArea>
    </chartFormat>
    <chartFormat chart="0" format="103" series="1">
      <pivotArea type="data" outline="0" fieldPosition="0">
        <references count="2">
          <reference field="4294967294" count="1" selected="0">
            <x v="0"/>
          </reference>
          <reference field="3" count="1" selected="0">
            <x v="12"/>
          </reference>
        </references>
      </pivotArea>
    </chartFormat>
    <chartFormat chart="0" format="104" series="1">
      <pivotArea type="data" outline="0" fieldPosition="0">
        <references count="2">
          <reference field="4294967294" count="1" selected="0">
            <x v="0"/>
          </reference>
          <reference field="3" count="1" selected="0">
            <x v="13"/>
          </reference>
        </references>
      </pivotArea>
    </chartFormat>
    <chartFormat chart="0" format="105" series="1">
      <pivotArea type="data" outline="0" fieldPosition="0">
        <references count="2">
          <reference field="4294967294" count="1" selected="0">
            <x v="0"/>
          </reference>
          <reference field="3" count="1" selected="0">
            <x v="14"/>
          </reference>
        </references>
      </pivotArea>
    </chartFormat>
    <chartFormat chart="0" format="106" series="1">
      <pivotArea type="data" outline="0" fieldPosition="0">
        <references count="2">
          <reference field="4294967294" count="1" selected="0">
            <x v="0"/>
          </reference>
          <reference field="3" count="1" selected="0">
            <x v="15"/>
          </reference>
        </references>
      </pivotArea>
    </chartFormat>
    <chartFormat chart="0" format="107" series="1">
      <pivotArea type="data" outline="0" fieldPosition="0">
        <references count="2">
          <reference field="4294967294" count="1" selected="0">
            <x v="0"/>
          </reference>
          <reference field="3" count="1" selected="0">
            <x v="16"/>
          </reference>
        </references>
      </pivotArea>
    </chartFormat>
    <chartFormat chart="0" format="108" series="1">
      <pivotArea type="data" outline="0" fieldPosition="0">
        <references count="2">
          <reference field="4294967294" count="1" selected="0">
            <x v="0"/>
          </reference>
          <reference field="3" count="1" selected="0">
            <x v="17"/>
          </reference>
        </references>
      </pivotArea>
    </chartFormat>
    <chartFormat chart="0" format="109" series="1">
      <pivotArea type="data" outline="0" fieldPosition="0">
        <references count="2">
          <reference field="4294967294" count="1" selected="0">
            <x v="0"/>
          </reference>
          <reference field="3" count="1" selected="0">
            <x v="18"/>
          </reference>
        </references>
      </pivotArea>
    </chartFormat>
    <chartFormat chart="0" format="110" series="1">
      <pivotArea type="data" outline="0" fieldPosition="0">
        <references count="2">
          <reference field="4294967294" count="1" selected="0">
            <x v="0"/>
          </reference>
          <reference field="3" count="1" selected="0">
            <x v="19"/>
          </reference>
        </references>
      </pivotArea>
    </chartFormat>
    <chartFormat chart="0" format="111" series="1">
      <pivotArea type="data" outline="0" fieldPosition="0">
        <references count="2">
          <reference field="4294967294" count="1" selected="0">
            <x v="0"/>
          </reference>
          <reference field="3" count="1" selected="0">
            <x v="20"/>
          </reference>
        </references>
      </pivotArea>
    </chartFormat>
    <chartFormat chart="0" format="112" series="1">
      <pivotArea type="data" outline="0" fieldPosition="0">
        <references count="2">
          <reference field="4294967294" count="1" selected="0">
            <x v="0"/>
          </reference>
          <reference field="3" count="1" selected="0">
            <x v="21"/>
          </reference>
        </references>
      </pivotArea>
    </chartFormat>
    <chartFormat chart="0" format="113" series="1">
      <pivotArea type="data" outline="0" fieldPosition="0">
        <references count="2">
          <reference field="4294967294" count="1" selected="0">
            <x v="0"/>
          </reference>
          <reference field="3" count="1" selected="0">
            <x v="22"/>
          </reference>
        </references>
      </pivotArea>
    </chartFormat>
    <chartFormat chart="0" format="114" series="1">
      <pivotArea type="data" outline="0" fieldPosition="0">
        <references count="2">
          <reference field="4294967294" count="1" selected="0">
            <x v="0"/>
          </reference>
          <reference field="3" count="1" selected="0">
            <x v="23"/>
          </reference>
        </references>
      </pivotArea>
    </chartFormat>
    <chartFormat chart="0" format="115" series="1">
      <pivotArea type="data" outline="0" fieldPosition="0">
        <references count="2">
          <reference field="4294967294" count="1" selected="0">
            <x v="0"/>
          </reference>
          <reference field="3" count="1" selected="0">
            <x v="24"/>
          </reference>
        </references>
      </pivotArea>
    </chartFormat>
    <chartFormat chart="0" format="116" series="1">
      <pivotArea type="data" outline="0" fieldPosition="0">
        <references count="2">
          <reference field="4294967294" count="1" selected="0">
            <x v="0"/>
          </reference>
          <reference field="3" count="1" selected="0">
            <x v="25"/>
          </reference>
        </references>
      </pivotArea>
    </chartFormat>
    <chartFormat chart="0" format="117" series="1">
      <pivotArea type="data" outline="0" fieldPosition="0">
        <references count="2">
          <reference field="4294967294" count="1" selected="0">
            <x v="0"/>
          </reference>
          <reference field="3" count="1" selected="0">
            <x v="26"/>
          </reference>
        </references>
      </pivotArea>
    </chartFormat>
    <chartFormat chart="0" format="118" series="1">
      <pivotArea type="data" outline="0" fieldPosition="0">
        <references count="2">
          <reference field="4294967294" count="1" selected="0">
            <x v="0"/>
          </reference>
          <reference field="3" count="1" selected="0">
            <x v="27"/>
          </reference>
        </references>
      </pivotArea>
    </chartFormat>
    <chartFormat chart="0" format="119" series="1">
      <pivotArea type="data" outline="0" fieldPosition="0">
        <references count="2">
          <reference field="4294967294" count="1" selected="0">
            <x v="0"/>
          </reference>
          <reference field="3" count="1" selected="0">
            <x v="28"/>
          </reference>
        </references>
      </pivotArea>
    </chartFormat>
    <chartFormat chart="0" format="120" series="1">
      <pivotArea type="data" outline="0" fieldPosition="0">
        <references count="2">
          <reference field="4294967294" count="1" selected="0">
            <x v="0"/>
          </reference>
          <reference field="3" count="1" selected="0">
            <x v="29"/>
          </reference>
        </references>
      </pivotArea>
    </chartFormat>
    <chartFormat chart="0" format="121" series="1">
      <pivotArea type="data" outline="0" fieldPosition="0">
        <references count="2">
          <reference field="4294967294" count="1" selected="0">
            <x v="0"/>
          </reference>
          <reference field="3" count="1" selected="0">
            <x v="30"/>
          </reference>
        </references>
      </pivotArea>
    </chartFormat>
    <chartFormat chart="0" format="122" series="1">
      <pivotArea type="data" outline="0" fieldPosition="0">
        <references count="2">
          <reference field="4294967294" count="1" selected="0">
            <x v="0"/>
          </reference>
          <reference field="3" count="1" selected="0">
            <x v="31"/>
          </reference>
        </references>
      </pivotArea>
    </chartFormat>
    <chartFormat chart="0" format="123" series="1">
      <pivotArea type="data" outline="0" fieldPosition="0">
        <references count="2">
          <reference field="4294967294" count="1" selected="0">
            <x v="0"/>
          </reference>
          <reference field="3" count="1" selected="0">
            <x v="32"/>
          </reference>
        </references>
      </pivotArea>
    </chartFormat>
    <chartFormat chart="0" format="124" series="1">
      <pivotArea type="data" outline="0" fieldPosition="0">
        <references count="2">
          <reference field="4294967294" count="1" selected="0">
            <x v="0"/>
          </reference>
          <reference field="3" count="1" selected="0">
            <x v="33"/>
          </reference>
        </references>
      </pivotArea>
    </chartFormat>
    <chartFormat chart="0" format="125" series="1">
      <pivotArea type="data" outline="0" fieldPosition="0">
        <references count="2">
          <reference field="4294967294" count="1" selected="0">
            <x v="0"/>
          </reference>
          <reference field="3" count="1" selected="0">
            <x v="34"/>
          </reference>
        </references>
      </pivotArea>
    </chartFormat>
    <chartFormat chart="0" format="126" series="1">
      <pivotArea type="data" outline="0" fieldPosition="0">
        <references count="2">
          <reference field="4294967294" count="1" selected="0">
            <x v="0"/>
          </reference>
          <reference field="3" count="1" selected="0">
            <x v="35"/>
          </reference>
        </references>
      </pivotArea>
    </chartFormat>
    <chartFormat chart="0" format="127" series="1">
      <pivotArea type="data" outline="0" fieldPosition="0">
        <references count="2">
          <reference field="4294967294" count="1" selected="0">
            <x v="0"/>
          </reference>
          <reference field="3" count="1" selected="0">
            <x v="36"/>
          </reference>
        </references>
      </pivotArea>
    </chartFormat>
    <chartFormat chart="0" format="128" series="1">
      <pivotArea type="data" outline="0" fieldPosition="0">
        <references count="2">
          <reference field="4294967294" count="1" selected="0">
            <x v="0"/>
          </reference>
          <reference field="3" count="1" selected="0">
            <x v="37"/>
          </reference>
        </references>
      </pivotArea>
    </chartFormat>
    <chartFormat chart="0" format="129" series="1">
      <pivotArea type="data" outline="0" fieldPosition="0">
        <references count="2">
          <reference field="4294967294" count="1" selected="0">
            <x v="0"/>
          </reference>
          <reference field="3" count="1" selected="0">
            <x v="38"/>
          </reference>
        </references>
      </pivotArea>
    </chartFormat>
    <chartFormat chart="0" format="130" series="1">
      <pivotArea type="data" outline="0" fieldPosition="0">
        <references count="2">
          <reference field="4294967294" count="1" selected="0">
            <x v="0"/>
          </reference>
          <reference field="3" count="1" selected="0">
            <x v="39"/>
          </reference>
        </references>
      </pivotArea>
    </chartFormat>
    <chartFormat chart="0" format="131" series="1">
      <pivotArea type="data" outline="0" fieldPosition="0">
        <references count="2">
          <reference field="4294967294" count="1" selected="0">
            <x v="0"/>
          </reference>
          <reference field="3" count="1" selected="0">
            <x v="40"/>
          </reference>
        </references>
      </pivotArea>
    </chartFormat>
    <chartFormat chart="0" format="132" series="1">
      <pivotArea type="data" outline="0" fieldPosition="0">
        <references count="2">
          <reference field="4294967294" count="1" selected="0">
            <x v="0"/>
          </reference>
          <reference field="3" count="1" selected="0">
            <x v="41"/>
          </reference>
        </references>
      </pivotArea>
    </chartFormat>
    <chartFormat chart="0" format="133" series="1">
      <pivotArea type="data" outline="0" fieldPosition="0">
        <references count="2">
          <reference field="4294967294" count="1" selected="0">
            <x v="0"/>
          </reference>
          <reference field="3" count="1" selected="0">
            <x v="42"/>
          </reference>
        </references>
      </pivotArea>
    </chartFormat>
    <chartFormat chart="0" format="134" series="1">
      <pivotArea type="data" outline="0" fieldPosition="0">
        <references count="2">
          <reference field="4294967294" count="1" selected="0">
            <x v="0"/>
          </reference>
          <reference field="3" count="1" selected="0">
            <x v="43"/>
          </reference>
        </references>
      </pivotArea>
    </chartFormat>
    <chartFormat chart="0" format="135" series="1">
      <pivotArea type="data" outline="0" fieldPosition="0">
        <references count="2">
          <reference field="4294967294" count="1" selected="0">
            <x v="0"/>
          </reference>
          <reference field="3" count="1" selected="0">
            <x v="44"/>
          </reference>
        </references>
      </pivotArea>
    </chartFormat>
    <chartFormat chart="0" format="136" series="1">
      <pivotArea type="data" outline="0" fieldPosition="0">
        <references count="2">
          <reference field="4294967294" count="1" selected="0">
            <x v="0"/>
          </reference>
          <reference field="3" count="1" selected="0">
            <x v="45"/>
          </reference>
        </references>
      </pivotArea>
    </chartFormat>
    <chartFormat chart="0" format="137" series="1">
      <pivotArea type="data" outline="0" fieldPosition="0">
        <references count="2">
          <reference field="4294967294" count="1" selected="0">
            <x v="0"/>
          </reference>
          <reference field="3" count="1" selected="0">
            <x v="46"/>
          </reference>
        </references>
      </pivotArea>
    </chartFormat>
    <chartFormat chart="0" format="138" series="1">
      <pivotArea type="data" outline="0" fieldPosition="0">
        <references count="2">
          <reference field="4294967294" count="1" selected="0">
            <x v="0"/>
          </reference>
          <reference field="3" count="1" selected="0">
            <x v="47"/>
          </reference>
        </references>
      </pivotArea>
    </chartFormat>
    <chartFormat chart="0" format="139" series="1">
      <pivotArea type="data" outline="0" fieldPosition="0">
        <references count="2">
          <reference field="4294967294" count="1" selected="0">
            <x v="0"/>
          </reference>
          <reference field="3" count="1" selected="0">
            <x v="48"/>
          </reference>
        </references>
      </pivotArea>
    </chartFormat>
    <chartFormat chart="0" format="140" series="1">
      <pivotArea type="data" outline="0" fieldPosition="0">
        <references count="2">
          <reference field="4294967294" count="1" selected="0">
            <x v="0"/>
          </reference>
          <reference field="3" count="1" selected="0">
            <x v="49"/>
          </reference>
        </references>
      </pivotArea>
    </chartFormat>
    <chartFormat chart="0" format="141" series="1">
      <pivotArea type="data" outline="0" fieldPosition="0">
        <references count="2">
          <reference field="4294967294" count="1" selected="0">
            <x v="0"/>
          </reference>
          <reference field="3" count="1" selected="0">
            <x v="50"/>
          </reference>
        </references>
      </pivotArea>
    </chartFormat>
    <chartFormat chart="0" format="142" series="1">
      <pivotArea type="data" outline="0" fieldPosition="0">
        <references count="2">
          <reference field="4294967294" count="1" selected="0">
            <x v="0"/>
          </reference>
          <reference field="3" count="1" selected="0">
            <x v="51"/>
          </reference>
        </references>
      </pivotArea>
    </chartFormat>
    <chartFormat chart="0" format="143" series="1">
      <pivotArea type="data" outline="0" fieldPosition="0">
        <references count="2">
          <reference field="4294967294" count="1" selected="0">
            <x v="0"/>
          </reference>
          <reference field="3" count="1" selected="0">
            <x v="52"/>
          </reference>
        </references>
      </pivotArea>
    </chartFormat>
    <chartFormat chart="0" format="144" series="1">
      <pivotArea type="data" outline="0" fieldPosition="0">
        <references count="2">
          <reference field="4294967294" count="1" selected="0">
            <x v="0"/>
          </reference>
          <reference field="3" count="1" selected="0">
            <x v="53"/>
          </reference>
        </references>
      </pivotArea>
    </chartFormat>
    <chartFormat chart="0" format="145" series="1">
      <pivotArea type="data" outline="0" fieldPosition="0">
        <references count="2">
          <reference field="4294967294" count="1" selected="0">
            <x v="0"/>
          </reference>
          <reference field="3" count="1" selected="0">
            <x v="55"/>
          </reference>
        </references>
      </pivotArea>
    </chartFormat>
    <chartFormat chart="0" format="146" series="1">
      <pivotArea type="data" outline="0" fieldPosition="0">
        <references count="2">
          <reference field="4294967294" count="1" selected="0">
            <x v="0"/>
          </reference>
          <reference field="3" count="1" selected="0">
            <x v="56"/>
          </reference>
        </references>
      </pivotArea>
    </chartFormat>
    <chartFormat chart="0" format="147" series="1">
      <pivotArea type="data" outline="0" fieldPosition="0">
        <references count="2">
          <reference field="4294967294" count="1" selected="0">
            <x v="0"/>
          </reference>
          <reference field="3" count="1" selected="0">
            <x v="57"/>
          </reference>
        </references>
      </pivotArea>
    </chartFormat>
    <chartFormat chart="0" format="148" series="1">
      <pivotArea type="data" outline="0" fieldPosition="0">
        <references count="2">
          <reference field="4294967294" count="1" selected="0">
            <x v="0"/>
          </reference>
          <reference field="3" count="1" selected="0">
            <x v="58"/>
          </reference>
        </references>
      </pivotArea>
    </chartFormat>
    <chartFormat chart="0" format="149" series="1">
      <pivotArea type="data" outline="0" fieldPosition="0">
        <references count="2">
          <reference field="4294967294" count="1" selected="0">
            <x v="0"/>
          </reference>
          <reference field="3" count="1" selected="0">
            <x v="59"/>
          </reference>
        </references>
      </pivotArea>
    </chartFormat>
    <chartFormat chart="0" format="150" series="1">
      <pivotArea type="data" outline="0" fieldPosition="0">
        <references count="2">
          <reference field="4294967294" count="1" selected="0">
            <x v="0"/>
          </reference>
          <reference field="3" count="1" selected="0">
            <x v="60"/>
          </reference>
        </references>
      </pivotArea>
    </chartFormat>
    <chartFormat chart="0" format="151" series="1">
      <pivotArea type="data" outline="0" fieldPosition="0">
        <references count="2">
          <reference field="4294967294" count="1" selected="0">
            <x v="0"/>
          </reference>
          <reference field="3" count="1" selected="0">
            <x v="61"/>
          </reference>
        </references>
      </pivotArea>
    </chartFormat>
    <chartFormat chart="0" format="152" series="1">
      <pivotArea type="data" outline="0" fieldPosition="0">
        <references count="2">
          <reference field="4294967294" count="1" selected="0">
            <x v="0"/>
          </reference>
          <reference field="3" count="1" selected="0">
            <x v="62"/>
          </reference>
        </references>
      </pivotArea>
    </chartFormat>
    <chartFormat chart="0" format="153" series="1">
      <pivotArea type="data" outline="0" fieldPosition="0">
        <references count="2">
          <reference field="4294967294" count="1" selected="0">
            <x v="0"/>
          </reference>
          <reference field="3" count="1" selected="0">
            <x v="63"/>
          </reference>
        </references>
      </pivotArea>
    </chartFormat>
    <chartFormat chart="0" format="154" series="1">
      <pivotArea type="data" outline="0" fieldPosition="0">
        <references count="2">
          <reference field="4294967294" count="1" selected="0">
            <x v="0"/>
          </reference>
          <reference field="3" count="1" selected="0">
            <x v="64"/>
          </reference>
        </references>
      </pivotArea>
    </chartFormat>
    <chartFormat chart="0" format="155" series="1">
      <pivotArea type="data" outline="0" fieldPosition="0">
        <references count="2">
          <reference field="4294967294" count="1" selected="0">
            <x v="0"/>
          </reference>
          <reference field="3" count="1" selected="0">
            <x v="65"/>
          </reference>
        </references>
      </pivotArea>
    </chartFormat>
    <chartFormat chart="0" format="156" series="1">
      <pivotArea type="data" outline="0" fieldPosition="0">
        <references count="2">
          <reference field="4294967294" count="1" selected="0">
            <x v="0"/>
          </reference>
          <reference field="3" count="1" selected="0">
            <x v="66"/>
          </reference>
        </references>
      </pivotArea>
    </chartFormat>
    <chartFormat chart="0" format="157" series="1">
      <pivotArea type="data" outline="0" fieldPosition="0">
        <references count="2">
          <reference field="4294967294" count="1" selected="0">
            <x v="0"/>
          </reference>
          <reference field="3" count="1" selected="0">
            <x v="67"/>
          </reference>
        </references>
      </pivotArea>
    </chartFormat>
    <chartFormat chart="0" format="158" series="1">
      <pivotArea type="data" outline="0" fieldPosition="0">
        <references count="2">
          <reference field="4294967294" count="1" selected="0">
            <x v="0"/>
          </reference>
          <reference field="3" count="1" selected="0">
            <x v="68"/>
          </reference>
        </references>
      </pivotArea>
    </chartFormat>
    <chartFormat chart="0" format="159" series="1">
      <pivotArea type="data" outline="0" fieldPosition="0">
        <references count="2">
          <reference field="4294967294" count="1" selected="0">
            <x v="0"/>
          </reference>
          <reference field="3" count="1" selected="0">
            <x v="69"/>
          </reference>
        </references>
      </pivotArea>
    </chartFormat>
    <chartFormat chart="0" format="160" series="1">
      <pivotArea type="data" outline="0" fieldPosition="0">
        <references count="2">
          <reference field="4294967294" count="1" selected="0">
            <x v="0"/>
          </reference>
          <reference field="3" count="1" selected="0">
            <x v="70"/>
          </reference>
        </references>
      </pivotArea>
    </chartFormat>
    <chartFormat chart="0" format="161" series="1">
      <pivotArea type="data" outline="0" fieldPosition="0">
        <references count="2">
          <reference field="4294967294" count="1" selected="0">
            <x v="0"/>
          </reference>
          <reference field="3" count="1" selected="0">
            <x v="71"/>
          </reference>
        </references>
      </pivotArea>
    </chartFormat>
    <chartFormat chart="0" format="162" series="1">
      <pivotArea type="data" outline="0" fieldPosition="0">
        <references count="2">
          <reference field="4294967294" count="1" selected="0">
            <x v="0"/>
          </reference>
          <reference field="3" count="1" selected="0">
            <x v="72"/>
          </reference>
        </references>
      </pivotArea>
    </chartFormat>
    <chartFormat chart="0" format="163" series="1">
      <pivotArea type="data" outline="0" fieldPosition="0">
        <references count="2">
          <reference field="4294967294" count="1" selected="0">
            <x v="0"/>
          </reference>
          <reference field="3" count="1" selected="0">
            <x v="73"/>
          </reference>
        </references>
      </pivotArea>
    </chartFormat>
    <chartFormat chart="0" format="164" series="1">
      <pivotArea type="data" outline="0" fieldPosition="0">
        <references count="2">
          <reference field="4294967294" count="1" selected="0">
            <x v="0"/>
          </reference>
          <reference field="3" count="1" selected="0">
            <x v="74"/>
          </reference>
        </references>
      </pivotArea>
    </chartFormat>
    <chartFormat chart="0" format="165" series="1">
      <pivotArea type="data" outline="0" fieldPosition="0">
        <references count="2">
          <reference field="4294967294" count="1" selected="0">
            <x v="0"/>
          </reference>
          <reference field="3" count="1" selected="0">
            <x v="75"/>
          </reference>
        </references>
      </pivotArea>
    </chartFormat>
    <chartFormat chart="0" format="166" series="1">
      <pivotArea type="data" outline="0" fieldPosition="0">
        <references count="2">
          <reference field="4294967294" count="1" selected="0">
            <x v="0"/>
          </reference>
          <reference field="3" count="1" selected="0">
            <x v="76"/>
          </reference>
        </references>
      </pivotArea>
    </chartFormat>
    <chartFormat chart="0" format="167" series="1">
      <pivotArea type="data" outline="0" fieldPosition="0">
        <references count="2">
          <reference field="4294967294" count="1" selected="0">
            <x v="0"/>
          </reference>
          <reference field="3" count="1" selected="0">
            <x v="77"/>
          </reference>
        </references>
      </pivotArea>
    </chartFormat>
    <chartFormat chart="0" format="168" series="1">
      <pivotArea type="data" outline="0" fieldPosition="0">
        <references count="2">
          <reference field="4294967294" count="1" selected="0">
            <x v="0"/>
          </reference>
          <reference field="3" count="1" selected="0">
            <x v="78"/>
          </reference>
        </references>
      </pivotArea>
    </chartFormat>
    <chartFormat chart="0" format="169" series="1">
      <pivotArea type="data" outline="0" fieldPosition="0">
        <references count="2">
          <reference field="4294967294" count="1" selected="0">
            <x v="0"/>
          </reference>
          <reference field="3" count="1" selected="0">
            <x v="79"/>
          </reference>
        </references>
      </pivotArea>
    </chartFormat>
    <chartFormat chart="0" format="170" series="1">
      <pivotArea type="data" outline="0" fieldPosition="0">
        <references count="2">
          <reference field="4294967294" count="1" selected="0">
            <x v="0"/>
          </reference>
          <reference field="3" count="1" selected="0">
            <x v="80"/>
          </reference>
        </references>
      </pivotArea>
    </chartFormat>
    <chartFormat chart="0" format="171" series="1">
      <pivotArea type="data" outline="0" fieldPosition="0">
        <references count="2">
          <reference field="4294967294" count="1" selected="0">
            <x v="0"/>
          </reference>
          <reference field="3" count="1" selected="0">
            <x v="81"/>
          </reference>
        </references>
      </pivotArea>
    </chartFormat>
    <chartFormat chart="0" format="172" series="1">
      <pivotArea type="data" outline="0" fieldPosition="0">
        <references count="2">
          <reference field="4294967294" count="1" selected="0">
            <x v="0"/>
          </reference>
          <reference field="3" count="1" selected="0">
            <x v="82"/>
          </reference>
        </references>
      </pivotArea>
    </chartFormat>
    <chartFormat chart="0" format="173" series="1">
      <pivotArea type="data" outline="0" fieldPosition="0">
        <references count="2">
          <reference field="4294967294" count="1" selected="0">
            <x v="0"/>
          </reference>
          <reference field="3" count="1" selected="0">
            <x v="83"/>
          </reference>
        </references>
      </pivotArea>
    </chartFormat>
    <chartFormat chart="0" format="174" series="1">
      <pivotArea type="data" outline="0" fieldPosition="0">
        <references count="2">
          <reference field="4294967294" count="1" selected="0">
            <x v="0"/>
          </reference>
          <reference field="3" count="1" selected="0">
            <x v="84"/>
          </reference>
        </references>
      </pivotArea>
    </chartFormat>
    <chartFormat chart="0" format="175" series="1">
      <pivotArea type="data" outline="0" fieldPosition="0">
        <references count="2">
          <reference field="4294967294" count="1" selected="0">
            <x v="0"/>
          </reference>
          <reference field="3" count="1" selected="0">
            <x v="85"/>
          </reference>
        </references>
      </pivotArea>
    </chartFormat>
    <chartFormat chart="0" format="176" series="1">
      <pivotArea type="data" outline="0" fieldPosition="0">
        <references count="2">
          <reference field="4294967294" count="1" selected="0">
            <x v="0"/>
          </reference>
          <reference field="3" count="1" selected="0">
            <x v="86"/>
          </reference>
        </references>
      </pivotArea>
    </chartFormat>
    <chartFormat chart="0" format="177" series="1">
      <pivotArea type="data" outline="0" fieldPosition="0">
        <references count="2">
          <reference field="4294967294" count="1" selected="0">
            <x v="0"/>
          </reference>
          <reference field="3" count="1" selected="0">
            <x v="87"/>
          </reference>
        </references>
      </pivotArea>
    </chartFormat>
    <chartFormat chart="0" format="178" series="1">
      <pivotArea type="data" outline="0" fieldPosition="0">
        <references count="2">
          <reference field="4294967294" count="1" selected="0">
            <x v="0"/>
          </reference>
          <reference field="3" count="1" selected="0">
            <x v="88"/>
          </reference>
        </references>
      </pivotArea>
    </chartFormat>
    <chartFormat chart="0" format="179" series="1">
      <pivotArea type="data" outline="0" fieldPosition="0">
        <references count="2">
          <reference field="4294967294" count="1" selected="0">
            <x v="0"/>
          </reference>
          <reference field="3" count="1" selected="0">
            <x v="89"/>
          </reference>
        </references>
      </pivotArea>
    </chartFormat>
    <chartFormat chart="0" format="180" series="1">
      <pivotArea type="data" outline="0" fieldPosition="0">
        <references count="2">
          <reference field="4294967294" count="1" selected="0">
            <x v="0"/>
          </reference>
          <reference field="3" count="1" selected="0">
            <x v="90"/>
          </reference>
        </references>
      </pivotArea>
    </chartFormat>
    <chartFormat chart="0" format="181" series="1">
      <pivotArea type="data" outline="0" fieldPosition="0">
        <references count="2">
          <reference field="4294967294" count="1" selected="0">
            <x v="0"/>
          </reference>
          <reference field="3" count="1" selected="0">
            <x v="91"/>
          </reference>
        </references>
      </pivotArea>
    </chartFormat>
    <chartFormat chart="2" format="274" series="1">
      <pivotArea type="data" outline="0" fieldPosition="0">
        <references count="2">
          <reference field="4294967294" count="1" selected="0">
            <x v="0"/>
          </reference>
          <reference field="3" count="1" selected="0">
            <x v="0"/>
          </reference>
        </references>
      </pivotArea>
    </chartFormat>
    <chartFormat chart="2" format="275" series="1">
      <pivotArea type="data" outline="0" fieldPosition="0">
        <references count="2">
          <reference field="4294967294" count="1" selected="0">
            <x v="0"/>
          </reference>
          <reference field="3" count="1" selected="0">
            <x v="1"/>
          </reference>
        </references>
      </pivotArea>
    </chartFormat>
    <chartFormat chart="2" format="276" series="1">
      <pivotArea type="data" outline="0" fieldPosition="0">
        <references count="2">
          <reference field="4294967294" count="1" selected="0">
            <x v="0"/>
          </reference>
          <reference field="3" count="1" selected="0">
            <x v="2"/>
          </reference>
        </references>
      </pivotArea>
    </chartFormat>
    <chartFormat chart="2" format="277" series="1">
      <pivotArea type="data" outline="0" fieldPosition="0">
        <references count="2">
          <reference field="4294967294" count="1" selected="0">
            <x v="0"/>
          </reference>
          <reference field="3" count="1" selected="0">
            <x v="3"/>
          </reference>
        </references>
      </pivotArea>
    </chartFormat>
    <chartFormat chart="2" format="278" series="1">
      <pivotArea type="data" outline="0" fieldPosition="0">
        <references count="2">
          <reference field="4294967294" count="1" selected="0">
            <x v="0"/>
          </reference>
          <reference field="3" count="1" selected="0">
            <x v="4"/>
          </reference>
        </references>
      </pivotArea>
    </chartFormat>
    <chartFormat chart="2" format="279" series="1">
      <pivotArea type="data" outline="0" fieldPosition="0">
        <references count="2">
          <reference field="4294967294" count="1" selected="0">
            <x v="0"/>
          </reference>
          <reference field="3" count="1" selected="0">
            <x v="5"/>
          </reference>
        </references>
      </pivotArea>
    </chartFormat>
    <chartFormat chart="2" format="280" series="1">
      <pivotArea type="data" outline="0" fieldPosition="0">
        <references count="2">
          <reference field="4294967294" count="1" selected="0">
            <x v="0"/>
          </reference>
          <reference field="3" count="1" selected="0">
            <x v="6"/>
          </reference>
        </references>
      </pivotArea>
    </chartFormat>
    <chartFormat chart="2" format="281" series="1">
      <pivotArea type="data" outline="0" fieldPosition="0">
        <references count="2">
          <reference field="4294967294" count="1" selected="0">
            <x v="0"/>
          </reference>
          <reference field="3" count="1" selected="0">
            <x v="7"/>
          </reference>
        </references>
      </pivotArea>
    </chartFormat>
    <chartFormat chart="2" format="282" series="1">
      <pivotArea type="data" outline="0" fieldPosition="0">
        <references count="2">
          <reference field="4294967294" count="1" selected="0">
            <x v="0"/>
          </reference>
          <reference field="3" count="1" selected="0">
            <x v="8"/>
          </reference>
        </references>
      </pivotArea>
    </chartFormat>
    <chartFormat chart="2" format="283" series="1">
      <pivotArea type="data" outline="0" fieldPosition="0">
        <references count="2">
          <reference field="4294967294" count="1" selected="0">
            <x v="0"/>
          </reference>
          <reference field="3" count="1" selected="0">
            <x v="9"/>
          </reference>
        </references>
      </pivotArea>
    </chartFormat>
    <chartFormat chart="2" format="284" series="1">
      <pivotArea type="data" outline="0" fieldPosition="0">
        <references count="2">
          <reference field="4294967294" count="1" selected="0">
            <x v="0"/>
          </reference>
          <reference field="3" count="1" selected="0">
            <x v="10"/>
          </reference>
        </references>
      </pivotArea>
    </chartFormat>
    <chartFormat chart="2" format="285" series="1">
      <pivotArea type="data" outline="0" fieldPosition="0">
        <references count="2">
          <reference field="4294967294" count="1" selected="0">
            <x v="0"/>
          </reference>
          <reference field="3" count="1" selected="0">
            <x v="11"/>
          </reference>
        </references>
      </pivotArea>
    </chartFormat>
    <chartFormat chart="2" format="286" series="1">
      <pivotArea type="data" outline="0" fieldPosition="0">
        <references count="2">
          <reference field="4294967294" count="1" selected="0">
            <x v="0"/>
          </reference>
          <reference field="3" count="1" selected="0">
            <x v="12"/>
          </reference>
        </references>
      </pivotArea>
    </chartFormat>
    <chartFormat chart="2" format="287" series="1">
      <pivotArea type="data" outline="0" fieldPosition="0">
        <references count="2">
          <reference field="4294967294" count="1" selected="0">
            <x v="0"/>
          </reference>
          <reference field="3" count="1" selected="0">
            <x v="13"/>
          </reference>
        </references>
      </pivotArea>
    </chartFormat>
    <chartFormat chart="2" format="288" series="1">
      <pivotArea type="data" outline="0" fieldPosition="0">
        <references count="2">
          <reference field="4294967294" count="1" selected="0">
            <x v="0"/>
          </reference>
          <reference field="3" count="1" selected="0">
            <x v="14"/>
          </reference>
        </references>
      </pivotArea>
    </chartFormat>
    <chartFormat chart="2" format="289" series="1">
      <pivotArea type="data" outline="0" fieldPosition="0">
        <references count="2">
          <reference field="4294967294" count="1" selected="0">
            <x v="0"/>
          </reference>
          <reference field="3" count="1" selected="0">
            <x v="15"/>
          </reference>
        </references>
      </pivotArea>
    </chartFormat>
    <chartFormat chart="2" format="290" series="1">
      <pivotArea type="data" outline="0" fieldPosition="0">
        <references count="2">
          <reference field="4294967294" count="1" selected="0">
            <x v="0"/>
          </reference>
          <reference field="3" count="1" selected="0">
            <x v="16"/>
          </reference>
        </references>
      </pivotArea>
    </chartFormat>
    <chartFormat chart="2" format="291" series="1">
      <pivotArea type="data" outline="0" fieldPosition="0">
        <references count="2">
          <reference field="4294967294" count="1" selected="0">
            <x v="0"/>
          </reference>
          <reference field="3" count="1" selected="0">
            <x v="17"/>
          </reference>
        </references>
      </pivotArea>
    </chartFormat>
    <chartFormat chart="2" format="292" series="1">
      <pivotArea type="data" outline="0" fieldPosition="0">
        <references count="2">
          <reference field="4294967294" count="1" selected="0">
            <x v="0"/>
          </reference>
          <reference field="3" count="1" selected="0">
            <x v="18"/>
          </reference>
        </references>
      </pivotArea>
    </chartFormat>
    <chartFormat chart="2" format="293" series="1">
      <pivotArea type="data" outline="0" fieldPosition="0">
        <references count="2">
          <reference field="4294967294" count="1" selected="0">
            <x v="0"/>
          </reference>
          <reference field="3" count="1" selected="0">
            <x v="19"/>
          </reference>
        </references>
      </pivotArea>
    </chartFormat>
    <chartFormat chart="2" format="294" series="1">
      <pivotArea type="data" outline="0" fieldPosition="0">
        <references count="2">
          <reference field="4294967294" count="1" selected="0">
            <x v="0"/>
          </reference>
          <reference field="3" count="1" selected="0">
            <x v="20"/>
          </reference>
        </references>
      </pivotArea>
    </chartFormat>
    <chartFormat chart="2" format="295" series="1">
      <pivotArea type="data" outline="0" fieldPosition="0">
        <references count="2">
          <reference field="4294967294" count="1" selected="0">
            <x v="0"/>
          </reference>
          <reference field="3" count="1" selected="0">
            <x v="21"/>
          </reference>
        </references>
      </pivotArea>
    </chartFormat>
    <chartFormat chart="2" format="296" series="1">
      <pivotArea type="data" outline="0" fieldPosition="0">
        <references count="2">
          <reference field="4294967294" count="1" selected="0">
            <x v="0"/>
          </reference>
          <reference field="3" count="1" selected="0">
            <x v="22"/>
          </reference>
        </references>
      </pivotArea>
    </chartFormat>
    <chartFormat chart="2" format="297" series="1">
      <pivotArea type="data" outline="0" fieldPosition="0">
        <references count="2">
          <reference field="4294967294" count="1" selected="0">
            <x v="0"/>
          </reference>
          <reference field="3" count="1" selected="0">
            <x v="23"/>
          </reference>
        </references>
      </pivotArea>
    </chartFormat>
    <chartFormat chart="2" format="298" series="1">
      <pivotArea type="data" outline="0" fieldPosition="0">
        <references count="2">
          <reference field="4294967294" count="1" selected="0">
            <x v="0"/>
          </reference>
          <reference field="3" count="1" selected="0">
            <x v="24"/>
          </reference>
        </references>
      </pivotArea>
    </chartFormat>
    <chartFormat chart="2" format="299" series="1">
      <pivotArea type="data" outline="0" fieldPosition="0">
        <references count="2">
          <reference field="4294967294" count="1" selected="0">
            <x v="0"/>
          </reference>
          <reference field="3" count="1" selected="0">
            <x v="25"/>
          </reference>
        </references>
      </pivotArea>
    </chartFormat>
    <chartFormat chart="2" format="300" series="1">
      <pivotArea type="data" outline="0" fieldPosition="0">
        <references count="2">
          <reference field="4294967294" count="1" selected="0">
            <x v="0"/>
          </reference>
          <reference field="3" count="1" selected="0">
            <x v="26"/>
          </reference>
        </references>
      </pivotArea>
    </chartFormat>
    <chartFormat chart="2" format="301" series="1">
      <pivotArea type="data" outline="0" fieldPosition="0">
        <references count="2">
          <reference field="4294967294" count="1" selected="0">
            <x v="0"/>
          </reference>
          <reference field="3" count="1" selected="0">
            <x v="27"/>
          </reference>
        </references>
      </pivotArea>
    </chartFormat>
    <chartFormat chart="2" format="302" series="1">
      <pivotArea type="data" outline="0" fieldPosition="0">
        <references count="2">
          <reference field="4294967294" count="1" selected="0">
            <x v="0"/>
          </reference>
          <reference field="3" count="1" selected="0">
            <x v="28"/>
          </reference>
        </references>
      </pivotArea>
    </chartFormat>
    <chartFormat chart="2" format="303" series="1">
      <pivotArea type="data" outline="0" fieldPosition="0">
        <references count="2">
          <reference field="4294967294" count="1" selected="0">
            <x v="0"/>
          </reference>
          <reference field="3" count="1" selected="0">
            <x v="29"/>
          </reference>
        </references>
      </pivotArea>
    </chartFormat>
    <chartFormat chart="2" format="304" series="1">
      <pivotArea type="data" outline="0" fieldPosition="0">
        <references count="2">
          <reference field="4294967294" count="1" selected="0">
            <x v="0"/>
          </reference>
          <reference field="3" count="1" selected="0">
            <x v="30"/>
          </reference>
        </references>
      </pivotArea>
    </chartFormat>
    <chartFormat chart="2" format="305" series="1">
      <pivotArea type="data" outline="0" fieldPosition="0">
        <references count="2">
          <reference field="4294967294" count="1" selected="0">
            <x v="0"/>
          </reference>
          <reference field="3" count="1" selected="0">
            <x v="31"/>
          </reference>
        </references>
      </pivotArea>
    </chartFormat>
    <chartFormat chart="2" format="306" series="1">
      <pivotArea type="data" outline="0" fieldPosition="0">
        <references count="2">
          <reference field="4294967294" count="1" selected="0">
            <x v="0"/>
          </reference>
          <reference field="3" count="1" selected="0">
            <x v="32"/>
          </reference>
        </references>
      </pivotArea>
    </chartFormat>
    <chartFormat chart="2" format="307" series="1">
      <pivotArea type="data" outline="0" fieldPosition="0">
        <references count="2">
          <reference field="4294967294" count="1" selected="0">
            <x v="0"/>
          </reference>
          <reference field="3" count="1" selected="0">
            <x v="33"/>
          </reference>
        </references>
      </pivotArea>
    </chartFormat>
    <chartFormat chart="2" format="308" series="1">
      <pivotArea type="data" outline="0" fieldPosition="0">
        <references count="2">
          <reference field="4294967294" count="1" selected="0">
            <x v="0"/>
          </reference>
          <reference field="3" count="1" selected="0">
            <x v="34"/>
          </reference>
        </references>
      </pivotArea>
    </chartFormat>
    <chartFormat chart="2" format="309" series="1">
      <pivotArea type="data" outline="0" fieldPosition="0">
        <references count="2">
          <reference field="4294967294" count="1" selected="0">
            <x v="0"/>
          </reference>
          <reference field="3" count="1" selected="0">
            <x v="35"/>
          </reference>
        </references>
      </pivotArea>
    </chartFormat>
    <chartFormat chart="2" format="310" series="1">
      <pivotArea type="data" outline="0" fieldPosition="0">
        <references count="2">
          <reference field="4294967294" count="1" selected="0">
            <x v="0"/>
          </reference>
          <reference field="3" count="1" selected="0">
            <x v="36"/>
          </reference>
        </references>
      </pivotArea>
    </chartFormat>
    <chartFormat chart="2" format="311" series="1">
      <pivotArea type="data" outline="0" fieldPosition="0">
        <references count="2">
          <reference field="4294967294" count="1" selected="0">
            <x v="0"/>
          </reference>
          <reference field="3" count="1" selected="0">
            <x v="37"/>
          </reference>
        </references>
      </pivotArea>
    </chartFormat>
    <chartFormat chart="2" format="312" series="1">
      <pivotArea type="data" outline="0" fieldPosition="0">
        <references count="2">
          <reference field="4294967294" count="1" selected="0">
            <x v="0"/>
          </reference>
          <reference field="3" count="1" selected="0">
            <x v="38"/>
          </reference>
        </references>
      </pivotArea>
    </chartFormat>
    <chartFormat chart="2" format="313" series="1">
      <pivotArea type="data" outline="0" fieldPosition="0">
        <references count="2">
          <reference field="4294967294" count="1" selected="0">
            <x v="0"/>
          </reference>
          <reference field="3" count="1" selected="0">
            <x v="39"/>
          </reference>
        </references>
      </pivotArea>
    </chartFormat>
    <chartFormat chart="2" format="314" series="1">
      <pivotArea type="data" outline="0" fieldPosition="0">
        <references count="2">
          <reference field="4294967294" count="1" selected="0">
            <x v="0"/>
          </reference>
          <reference field="3" count="1" selected="0">
            <x v="40"/>
          </reference>
        </references>
      </pivotArea>
    </chartFormat>
    <chartFormat chart="2" format="315" series="1">
      <pivotArea type="data" outline="0" fieldPosition="0">
        <references count="2">
          <reference field="4294967294" count="1" selected="0">
            <x v="0"/>
          </reference>
          <reference field="3" count="1" selected="0">
            <x v="41"/>
          </reference>
        </references>
      </pivotArea>
    </chartFormat>
    <chartFormat chart="2" format="316" series="1">
      <pivotArea type="data" outline="0" fieldPosition="0">
        <references count="2">
          <reference field="4294967294" count="1" selected="0">
            <x v="0"/>
          </reference>
          <reference field="3" count="1" selected="0">
            <x v="42"/>
          </reference>
        </references>
      </pivotArea>
    </chartFormat>
    <chartFormat chart="2" format="317" series="1">
      <pivotArea type="data" outline="0" fieldPosition="0">
        <references count="2">
          <reference field="4294967294" count="1" selected="0">
            <x v="0"/>
          </reference>
          <reference field="3" count="1" selected="0">
            <x v="43"/>
          </reference>
        </references>
      </pivotArea>
    </chartFormat>
    <chartFormat chart="2" format="318" series="1">
      <pivotArea type="data" outline="0" fieldPosition="0">
        <references count="2">
          <reference field="4294967294" count="1" selected="0">
            <x v="0"/>
          </reference>
          <reference field="3" count="1" selected="0">
            <x v="44"/>
          </reference>
        </references>
      </pivotArea>
    </chartFormat>
    <chartFormat chart="2" format="319" series="1">
      <pivotArea type="data" outline="0" fieldPosition="0">
        <references count="2">
          <reference field="4294967294" count="1" selected="0">
            <x v="0"/>
          </reference>
          <reference field="3" count="1" selected="0">
            <x v="45"/>
          </reference>
        </references>
      </pivotArea>
    </chartFormat>
    <chartFormat chart="2" format="320" series="1">
      <pivotArea type="data" outline="0" fieldPosition="0">
        <references count="2">
          <reference field="4294967294" count="1" selected="0">
            <x v="0"/>
          </reference>
          <reference field="3" count="1" selected="0">
            <x v="46"/>
          </reference>
        </references>
      </pivotArea>
    </chartFormat>
    <chartFormat chart="2" format="321" series="1">
      <pivotArea type="data" outline="0" fieldPosition="0">
        <references count="2">
          <reference field="4294967294" count="1" selected="0">
            <x v="0"/>
          </reference>
          <reference field="3" count="1" selected="0">
            <x v="47"/>
          </reference>
        </references>
      </pivotArea>
    </chartFormat>
    <chartFormat chart="2" format="322" series="1">
      <pivotArea type="data" outline="0" fieldPosition="0">
        <references count="2">
          <reference field="4294967294" count="1" selected="0">
            <x v="0"/>
          </reference>
          <reference field="3" count="1" selected="0">
            <x v="48"/>
          </reference>
        </references>
      </pivotArea>
    </chartFormat>
    <chartFormat chart="2" format="323" series="1">
      <pivotArea type="data" outline="0" fieldPosition="0">
        <references count="2">
          <reference field="4294967294" count="1" selected="0">
            <x v="0"/>
          </reference>
          <reference field="3" count="1" selected="0">
            <x v="49"/>
          </reference>
        </references>
      </pivotArea>
    </chartFormat>
    <chartFormat chart="2" format="324" series="1">
      <pivotArea type="data" outline="0" fieldPosition="0">
        <references count="2">
          <reference field="4294967294" count="1" selected="0">
            <x v="0"/>
          </reference>
          <reference field="3" count="1" selected="0">
            <x v="50"/>
          </reference>
        </references>
      </pivotArea>
    </chartFormat>
    <chartFormat chart="2" format="325" series="1">
      <pivotArea type="data" outline="0" fieldPosition="0">
        <references count="2">
          <reference field="4294967294" count="1" selected="0">
            <x v="0"/>
          </reference>
          <reference field="3" count="1" selected="0">
            <x v="51"/>
          </reference>
        </references>
      </pivotArea>
    </chartFormat>
    <chartFormat chart="2" format="326" series="1">
      <pivotArea type="data" outline="0" fieldPosition="0">
        <references count="2">
          <reference field="4294967294" count="1" selected="0">
            <x v="0"/>
          </reference>
          <reference field="3" count="1" selected="0">
            <x v="52"/>
          </reference>
        </references>
      </pivotArea>
    </chartFormat>
    <chartFormat chart="2" format="327" series="1">
      <pivotArea type="data" outline="0" fieldPosition="0">
        <references count="2">
          <reference field="4294967294" count="1" selected="0">
            <x v="0"/>
          </reference>
          <reference field="3" count="1" selected="0">
            <x v="53"/>
          </reference>
        </references>
      </pivotArea>
    </chartFormat>
    <chartFormat chart="2" format="328" series="1">
      <pivotArea type="data" outline="0" fieldPosition="0">
        <references count="2">
          <reference field="4294967294" count="1" selected="0">
            <x v="0"/>
          </reference>
          <reference field="3" count="1" selected="0">
            <x v="54"/>
          </reference>
        </references>
      </pivotArea>
    </chartFormat>
    <chartFormat chart="2" format="329" series="1">
      <pivotArea type="data" outline="0" fieldPosition="0">
        <references count="2">
          <reference field="4294967294" count="1" selected="0">
            <x v="0"/>
          </reference>
          <reference field="3" count="1" selected="0">
            <x v="55"/>
          </reference>
        </references>
      </pivotArea>
    </chartFormat>
    <chartFormat chart="2" format="330" series="1">
      <pivotArea type="data" outline="0" fieldPosition="0">
        <references count="2">
          <reference field="4294967294" count="1" selected="0">
            <x v="0"/>
          </reference>
          <reference field="3" count="1" selected="0">
            <x v="56"/>
          </reference>
        </references>
      </pivotArea>
    </chartFormat>
    <chartFormat chart="2" format="331" series="1">
      <pivotArea type="data" outline="0" fieldPosition="0">
        <references count="2">
          <reference field="4294967294" count="1" selected="0">
            <x v="0"/>
          </reference>
          <reference field="3" count="1" selected="0">
            <x v="57"/>
          </reference>
        </references>
      </pivotArea>
    </chartFormat>
    <chartFormat chart="2" format="332" series="1">
      <pivotArea type="data" outline="0" fieldPosition="0">
        <references count="2">
          <reference field="4294967294" count="1" selected="0">
            <x v="0"/>
          </reference>
          <reference field="3" count="1" selected="0">
            <x v="58"/>
          </reference>
        </references>
      </pivotArea>
    </chartFormat>
    <chartFormat chart="2" format="333" series="1">
      <pivotArea type="data" outline="0" fieldPosition="0">
        <references count="2">
          <reference field="4294967294" count="1" selected="0">
            <x v="0"/>
          </reference>
          <reference field="3" count="1" selected="0">
            <x v="59"/>
          </reference>
        </references>
      </pivotArea>
    </chartFormat>
    <chartFormat chart="2" format="334" series="1">
      <pivotArea type="data" outline="0" fieldPosition="0">
        <references count="2">
          <reference field="4294967294" count="1" selected="0">
            <x v="0"/>
          </reference>
          <reference field="3" count="1" selected="0">
            <x v="60"/>
          </reference>
        </references>
      </pivotArea>
    </chartFormat>
    <chartFormat chart="2" format="335" series="1">
      <pivotArea type="data" outline="0" fieldPosition="0">
        <references count="2">
          <reference field="4294967294" count="1" selected="0">
            <x v="0"/>
          </reference>
          <reference field="3" count="1" selected="0">
            <x v="61"/>
          </reference>
        </references>
      </pivotArea>
    </chartFormat>
    <chartFormat chart="2" format="336" series="1">
      <pivotArea type="data" outline="0" fieldPosition="0">
        <references count="2">
          <reference field="4294967294" count="1" selected="0">
            <x v="0"/>
          </reference>
          <reference field="3" count="1" selected="0">
            <x v="62"/>
          </reference>
        </references>
      </pivotArea>
    </chartFormat>
    <chartFormat chart="2" format="337" series="1">
      <pivotArea type="data" outline="0" fieldPosition="0">
        <references count="2">
          <reference field="4294967294" count="1" selected="0">
            <x v="0"/>
          </reference>
          <reference field="3" count="1" selected="0">
            <x v="63"/>
          </reference>
        </references>
      </pivotArea>
    </chartFormat>
    <chartFormat chart="2" format="338" series="1">
      <pivotArea type="data" outline="0" fieldPosition="0">
        <references count="2">
          <reference field="4294967294" count="1" selected="0">
            <x v="0"/>
          </reference>
          <reference field="3" count="1" selected="0">
            <x v="64"/>
          </reference>
        </references>
      </pivotArea>
    </chartFormat>
    <chartFormat chart="2" format="339" series="1">
      <pivotArea type="data" outline="0" fieldPosition="0">
        <references count="2">
          <reference field="4294967294" count="1" selected="0">
            <x v="0"/>
          </reference>
          <reference field="3" count="1" selected="0">
            <x v="65"/>
          </reference>
        </references>
      </pivotArea>
    </chartFormat>
    <chartFormat chart="2" format="340" series="1">
      <pivotArea type="data" outline="0" fieldPosition="0">
        <references count="2">
          <reference field="4294967294" count="1" selected="0">
            <x v="0"/>
          </reference>
          <reference field="3" count="1" selected="0">
            <x v="66"/>
          </reference>
        </references>
      </pivotArea>
    </chartFormat>
    <chartFormat chart="2" format="341" series="1">
      <pivotArea type="data" outline="0" fieldPosition="0">
        <references count="2">
          <reference field="4294967294" count="1" selected="0">
            <x v="0"/>
          </reference>
          <reference field="3" count="1" selected="0">
            <x v="67"/>
          </reference>
        </references>
      </pivotArea>
    </chartFormat>
    <chartFormat chart="2" format="342" series="1">
      <pivotArea type="data" outline="0" fieldPosition="0">
        <references count="2">
          <reference field="4294967294" count="1" selected="0">
            <x v="0"/>
          </reference>
          <reference field="3" count="1" selected="0">
            <x v="68"/>
          </reference>
        </references>
      </pivotArea>
    </chartFormat>
    <chartFormat chart="2" format="343" series="1">
      <pivotArea type="data" outline="0" fieldPosition="0">
        <references count="2">
          <reference field="4294967294" count="1" selected="0">
            <x v="0"/>
          </reference>
          <reference field="3" count="1" selected="0">
            <x v="69"/>
          </reference>
        </references>
      </pivotArea>
    </chartFormat>
    <chartFormat chart="2" format="344" series="1">
      <pivotArea type="data" outline="0" fieldPosition="0">
        <references count="2">
          <reference field="4294967294" count="1" selected="0">
            <x v="0"/>
          </reference>
          <reference field="3" count="1" selected="0">
            <x v="70"/>
          </reference>
        </references>
      </pivotArea>
    </chartFormat>
    <chartFormat chart="2" format="345" series="1">
      <pivotArea type="data" outline="0" fieldPosition="0">
        <references count="2">
          <reference field="4294967294" count="1" selected="0">
            <x v="0"/>
          </reference>
          <reference field="3" count="1" selected="0">
            <x v="71"/>
          </reference>
        </references>
      </pivotArea>
    </chartFormat>
    <chartFormat chart="2" format="346" series="1">
      <pivotArea type="data" outline="0" fieldPosition="0">
        <references count="2">
          <reference field="4294967294" count="1" selected="0">
            <x v="0"/>
          </reference>
          <reference field="3" count="1" selected="0">
            <x v="72"/>
          </reference>
        </references>
      </pivotArea>
    </chartFormat>
    <chartFormat chart="2" format="347" series="1">
      <pivotArea type="data" outline="0" fieldPosition="0">
        <references count="2">
          <reference field="4294967294" count="1" selected="0">
            <x v="0"/>
          </reference>
          <reference field="3" count="1" selected="0">
            <x v="73"/>
          </reference>
        </references>
      </pivotArea>
    </chartFormat>
    <chartFormat chart="2" format="348" series="1">
      <pivotArea type="data" outline="0" fieldPosition="0">
        <references count="2">
          <reference field="4294967294" count="1" selected="0">
            <x v="0"/>
          </reference>
          <reference field="3" count="1" selected="0">
            <x v="74"/>
          </reference>
        </references>
      </pivotArea>
    </chartFormat>
    <chartFormat chart="2" format="349" series="1">
      <pivotArea type="data" outline="0" fieldPosition="0">
        <references count="2">
          <reference field="4294967294" count="1" selected="0">
            <x v="0"/>
          </reference>
          <reference field="3" count="1" selected="0">
            <x v="75"/>
          </reference>
        </references>
      </pivotArea>
    </chartFormat>
    <chartFormat chart="2" format="350" series="1">
      <pivotArea type="data" outline="0" fieldPosition="0">
        <references count="2">
          <reference field="4294967294" count="1" selected="0">
            <x v="0"/>
          </reference>
          <reference field="3" count="1" selected="0">
            <x v="76"/>
          </reference>
        </references>
      </pivotArea>
    </chartFormat>
    <chartFormat chart="2" format="351" series="1">
      <pivotArea type="data" outline="0" fieldPosition="0">
        <references count="2">
          <reference field="4294967294" count="1" selected="0">
            <x v="0"/>
          </reference>
          <reference field="3" count="1" selected="0">
            <x v="77"/>
          </reference>
        </references>
      </pivotArea>
    </chartFormat>
    <chartFormat chart="2" format="352" series="1">
      <pivotArea type="data" outline="0" fieldPosition="0">
        <references count="2">
          <reference field="4294967294" count="1" selected="0">
            <x v="0"/>
          </reference>
          <reference field="3" count="1" selected="0">
            <x v="78"/>
          </reference>
        </references>
      </pivotArea>
    </chartFormat>
    <chartFormat chart="2" format="353" series="1">
      <pivotArea type="data" outline="0" fieldPosition="0">
        <references count="2">
          <reference field="4294967294" count="1" selected="0">
            <x v="0"/>
          </reference>
          <reference field="3" count="1" selected="0">
            <x v="79"/>
          </reference>
        </references>
      </pivotArea>
    </chartFormat>
    <chartFormat chart="2" format="354" series="1">
      <pivotArea type="data" outline="0" fieldPosition="0">
        <references count="2">
          <reference field="4294967294" count="1" selected="0">
            <x v="0"/>
          </reference>
          <reference field="3" count="1" selected="0">
            <x v="80"/>
          </reference>
        </references>
      </pivotArea>
    </chartFormat>
    <chartFormat chart="2" format="355" series="1">
      <pivotArea type="data" outline="0" fieldPosition="0">
        <references count="2">
          <reference field="4294967294" count="1" selected="0">
            <x v="0"/>
          </reference>
          <reference field="3" count="1" selected="0">
            <x v="81"/>
          </reference>
        </references>
      </pivotArea>
    </chartFormat>
    <chartFormat chart="2" format="356" series="1">
      <pivotArea type="data" outline="0" fieldPosition="0">
        <references count="2">
          <reference field="4294967294" count="1" selected="0">
            <x v="0"/>
          </reference>
          <reference field="3" count="1" selected="0">
            <x v="82"/>
          </reference>
        </references>
      </pivotArea>
    </chartFormat>
    <chartFormat chart="2" format="357" series="1">
      <pivotArea type="data" outline="0" fieldPosition="0">
        <references count="2">
          <reference field="4294967294" count="1" selected="0">
            <x v="0"/>
          </reference>
          <reference field="3" count="1" selected="0">
            <x v="83"/>
          </reference>
        </references>
      </pivotArea>
    </chartFormat>
    <chartFormat chart="2" format="358" series="1">
      <pivotArea type="data" outline="0" fieldPosition="0">
        <references count="2">
          <reference field="4294967294" count="1" selected="0">
            <x v="0"/>
          </reference>
          <reference field="3" count="1" selected="0">
            <x v="84"/>
          </reference>
        </references>
      </pivotArea>
    </chartFormat>
    <chartFormat chart="2" format="359" series="1">
      <pivotArea type="data" outline="0" fieldPosition="0">
        <references count="2">
          <reference field="4294967294" count="1" selected="0">
            <x v="0"/>
          </reference>
          <reference field="3" count="1" selected="0">
            <x v="85"/>
          </reference>
        </references>
      </pivotArea>
    </chartFormat>
    <chartFormat chart="2" format="360" series="1">
      <pivotArea type="data" outline="0" fieldPosition="0">
        <references count="2">
          <reference field="4294967294" count="1" selected="0">
            <x v="0"/>
          </reference>
          <reference field="3" count="1" selected="0">
            <x v="86"/>
          </reference>
        </references>
      </pivotArea>
    </chartFormat>
    <chartFormat chart="2" format="361" series="1">
      <pivotArea type="data" outline="0" fieldPosition="0">
        <references count="2">
          <reference field="4294967294" count="1" selected="0">
            <x v="0"/>
          </reference>
          <reference field="3" count="1" selected="0">
            <x v="87"/>
          </reference>
        </references>
      </pivotArea>
    </chartFormat>
    <chartFormat chart="2" format="362" series="1">
      <pivotArea type="data" outline="0" fieldPosition="0">
        <references count="2">
          <reference field="4294967294" count="1" selected="0">
            <x v="0"/>
          </reference>
          <reference field="3" count="1" selected="0">
            <x v="88"/>
          </reference>
        </references>
      </pivotArea>
    </chartFormat>
    <chartFormat chart="2" format="363" series="1">
      <pivotArea type="data" outline="0" fieldPosition="0">
        <references count="2">
          <reference field="4294967294" count="1" selected="0">
            <x v="0"/>
          </reference>
          <reference field="3" count="1" selected="0">
            <x v="89"/>
          </reference>
        </references>
      </pivotArea>
    </chartFormat>
    <chartFormat chart="2" format="364" series="1">
      <pivotArea type="data" outline="0" fieldPosition="0">
        <references count="2">
          <reference field="4294967294" count="1" selected="0">
            <x v="0"/>
          </reference>
          <reference field="3" count="1" selected="0">
            <x v="90"/>
          </reference>
        </references>
      </pivotArea>
    </chartFormat>
    <chartFormat chart="2" format="365" series="1">
      <pivotArea type="data" outline="0" fieldPosition="0">
        <references count="2">
          <reference field="4294967294" count="1" selected="0">
            <x v="0"/>
          </reference>
          <reference field="3" count="1" selected="0">
            <x v="91"/>
          </reference>
        </references>
      </pivotArea>
    </chartFormat>
    <chartFormat chart="2" format="366" series="1">
      <pivotArea type="data" outline="0" fieldPosition="0">
        <references count="1">
          <reference field="4294967294" count="1" selected="0">
            <x v="0"/>
          </reference>
        </references>
      </pivotArea>
    </chartFormat>
    <chartFormat chart="0" format="18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9" firstHeaderRow="1" firstDataRow="1" firstDataCol="1"/>
  <pivotFields count="14">
    <pivotField numFmtId="14" showAll="0">
      <items count="15">
        <item x="0"/>
        <item x="1"/>
        <item x="2"/>
        <item x="3"/>
        <item x="4"/>
        <item x="5"/>
        <item x="6"/>
        <item x="7"/>
        <item x="8"/>
        <item x="9"/>
        <item x="10"/>
        <item x="11"/>
        <item x="12"/>
        <item x="13"/>
        <item t="default"/>
      </items>
    </pivotField>
    <pivotField showAll="0"/>
    <pivotField showAll="0"/>
    <pivotField showAll="0">
      <items count="93">
        <item x="20"/>
        <item x="35"/>
        <item x="41"/>
        <item x="49"/>
        <item x="42"/>
        <item x="51"/>
        <item x="66"/>
        <item x="46"/>
        <item x="56"/>
        <item x="24"/>
        <item x="88"/>
        <item x="2"/>
        <item x="38"/>
        <item x="75"/>
        <item x="23"/>
        <item x="9"/>
        <item x="53"/>
        <item x="22"/>
        <item x="57"/>
        <item x="26"/>
        <item x="29"/>
        <item x="83"/>
        <item x="19"/>
        <item x="86"/>
        <item x="59"/>
        <item x="68"/>
        <item x="85"/>
        <item x="14"/>
        <item x="43"/>
        <item x="74"/>
        <item x="76"/>
        <item x="17"/>
        <item x="81"/>
        <item x="4"/>
        <item x="13"/>
        <item x="8"/>
        <item x="3"/>
        <item x="5"/>
        <item x="58"/>
        <item x="48"/>
        <item x="73"/>
        <item x="79"/>
        <item x="0"/>
        <item x="33"/>
        <item x="18"/>
        <item x="67"/>
        <item x="34"/>
        <item x="91"/>
        <item x="80"/>
        <item x="27"/>
        <item x="37"/>
        <item x="62"/>
        <item x="15"/>
        <item x="25"/>
        <item x="6"/>
        <item x="30"/>
        <item x="16"/>
        <item x="70"/>
        <item x="54"/>
        <item x="89"/>
        <item x="11"/>
        <item x="69"/>
        <item x="71"/>
        <item x="44"/>
        <item x="78"/>
        <item x="36"/>
        <item x="90"/>
        <item x="1"/>
        <item x="10"/>
        <item x="60"/>
        <item x="72"/>
        <item x="63"/>
        <item x="45"/>
        <item x="87"/>
        <item x="47"/>
        <item x="32"/>
        <item x="61"/>
        <item x="84"/>
        <item x="82"/>
        <item x="52"/>
        <item x="28"/>
        <item x="64"/>
        <item x="39"/>
        <item x="55"/>
        <item x="40"/>
        <item x="7"/>
        <item x="77"/>
        <item x="21"/>
        <item x="65"/>
        <item x="12"/>
        <item x="50"/>
        <item x="31"/>
        <item t="default"/>
      </items>
    </pivotField>
    <pivotField showAll="0">
      <items count="20">
        <item x="3"/>
        <item x="5"/>
        <item x="14"/>
        <item x="10"/>
        <item x="13"/>
        <item x="4"/>
        <item x="1"/>
        <item x="16"/>
        <item x="18"/>
        <item x="12"/>
        <item x="11"/>
        <item x="2"/>
        <item x="15"/>
        <item x="9"/>
        <item x="7"/>
        <item x="8"/>
        <item x="17"/>
        <item x="6"/>
        <item x="0"/>
        <item t="default"/>
      </items>
    </pivotField>
    <pivotField axis="axisRow" showAll="0" sortType="ascending">
      <items count="8">
        <item x="1"/>
        <item x="0"/>
        <item x="4"/>
        <item x="5"/>
        <item x="6"/>
        <item x="2"/>
        <item x="3"/>
        <item t="default"/>
      </items>
    </pivotField>
    <pivotField showAll="0"/>
    <pivotField showAll="0"/>
    <pivotField dataField="1" showAll="0"/>
    <pivotField showAll="0"/>
    <pivotField showAll="0"/>
    <pivotField showAll="0"/>
    <pivotField showAll="0" defaultSubtotal="0"/>
    <pivotField showAll="0" defaultSubtotal="0">
      <items count="5">
        <item x="0"/>
        <item x="1"/>
        <item x="2"/>
        <item x="3"/>
        <item x="4"/>
      </items>
    </pivotField>
  </pivotFields>
  <rowFields count="1">
    <field x="5"/>
  </rowFields>
  <rowItems count="8">
    <i>
      <x/>
    </i>
    <i>
      <x v="1"/>
    </i>
    <i>
      <x v="2"/>
    </i>
    <i>
      <x v="3"/>
    </i>
    <i>
      <x v="4"/>
    </i>
    <i>
      <x v="5"/>
    </i>
    <i>
      <x v="6"/>
    </i>
    <i t="grand">
      <x/>
    </i>
  </rowItems>
  <colItems count="1">
    <i/>
  </colItems>
  <dataFields count="1">
    <dataField name="Sum of Revenue" fld="8"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5" count="1" selected="0">
            <x v="0"/>
          </reference>
        </references>
      </pivotArea>
    </chartFormat>
    <chartFormat chart="3" format="18">
      <pivotArea type="data" outline="0" fieldPosition="0">
        <references count="2">
          <reference field="4294967294" count="1" selected="0">
            <x v="0"/>
          </reference>
          <reference field="5" count="1" selected="0">
            <x v="1"/>
          </reference>
        </references>
      </pivotArea>
    </chartFormat>
    <chartFormat chart="3" format="19">
      <pivotArea type="data" outline="0" fieldPosition="0">
        <references count="2">
          <reference field="4294967294" count="1" selected="0">
            <x v="0"/>
          </reference>
          <reference field="5" count="1" selected="0">
            <x v="2"/>
          </reference>
        </references>
      </pivotArea>
    </chartFormat>
    <chartFormat chart="3" format="20">
      <pivotArea type="data" outline="0" fieldPosition="0">
        <references count="2">
          <reference field="4294967294" count="1" selected="0">
            <x v="0"/>
          </reference>
          <reference field="5" count="1" selected="0">
            <x v="3"/>
          </reference>
        </references>
      </pivotArea>
    </chartFormat>
    <chartFormat chart="3" format="21">
      <pivotArea type="data" outline="0" fieldPosition="0">
        <references count="2">
          <reference field="4294967294" count="1" selected="0">
            <x v="0"/>
          </reference>
          <reference field="5" count="1" selected="0">
            <x v="4"/>
          </reference>
        </references>
      </pivotArea>
    </chartFormat>
    <chartFormat chart="3" format="22">
      <pivotArea type="data" outline="0" fieldPosition="0">
        <references count="2">
          <reference field="4294967294" count="1" selected="0">
            <x v="0"/>
          </reference>
          <reference field="5" count="1" selected="0">
            <x v="5"/>
          </reference>
        </references>
      </pivotArea>
    </chartFormat>
    <chartFormat chart="3" format="23">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94" firstHeaderRow="1" firstDataRow="1" firstDataCol="1"/>
  <pivotFields count="14">
    <pivotField numFmtId="14" showAll="0">
      <items count="15">
        <item x="0"/>
        <item x="1"/>
        <item x="2"/>
        <item x="3"/>
        <item x="4"/>
        <item x="5"/>
        <item x="6"/>
        <item x="7"/>
        <item x="8"/>
        <item x="9"/>
        <item x="10"/>
        <item x="11"/>
        <item x="12"/>
        <item x="13"/>
        <item t="default"/>
      </items>
    </pivotField>
    <pivotField showAll="0"/>
    <pivotField axis="axisRow"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93">
        <item x="20"/>
        <item x="35"/>
        <item x="41"/>
        <item x="49"/>
        <item x="42"/>
        <item x="51"/>
        <item x="66"/>
        <item x="46"/>
        <item x="56"/>
        <item x="24"/>
        <item x="88"/>
        <item x="2"/>
        <item x="38"/>
        <item x="75"/>
        <item x="23"/>
        <item x="9"/>
        <item x="53"/>
        <item x="22"/>
        <item x="57"/>
        <item x="26"/>
        <item x="29"/>
        <item x="83"/>
        <item x="19"/>
        <item x="86"/>
        <item x="59"/>
        <item x="68"/>
        <item x="85"/>
        <item x="14"/>
        <item x="43"/>
        <item x="74"/>
        <item x="76"/>
        <item x="17"/>
        <item x="81"/>
        <item x="4"/>
        <item x="13"/>
        <item x="8"/>
        <item x="3"/>
        <item x="5"/>
        <item x="58"/>
        <item x="48"/>
        <item x="73"/>
        <item x="79"/>
        <item x="0"/>
        <item x="33"/>
        <item x="18"/>
        <item x="67"/>
        <item x="34"/>
        <item x="91"/>
        <item x="80"/>
        <item x="27"/>
        <item x="37"/>
        <item x="62"/>
        <item x="15"/>
        <item x="25"/>
        <item x="6"/>
        <item x="30"/>
        <item x="16"/>
        <item x="70"/>
        <item x="54"/>
        <item x="89"/>
        <item x="11"/>
        <item x="69"/>
        <item x="71"/>
        <item x="44"/>
        <item x="78"/>
        <item x="36"/>
        <item x="90"/>
        <item x="1"/>
        <item x="10"/>
        <item x="60"/>
        <item x="72"/>
        <item x="63"/>
        <item x="45"/>
        <item x="87"/>
        <item x="47"/>
        <item x="32"/>
        <item x="61"/>
        <item x="84"/>
        <item x="82"/>
        <item x="52"/>
        <item x="28"/>
        <item x="64"/>
        <item x="39"/>
        <item x="55"/>
        <item x="40"/>
        <item x="7"/>
        <item x="77"/>
        <item x="21"/>
        <item x="65"/>
        <item x="12"/>
        <item x="50"/>
        <item x="31"/>
        <item t="default"/>
      </items>
    </pivotField>
    <pivotField showAll="0">
      <items count="20">
        <item x="3"/>
        <item x="5"/>
        <item x="14"/>
        <item x="10"/>
        <item x="13"/>
        <item x="4"/>
        <item x="1"/>
        <item x="16"/>
        <item x="18"/>
        <item x="12"/>
        <item x="11"/>
        <item x="2"/>
        <item x="15"/>
        <item x="9"/>
        <item x="7"/>
        <item x="8"/>
        <item x="17"/>
        <item x="6"/>
        <item x="0"/>
        <item t="default"/>
      </items>
    </pivotField>
    <pivotField showAll="0">
      <items count="8">
        <item x="1"/>
        <item x="0"/>
        <item x="4"/>
        <item x="5"/>
        <item x="6"/>
        <item x="2"/>
        <item x="3"/>
        <item t="default"/>
      </items>
    </pivotField>
    <pivotField showAll="0"/>
    <pivotField showAll="0"/>
    <pivotField dataField="1" showAll="0"/>
    <pivotField showAll="0"/>
    <pivotField showAll="0"/>
    <pivotField showAll="0"/>
    <pivotField showAll="0" defaultSubtotal="0"/>
    <pivotField showAll="0" defaultSubtotal="0">
      <items count="5">
        <item x="0"/>
        <item x="1"/>
        <item x="2"/>
        <item x="3"/>
        <item x="4"/>
      </items>
    </pivotField>
  </pivotFields>
  <rowFields count="1">
    <field x="2"/>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Sum of Revenue" fld="8"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 tabId="6" name="PivotTable7"/>
    <pivotTable tabId="5" name="PivotTable6"/>
    <pivotTable tabId="4" name="PivotTable5"/>
    <pivotTable tabId="3" name="PivotTable2"/>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_Person">
  <pivotTables>
    <pivotTable tabId="2" name="PivotTable1"/>
    <pivotTable tabId="6" name="PivotTable7"/>
    <pivotTable tabId="5" name="PivotTable6"/>
    <pivotTable tabId="4" name="PivotTable5"/>
    <pivotTable tabId="3" name="PivotTable2"/>
  </pivotTables>
  <data>
    <tabular pivotCacheId="1">
      <items count="92">
        <i x="20" s="1"/>
        <i x="35" s="1"/>
        <i x="41" s="1"/>
        <i x="49" s="1"/>
        <i x="42" s="1"/>
        <i x="51" s="1"/>
        <i x="66" s="1"/>
        <i x="46" s="1"/>
        <i x="56" s="1"/>
        <i x="24" s="1"/>
        <i x="88" s="1"/>
        <i x="2" s="1"/>
        <i x="38" s="1"/>
        <i x="75" s="1"/>
        <i x="23" s="1"/>
        <i x="9" s="1"/>
        <i x="53" s="1"/>
        <i x="22" s="1"/>
        <i x="57" s="1"/>
        <i x="26" s="1"/>
        <i x="29" s="1"/>
        <i x="83" s="1"/>
        <i x="19" s="1"/>
        <i x="86" s="1"/>
        <i x="59" s="1"/>
        <i x="68" s="1"/>
        <i x="85" s="1"/>
        <i x="14" s="1"/>
        <i x="43" s="1"/>
        <i x="74" s="1"/>
        <i x="76" s="1"/>
        <i x="17" s="1"/>
        <i x="81" s="1"/>
        <i x="4" s="1"/>
        <i x="13" s="1"/>
        <i x="8" s="1"/>
        <i x="3" s="1"/>
        <i x="5" s="1"/>
        <i x="58" s="1"/>
        <i x="48" s="1"/>
        <i x="73" s="1"/>
        <i x="79" s="1"/>
        <i x="0" s="1"/>
        <i x="33" s="1"/>
        <i x="18" s="1"/>
        <i x="67" s="1"/>
        <i x="34" s="1"/>
        <i x="91" s="1"/>
        <i x="80" s="1"/>
        <i x="27" s="1"/>
        <i x="37" s="1"/>
        <i x="62" s="1"/>
        <i x="15" s="1"/>
        <i x="25" s="1"/>
        <i x="6" s="1"/>
        <i x="30" s="1"/>
        <i x="16" s="1"/>
        <i x="70" s="1"/>
        <i x="54" s="1"/>
        <i x="89" s="1"/>
        <i x="11" s="1"/>
        <i x="69" s="1"/>
        <i x="71" s="1"/>
        <i x="44" s="1"/>
        <i x="78" s="1"/>
        <i x="36" s="1"/>
        <i x="90" s="1"/>
        <i x="1" s="1"/>
        <i x="10" s="1"/>
        <i x="60" s="1"/>
        <i x="72" s="1"/>
        <i x="63" s="1"/>
        <i x="45" s="1"/>
        <i x="87" s="1"/>
        <i x="47" s="1"/>
        <i x="32" s="1"/>
        <i x="61" s="1"/>
        <i x="84" s="1"/>
        <i x="82" s="1"/>
        <i x="52" s="1"/>
        <i x="28" s="1"/>
        <i x="64" s="1"/>
        <i x="39" s="1"/>
        <i x="55" s="1"/>
        <i x="40" s="1"/>
        <i x="7" s="1"/>
        <i x="77" s="1"/>
        <i x="21" s="1"/>
        <i x="65" s="1"/>
        <i x="12" s="1"/>
        <i x="50" s="1"/>
        <i x="3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6" name="PivotTable7"/>
    <pivotTable tabId="5" name="PivotTable6"/>
    <pivotTable tabId="4" name="PivotTable5"/>
    <pivotTable tabId="3" name="PivotTable2"/>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6" name="PivotTable7"/>
    <pivotTable tabId="5" name="PivotTable6"/>
    <pivotTable tabId="4" name="PivotTable5"/>
    <pivotTable tabId="3" name="PivotTable2"/>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6" name="PivotTable7"/>
    <pivotTable tabId="5" name="PivotTable6"/>
    <pivotTable tabId="4" name="PivotTable5"/>
    <pivotTable tabId="3" name="PivotTable2"/>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5" style="SlicerStyleLight4" rowHeight="241300"/>
  <slicer name="Sales_Person" cache="Slicer_Sales_Person" caption="Sales_Person" startItem="12" columnCount="2" style="SlicerStyleLight4" rowHeight="241300"/>
  <slicer name="Country" cache="Slicer_Country" caption="Country" columnCount="2" style="SlicerStyleLight4" rowHeight="241300"/>
  <slicer name="Item" cache="Slicer_Item" caption="Item" columnCount="2" style="SlicerStyleLight4" rowHeight="241300"/>
  <slicer name="Years" cache="Slicer_Years" caption="Years" columnCount="2"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8.png"/></Relationships>
</file>

<file path=xl/webextensions/webextension1.xml><?xml version="1.0" encoding="utf-8"?>
<we:webextension xmlns:we="http://schemas.microsoft.com/office/webextensions/webextension/2010/11" id="{3C8E95BB-827E-40AE-95E1-11FC84A7B7A6}">
  <we:reference id="wa102957661" version="1.4.0.0" store="en-US" storeType="OMEX"/>
  <we:alternateReferences/>
  <we:properties>
    <we:property name="showLegend" value="&quot;show&quot;"/>
    <we:property name="filters" value="[]"/>
    <we:property name="color" value="[&quot;#663300&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pointType" value="&quot;circles&quot;"/>
    <we:property name="mapType" value="&quot;road&quot;"/>
  </we:properties>
  <we:bindings>
    <we:binding id="Locations" type="matrix" appref="{3867BC5D-E4A0-43A4-9355-58174A68A676}"/>
  </we:bindings>
  <we:snapshot xmlns:r="http://schemas.openxmlformats.org/officeDocument/2006/relationships" r:embed="rId1"/>
</we:webextension>
</file>

<file path=xl/webextensions/webextension2.xml><?xml version="1.0" encoding="utf-8"?>
<we:webextension xmlns:we="http://schemas.microsoft.com/office/webextensions/webextension/2010/11" id="{CCCA7F3F-91B8-4814-A56E-D6A6E3899D50}">
  <we:reference id="wa102957661" version="1.4.0.0" store="en-US" storeType="OMEX"/>
  <we:alternateReferences/>
  <we:properties>
    <we:property name="mapType" value="&quot;road&quot;"/>
    <we:property name="pointType" value="&quot;circles&quot;"/>
    <we:property name="color" value="[&quot;#663300&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binding id="Locations" type="matrix" appref="{612F2332-C18F-4D66-94A6-800CA4FED1D6}"/>
  </we:bindings>
  <we:snapshot xmlns:r="http://schemas.openxmlformats.org/officeDocument/2006/relationships" r:embed="rId1"/>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4"/>
  <sheetViews>
    <sheetView workbookViewId="0">
      <selection activeCell="Q9" sqref="Q9"/>
    </sheetView>
  </sheetViews>
  <sheetFormatPr defaultRowHeight="15" x14ac:dyDescent="0.25"/>
  <sheetData>
    <row r="1" spans="1:13" x14ac:dyDescent="0.25">
      <c r="B1" t="s">
        <v>0</v>
      </c>
      <c r="C1" t="s">
        <v>1</v>
      </c>
      <c r="D1" t="s">
        <v>2</v>
      </c>
      <c r="E1" t="s">
        <v>3</v>
      </c>
      <c r="F1" t="s">
        <v>4</v>
      </c>
      <c r="G1" t="s">
        <v>5</v>
      </c>
      <c r="H1" t="s">
        <v>6</v>
      </c>
      <c r="I1" t="s">
        <v>7</v>
      </c>
      <c r="J1" t="s">
        <v>8</v>
      </c>
      <c r="K1" t="s">
        <v>9</v>
      </c>
      <c r="L1" t="s">
        <v>10</v>
      </c>
      <c r="M1" t="s">
        <v>11</v>
      </c>
    </row>
    <row r="2" spans="1:13" x14ac:dyDescent="0.25">
      <c r="A2">
        <v>0</v>
      </c>
      <c r="B2" s="1">
        <v>37676</v>
      </c>
      <c r="C2">
        <v>10107</v>
      </c>
      <c r="D2" t="s">
        <v>12</v>
      </c>
      <c r="E2" t="s">
        <v>13</v>
      </c>
      <c r="F2" t="s">
        <v>14</v>
      </c>
      <c r="G2" t="s">
        <v>15</v>
      </c>
      <c r="H2">
        <v>95.7</v>
      </c>
      <c r="I2">
        <v>30</v>
      </c>
      <c r="J2">
        <v>2871</v>
      </c>
      <c r="K2">
        <v>1</v>
      </c>
      <c r="L2">
        <v>2</v>
      </c>
      <c r="M2">
        <v>2003</v>
      </c>
    </row>
    <row r="3" spans="1:13" x14ac:dyDescent="0.25">
      <c r="A3">
        <v>1</v>
      </c>
      <c r="B3" s="1">
        <v>37748</v>
      </c>
      <c r="C3">
        <v>10121</v>
      </c>
      <c r="D3" t="s">
        <v>16</v>
      </c>
      <c r="E3" t="s">
        <v>17</v>
      </c>
      <c r="F3" t="s">
        <v>18</v>
      </c>
      <c r="G3" t="s">
        <v>15</v>
      </c>
      <c r="H3">
        <v>81.349999999999994</v>
      </c>
      <c r="I3">
        <v>34</v>
      </c>
      <c r="J3">
        <v>2765.9</v>
      </c>
      <c r="K3">
        <v>2</v>
      </c>
      <c r="L3">
        <v>5</v>
      </c>
      <c r="M3">
        <v>2003</v>
      </c>
    </row>
    <row r="4" spans="1:13" x14ac:dyDescent="0.25">
      <c r="A4">
        <v>2</v>
      </c>
      <c r="B4" s="1">
        <v>37803</v>
      </c>
      <c r="C4">
        <v>10134</v>
      </c>
      <c r="D4" t="s">
        <v>19</v>
      </c>
      <c r="E4" t="s">
        <v>20</v>
      </c>
      <c r="F4" t="s">
        <v>18</v>
      </c>
      <c r="G4" t="s">
        <v>15</v>
      </c>
      <c r="H4">
        <v>94.74</v>
      </c>
      <c r="I4">
        <v>41</v>
      </c>
      <c r="J4">
        <v>3884.34</v>
      </c>
      <c r="K4">
        <v>3</v>
      </c>
      <c r="L4">
        <v>7</v>
      </c>
      <c r="M4">
        <v>2003</v>
      </c>
    </row>
    <row r="5" spans="1:13" x14ac:dyDescent="0.25">
      <c r="A5">
        <v>3</v>
      </c>
      <c r="B5" s="1">
        <v>37858</v>
      </c>
      <c r="C5">
        <v>10145</v>
      </c>
      <c r="D5" t="s">
        <v>21</v>
      </c>
      <c r="E5" t="s">
        <v>22</v>
      </c>
      <c r="F5" t="s">
        <v>14</v>
      </c>
      <c r="G5" t="s">
        <v>15</v>
      </c>
      <c r="H5">
        <v>83.26</v>
      </c>
      <c r="I5">
        <v>45</v>
      </c>
      <c r="J5">
        <v>3746.7</v>
      </c>
      <c r="K5">
        <v>3</v>
      </c>
      <c r="L5">
        <v>8</v>
      </c>
      <c r="M5">
        <v>2003</v>
      </c>
    </row>
    <row r="6" spans="1:13" x14ac:dyDescent="0.25">
      <c r="A6">
        <v>4</v>
      </c>
      <c r="B6" s="1">
        <v>37904</v>
      </c>
      <c r="C6">
        <v>10159</v>
      </c>
      <c r="D6" t="s">
        <v>23</v>
      </c>
      <c r="E6" t="s">
        <v>24</v>
      </c>
      <c r="F6" t="s">
        <v>14</v>
      </c>
      <c r="G6" t="s">
        <v>15</v>
      </c>
      <c r="H6">
        <v>100</v>
      </c>
      <c r="I6">
        <v>49</v>
      </c>
      <c r="J6">
        <v>5205.2700000000004</v>
      </c>
      <c r="K6">
        <v>4</v>
      </c>
      <c r="L6">
        <v>10</v>
      </c>
      <c r="M6">
        <v>2003</v>
      </c>
    </row>
    <row r="7" spans="1:13" x14ac:dyDescent="0.25">
      <c r="A7">
        <v>5</v>
      </c>
      <c r="B7" s="1">
        <v>37922</v>
      </c>
      <c r="C7">
        <v>10168</v>
      </c>
      <c r="D7" t="s">
        <v>25</v>
      </c>
      <c r="E7" t="s">
        <v>26</v>
      </c>
      <c r="F7" t="s">
        <v>14</v>
      </c>
      <c r="G7" t="s">
        <v>15</v>
      </c>
      <c r="H7">
        <v>96.66</v>
      </c>
      <c r="I7">
        <v>36</v>
      </c>
      <c r="J7">
        <v>3479.76</v>
      </c>
      <c r="K7">
        <v>4</v>
      </c>
      <c r="L7">
        <v>10</v>
      </c>
      <c r="M7">
        <v>2003</v>
      </c>
    </row>
    <row r="8" spans="1:13" x14ac:dyDescent="0.25">
      <c r="A8">
        <v>6</v>
      </c>
      <c r="B8" s="1">
        <v>37936</v>
      </c>
      <c r="C8">
        <v>10180</v>
      </c>
      <c r="D8" t="s">
        <v>27</v>
      </c>
      <c r="E8" t="s">
        <v>28</v>
      </c>
      <c r="F8" t="s">
        <v>18</v>
      </c>
      <c r="G8" t="s">
        <v>15</v>
      </c>
      <c r="H8">
        <v>86.13</v>
      </c>
      <c r="I8">
        <v>29</v>
      </c>
      <c r="J8">
        <v>2497.77</v>
      </c>
      <c r="K8">
        <v>4</v>
      </c>
      <c r="L8">
        <v>11</v>
      </c>
      <c r="M8">
        <v>2003</v>
      </c>
    </row>
    <row r="9" spans="1:13" x14ac:dyDescent="0.25">
      <c r="A9">
        <v>7</v>
      </c>
      <c r="B9" s="1">
        <v>37943</v>
      </c>
      <c r="C9">
        <v>10188</v>
      </c>
      <c r="D9" t="s">
        <v>29</v>
      </c>
      <c r="E9" t="s">
        <v>30</v>
      </c>
      <c r="F9" t="s">
        <v>31</v>
      </c>
      <c r="G9" t="s">
        <v>15</v>
      </c>
      <c r="H9">
        <v>100</v>
      </c>
      <c r="I9">
        <v>48</v>
      </c>
      <c r="J9">
        <v>5512.32</v>
      </c>
      <c r="K9">
        <v>4</v>
      </c>
      <c r="L9">
        <v>11</v>
      </c>
      <c r="M9">
        <v>2003</v>
      </c>
    </row>
    <row r="10" spans="1:13" x14ac:dyDescent="0.25">
      <c r="A10">
        <v>8</v>
      </c>
      <c r="B10" s="1">
        <v>37956</v>
      </c>
      <c r="C10">
        <v>10201</v>
      </c>
      <c r="D10" t="s">
        <v>32</v>
      </c>
      <c r="E10" t="s">
        <v>33</v>
      </c>
      <c r="F10" t="s">
        <v>14</v>
      </c>
      <c r="G10" t="s">
        <v>15</v>
      </c>
      <c r="H10">
        <v>98.57</v>
      </c>
      <c r="I10">
        <v>22</v>
      </c>
      <c r="J10">
        <v>2168.54</v>
      </c>
      <c r="K10">
        <v>4</v>
      </c>
      <c r="L10">
        <v>12</v>
      </c>
      <c r="M10">
        <v>2003</v>
      </c>
    </row>
    <row r="11" spans="1:13" x14ac:dyDescent="0.25">
      <c r="A11">
        <v>9</v>
      </c>
      <c r="B11" s="1">
        <v>38001</v>
      </c>
      <c r="C11">
        <v>10211</v>
      </c>
      <c r="D11" t="s">
        <v>34</v>
      </c>
      <c r="E11" t="s">
        <v>35</v>
      </c>
      <c r="F11" t="s">
        <v>18</v>
      </c>
      <c r="G11" t="s">
        <v>15</v>
      </c>
      <c r="H11">
        <v>100</v>
      </c>
      <c r="I11">
        <v>41</v>
      </c>
      <c r="J11">
        <v>4708.4399999999996</v>
      </c>
      <c r="K11">
        <v>1</v>
      </c>
      <c r="L11">
        <v>1</v>
      </c>
      <c r="M11">
        <v>2004</v>
      </c>
    </row>
    <row r="12" spans="1:13" x14ac:dyDescent="0.25">
      <c r="A12">
        <v>10</v>
      </c>
      <c r="B12" s="1">
        <v>38037</v>
      </c>
      <c r="C12">
        <v>10223</v>
      </c>
      <c r="D12" t="s">
        <v>36</v>
      </c>
      <c r="E12" t="s">
        <v>37</v>
      </c>
      <c r="F12" t="s">
        <v>38</v>
      </c>
      <c r="G12" t="s">
        <v>15</v>
      </c>
      <c r="H12">
        <v>100</v>
      </c>
      <c r="I12">
        <v>37</v>
      </c>
      <c r="J12">
        <v>3965.66</v>
      </c>
      <c r="K12">
        <v>1</v>
      </c>
      <c r="L12">
        <v>2</v>
      </c>
      <c r="M12">
        <v>2004</v>
      </c>
    </row>
    <row r="13" spans="1:13" x14ac:dyDescent="0.25">
      <c r="A13">
        <v>11</v>
      </c>
      <c r="B13" s="1">
        <v>38082</v>
      </c>
      <c r="C13">
        <v>10237</v>
      </c>
      <c r="D13" t="s">
        <v>39</v>
      </c>
      <c r="E13" t="s">
        <v>40</v>
      </c>
      <c r="F13" t="s">
        <v>14</v>
      </c>
      <c r="G13" t="s">
        <v>15</v>
      </c>
      <c r="H13">
        <v>100</v>
      </c>
      <c r="I13">
        <v>23</v>
      </c>
      <c r="J13">
        <v>2333.12</v>
      </c>
      <c r="K13">
        <v>2</v>
      </c>
      <c r="L13">
        <v>4</v>
      </c>
      <c r="M13">
        <v>2004</v>
      </c>
    </row>
    <row r="14" spans="1:13" x14ac:dyDescent="0.25">
      <c r="A14">
        <v>12</v>
      </c>
      <c r="B14" s="1">
        <v>38125</v>
      </c>
      <c r="C14">
        <v>10251</v>
      </c>
      <c r="D14" t="s">
        <v>41</v>
      </c>
      <c r="E14" t="s">
        <v>42</v>
      </c>
      <c r="F14" t="s">
        <v>14</v>
      </c>
      <c r="G14" t="s">
        <v>15</v>
      </c>
      <c r="H14">
        <v>100</v>
      </c>
      <c r="I14">
        <v>28</v>
      </c>
      <c r="J14">
        <v>3188.64</v>
      </c>
      <c r="K14">
        <v>2</v>
      </c>
      <c r="L14">
        <v>5</v>
      </c>
      <c r="M14">
        <v>2004</v>
      </c>
    </row>
    <row r="15" spans="1:13" x14ac:dyDescent="0.25">
      <c r="A15">
        <v>13</v>
      </c>
      <c r="B15" s="1">
        <v>38166</v>
      </c>
      <c r="C15">
        <v>10263</v>
      </c>
      <c r="D15" t="s">
        <v>43</v>
      </c>
      <c r="E15" t="s">
        <v>44</v>
      </c>
      <c r="F15" t="s">
        <v>14</v>
      </c>
      <c r="G15" t="s">
        <v>15</v>
      </c>
      <c r="H15">
        <v>100</v>
      </c>
      <c r="I15">
        <v>34</v>
      </c>
      <c r="J15">
        <v>3676.76</v>
      </c>
      <c r="K15">
        <v>2</v>
      </c>
      <c r="L15">
        <v>6</v>
      </c>
      <c r="M15">
        <v>2004</v>
      </c>
    </row>
    <row r="16" spans="1:13" x14ac:dyDescent="0.25">
      <c r="A16">
        <v>14</v>
      </c>
      <c r="B16" s="1">
        <v>38191</v>
      </c>
      <c r="C16">
        <v>10275</v>
      </c>
      <c r="D16" t="s">
        <v>45</v>
      </c>
      <c r="E16" t="s">
        <v>46</v>
      </c>
      <c r="F16" t="s">
        <v>18</v>
      </c>
      <c r="G16" t="s">
        <v>15</v>
      </c>
      <c r="H16">
        <v>92.83</v>
      </c>
      <c r="I16">
        <v>45</v>
      </c>
      <c r="J16">
        <v>4177.3500000000004</v>
      </c>
      <c r="K16">
        <v>3</v>
      </c>
      <c r="L16">
        <v>7</v>
      </c>
      <c r="M16">
        <v>2004</v>
      </c>
    </row>
    <row r="17" spans="1:13" x14ac:dyDescent="0.25">
      <c r="A17">
        <v>15</v>
      </c>
      <c r="B17" s="1">
        <v>38226</v>
      </c>
      <c r="C17">
        <v>10285</v>
      </c>
      <c r="D17" t="s">
        <v>47</v>
      </c>
      <c r="E17" t="s">
        <v>48</v>
      </c>
      <c r="F17" t="s">
        <v>14</v>
      </c>
      <c r="G17" t="s">
        <v>15</v>
      </c>
      <c r="H17">
        <v>100</v>
      </c>
      <c r="I17">
        <v>36</v>
      </c>
      <c r="J17">
        <v>4099.68</v>
      </c>
      <c r="K17">
        <v>3</v>
      </c>
      <c r="L17">
        <v>8</v>
      </c>
      <c r="M17">
        <v>2004</v>
      </c>
    </row>
    <row r="18" spans="1:13" x14ac:dyDescent="0.25">
      <c r="A18">
        <v>16</v>
      </c>
      <c r="B18" s="1">
        <v>38260</v>
      </c>
      <c r="C18">
        <v>10299</v>
      </c>
      <c r="D18" t="s">
        <v>49</v>
      </c>
      <c r="E18" t="s">
        <v>50</v>
      </c>
      <c r="F18" t="s">
        <v>51</v>
      </c>
      <c r="G18" t="s">
        <v>15</v>
      </c>
      <c r="H18">
        <v>100</v>
      </c>
      <c r="I18">
        <v>23</v>
      </c>
      <c r="J18">
        <v>2597.39</v>
      </c>
      <c r="K18">
        <v>3</v>
      </c>
      <c r="L18">
        <v>9</v>
      </c>
      <c r="M18">
        <v>2004</v>
      </c>
    </row>
    <row r="19" spans="1:13" x14ac:dyDescent="0.25">
      <c r="A19">
        <v>17</v>
      </c>
      <c r="B19" s="1">
        <v>38275</v>
      </c>
      <c r="C19">
        <v>10309</v>
      </c>
      <c r="D19" t="s">
        <v>52</v>
      </c>
      <c r="E19" t="s">
        <v>53</v>
      </c>
      <c r="F19" t="s">
        <v>31</v>
      </c>
      <c r="G19" t="s">
        <v>15</v>
      </c>
      <c r="H19">
        <v>100</v>
      </c>
      <c r="I19">
        <v>41</v>
      </c>
      <c r="J19">
        <v>4394.38</v>
      </c>
      <c r="K19">
        <v>4</v>
      </c>
      <c r="L19">
        <v>10</v>
      </c>
      <c r="M19">
        <v>2004</v>
      </c>
    </row>
    <row r="20" spans="1:13" x14ac:dyDescent="0.25">
      <c r="A20">
        <v>18</v>
      </c>
      <c r="B20" s="1">
        <v>38293</v>
      </c>
      <c r="C20">
        <v>10318</v>
      </c>
      <c r="D20" t="s">
        <v>54</v>
      </c>
      <c r="E20" t="s">
        <v>55</v>
      </c>
      <c r="F20" t="s">
        <v>14</v>
      </c>
      <c r="G20" t="s">
        <v>15</v>
      </c>
      <c r="H20">
        <v>94.74</v>
      </c>
      <c r="I20">
        <v>46</v>
      </c>
      <c r="J20">
        <v>4358.04</v>
      </c>
      <c r="K20">
        <v>4</v>
      </c>
      <c r="L20">
        <v>11</v>
      </c>
      <c r="M20">
        <v>2004</v>
      </c>
    </row>
    <row r="21" spans="1:13" x14ac:dyDescent="0.25">
      <c r="A21">
        <v>19</v>
      </c>
      <c r="B21" s="1">
        <v>38306</v>
      </c>
      <c r="C21">
        <v>10329</v>
      </c>
      <c r="D21" t="s">
        <v>12</v>
      </c>
      <c r="E21" t="s">
        <v>13</v>
      </c>
      <c r="F21" t="s">
        <v>14</v>
      </c>
      <c r="G21" t="s">
        <v>15</v>
      </c>
      <c r="H21">
        <v>100</v>
      </c>
      <c r="I21">
        <v>42</v>
      </c>
      <c r="J21">
        <v>4396.1400000000003</v>
      </c>
      <c r="K21">
        <v>4</v>
      </c>
      <c r="L21">
        <v>11</v>
      </c>
      <c r="M21">
        <v>2004</v>
      </c>
    </row>
    <row r="22" spans="1:13" x14ac:dyDescent="0.25">
      <c r="A22">
        <v>20</v>
      </c>
      <c r="B22" s="1">
        <v>38315</v>
      </c>
      <c r="C22">
        <v>10341</v>
      </c>
      <c r="D22" t="s">
        <v>56</v>
      </c>
      <c r="E22" t="s">
        <v>57</v>
      </c>
      <c r="F22" t="s">
        <v>58</v>
      </c>
      <c r="G22" t="s">
        <v>15</v>
      </c>
      <c r="H22">
        <v>100</v>
      </c>
      <c r="I22">
        <v>41</v>
      </c>
      <c r="J22">
        <v>7737.93</v>
      </c>
      <c r="K22">
        <v>4</v>
      </c>
      <c r="L22">
        <v>11</v>
      </c>
      <c r="M22">
        <v>2004</v>
      </c>
    </row>
    <row r="23" spans="1:13" x14ac:dyDescent="0.25">
      <c r="A23">
        <v>21</v>
      </c>
      <c r="B23" s="1">
        <v>38338</v>
      </c>
      <c r="C23">
        <v>10361</v>
      </c>
      <c r="D23" t="s">
        <v>59</v>
      </c>
      <c r="E23" t="s">
        <v>60</v>
      </c>
      <c r="F23" t="s">
        <v>38</v>
      </c>
      <c r="G23" t="s">
        <v>15</v>
      </c>
      <c r="H23">
        <v>72.55</v>
      </c>
      <c r="I23">
        <v>20</v>
      </c>
      <c r="J23">
        <v>1451</v>
      </c>
      <c r="K23">
        <v>4</v>
      </c>
      <c r="L23">
        <v>12</v>
      </c>
      <c r="M23">
        <v>2004</v>
      </c>
    </row>
    <row r="24" spans="1:13" x14ac:dyDescent="0.25">
      <c r="A24">
        <v>22</v>
      </c>
      <c r="B24" s="1">
        <v>38386</v>
      </c>
      <c r="C24">
        <v>10375</v>
      </c>
      <c r="D24" t="s">
        <v>45</v>
      </c>
      <c r="E24" t="s">
        <v>46</v>
      </c>
      <c r="F24" t="s">
        <v>18</v>
      </c>
      <c r="G24" t="s">
        <v>15</v>
      </c>
      <c r="H24">
        <v>34.909999999999997</v>
      </c>
      <c r="I24">
        <v>21</v>
      </c>
      <c r="J24">
        <v>733.11</v>
      </c>
      <c r="K24">
        <v>1</v>
      </c>
      <c r="L24">
        <v>2</v>
      </c>
      <c r="M24">
        <v>2005</v>
      </c>
    </row>
    <row r="25" spans="1:13" x14ac:dyDescent="0.25">
      <c r="A25">
        <v>23</v>
      </c>
      <c r="B25" s="1">
        <v>38414</v>
      </c>
      <c r="C25">
        <v>10388</v>
      </c>
      <c r="D25" t="s">
        <v>61</v>
      </c>
      <c r="E25" t="s">
        <v>62</v>
      </c>
      <c r="F25" t="s">
        <v>14</v>
      </c>
      <c r="G25" t="s">
        <v>15</v>
      </c>
      <c r="H25">
        <v>76.36</v>
      </c>
      <c r="I25">
        <v>42</v>
      </c>
      <c r="J25">
        <v>3207.12</v>
      </c>
      <c r="K25">
        <v>1</v>
      </c>
      <c r="L25">
        <v>3</v>
      </c>
      <c r="M25">
        <v>2005</v>
      </c>
    </row>
    <row r="26" spans="1:13" x14ac:dyDescent="0.25">
      <c r="A26">
        <v>24</v>
      </c>
      <c r="B26" s="1">
        <v>38450</v>
      </c>
      <c r="C26">
        <v>10403</v>
      </c>
      <c r="D26" t="s">
        <v>63</v>
      </c>
      <c r="E26" t="s">
        <v>64</v>
      </c>
      <c r="F26" t="s">
        <v>65</v>
      </c>
      <c r="G26" t="s">
        <v>15</v>
      </c>
      <c r="H26">
        <v>100</v>
      </c>
      <c r="I26">
        <v>24</v>
      </c>
      <c r="J26">
        <v>2434.56</v>
      </c>
      <c r="K26">
        <v>2</v>
      </c>
      <c r="L26">
        <v>4</v>
      </c>
      <c r="M26">
        <v>2005</v>
      </c>
    </row>
    <row r="27" spans="1:13" x14ac:dyDescent="0.25">
      <c r="A27">
        <v>25</v>
      </c>
      <c r="B27" s="1">
        <v>38485</v>
      </c>
      <c r="C27">
        <v>10417</v>
      </c>
      <c r="D27" t="s">
        <v>66</v>
      </c>
      <c r="E27" t="s">
        <v>67</v>
      </c>
      <c r="F27" t="s">
        <v>68</v>
      </c>
      <c r="G27" t="s">
        <v>15</v>
      </c>
      <c r="H27">
        <v>100</v>
      </c>
      <c r="I27">
        <v>66</v>
      </c>
      <c r="J27">
        <v>7516.08</v>
      </c>
      <c r="K27">
        <v>2</v>
      </c>
      <c r="L27">
        <v>5</v>
      </c>
      <c r="M27">
        <v>2005</v>
      </c>
    </row>
    <row r="28" spans="1:13" x14ac:dyDescent="0.25">
      <c r="A28">
        <v>26</v>
      </c>
      <c r="B28" s="1">
        <v>37650</v>
      </c>
      <c r="C28">
        <v>10103</v>
      </c>
      <c r="D28" t="s">
        <v>52</v>
      </c>
      <c r="E28" t="s">
        <v>53</v>
      </c>
      <c r="F28" t="s">
        <v>31</v>
      </c>
      <c r="G28" t="s">
        <v>69</v>
      </c>
      <c r="H28">
        <v>100</v>
      </c>
      <c r="I28">
        <v>26</v>
      </c>
      <c r="J28">
        <v>5404.62</v>
      </c>
      <c r="K28">
        <v>1</v>
      </c>
      <c r="L28">
        <v>1</v>
      </c>
      <c r="M28">
        <v>2003</v>
      </c>
    </row>
    <row r="29" spans="1:13" x14ac:dyDescent="0.25">
      <c r="A29">
        <v>27</v>
      </c>
      <c r="B29" s="1">
        <v>37704</v>
      </c>
      <c r="C29">
        <v>10112</v>
      </c>
      <c r="D29" t="s">
        <v>70</v>
      </c>
      <c r="E29" t="s">
        <v>71</v>
      </c>
      <c r="F29" t="s">
        <v>72</v>
      </c>
      <c r="G29" t="s">
        <v>69</v>
      </c>
      <c r="H29">
        <v>100</v>
      </c>
      <c r="I29">
        <v>29</v>
      </c>
      <c r="J29">
        <v>7209.11</v>
      </c>
      <c r="K29">
        <v>1</v>
      </c>
      <c r="L29">
        <v>3</v>
      </c>
      <c r="M29">
        <v>2003</v>
      </c>
    </row>
    <row r="30" spans="1:13" x14ac:dyDescent="0.25">
      <c r="A30">
        <v>28</v>
      </c>
      <c r="B30" s="1">
        <v>37769</v>
      </c>
      <c r="C30">
        <v>10126</v>
      </c>
      <c r="D30" t="s">
        <v>73</v>
      </c>
      <c r="E30" t="s">
        <v>74</v>
      </c>
      <c r="F30" t="s">
        <v>68</v>
      </c>
      <c r="G30" t="s">
        <v>69</v>
      </c>
      <c r="H30">
        <v>100</v>
      </c>
      <c r="I30">
        <v>38</v>
      </c>
      <c r="J30">
        <v>7329.06</v>
      </c>
      <c r="K30">
        <v>2</v>
      </c>
      <c r="L30">
        <v>5</v>
      </c>
      <c r="M30">
        <v>2003</v>
      </c>
    </row>
    <row r="31" spans="1:13" x14ac:dyDescent="0.25">
      <c r="A31">
        <v>29</v>
      </c>
      <c r="B31" s="1">
        <v>37826</v>
      </c>
      <c r="C31">
        <v>10140</v>
      </c>
      <c r="D31" t="s">
        <v>25</v>
      </c>
      <c r="E31" t="s">
        <v>26</v>
      </c>
      <c r="F31" t="s">
        <v>14</v>
      </c>
      <c r="G31" t="s">
        <v>69</v>
      </c>
      <c r="H31">
        <v>100</v>
      </c>
      <c r="I31">
        <v>37</v>
      </c>
      <c r="J31">
        <v>7374.1</v>
      </c>
      <c r="K31">
        <v>3</v>
      </c>
      <c r="L31">
        <v>7</v>
      </c>
      <c r="M31">
        <v>2003</v>
      </c>
    </row>
    <row r="32" spans="1:13" x14ac:dyDescent="0.25">
      <c r="A32">
        <v>30</v>
      </c>
      <c r="B32" s="1">
        <v>37883</v>
      </c>
      <c r="C32">
        <v>10150</v>
      </c>
      <c r="D32" t="s">
        <v>75</v>
      </c>
      <c r="E32" t="s">
        <v>76</v>
      </c>
      <c r="F32" t="s">
        <v>77</v>
      </c>
      <c r="G32" t="s">
        <v>69</v>
      </c>
      <c r="H32">
        <v>100</v>
      </c>
      <c r="I32">
        <v>45</v>
      </c>
      <c r="J32">
        <v>10993.5</v>
      </c>
      <c r="K32">
        <v>3</v>
      </c>
      <c r="L32">
        <v>9</v>
      </c>
      <c r="M32">
        <v>2003</v>
      </c>
    </row>
    <row r="33" spans="1:13" x14ac:dyDescent="0.25">
      <c r="A33">
        <v>31</v>
      </c>
      <c r="B33" s="1">
        <v>37914</v>
      </c>
      <c r="C33">
        <v>10163</v>
      </c>
      <c r="D33" t="s">
        <v>78</v>
      </c>
      <c r="E33" t="s">
        <v>79</v>
      </c>
      <c r="F33" t="s">
        <v>14</v>
      </c>
      <c r="G33" t="s">
        <v>69</v>
      </c>
      <c r="H33">
        <v>100</v>
      </c>
      <c r="I33">
        <v>21</v>
      </c>
      <c r="J33">
        <v>4860.24</v>
      </c>
      <c r="K33">
        <v>4</v>
      </c>
      <c r="L33">
        <v>10</v>
      </c>
      <c r="M33">
        <v>2003</v>
      </c>
    </row>
    <row r="34" spans="1:13" x14ac:dyDescent="0.25">
      <c r="A34">
        <v>32</v>
      </c>
      <c r="B34" s="1">
        <v>37931</v>
      </c>
      <c r="C34">
        <v>10174</v>
      </c>
      <c r="D34" t="s">
        <v>80</v>
      </c>
      <c r="E34" t="s">
        <v>81</v>
      </c>
      <c r="F34" t="s">
        <v>38</v>
      </c>
      <c r="G34" t="s">
        <v>69</v>
      </c>
      <c r="H34">
        <v>100</v>
      </c>
      <c r="I34">
        <v>34</v>
      </c>
      <c r="J34">
        <v>8014.82</v>
      </c>
      <c r="K34">
        <v>4</v>
      </c>
      <c r="L34">
        <v>11</v>
      </c>
      <c r="M34">
        <v>2003</v>
      </c>
    </row>
    <row r="35" spans="1:13" x14ac:dyDescent="0.25">
      <c r="A35">
        <v>33</v>
      </c>
      <c r="B35" s="1">
        <v>37938</v>
      </c>
      <c r="C35">
        <v>10183</v>
      </c>
      <c r="D35" t="s">
        <v>82</v>
      </c>
      <c r="E35" t="s">
        <v>83</v>
      </c>
      <c r="F35" t="s">
        <v>14</v>
      </c>
      <c r="G35" t="s">
        <v>69</v>
      </c>
      <c r="H35">
        <v>100</v>
      </c>
      <c r="I35">
        <v>23</v>
      </c>
      <c r="J35">
        <v>5372.57</v>
      </c>
      <c r="K35">
        <v>4</v>
      </c>
      <c r="L35">
        <v>11</v>
      </c>
      <c r="M35">
        <v>2003</v>
      </c>
    </row>
    <row r="36" spans="1:13" x14ac:dyDescent="0.25">
      <c r="A36">
        <v>34</v>
      </c>
      <c r="B36" s="1">
        <v>37950</v>
      </c>
      <c r="C36">
        <v>10194</v>
      </c>
      <c r="D36" t="s">
        <v>84</v>
      </c>
      <c r="E36" t="s">
        <v>85</v>
      </c>
      <c r="F36" t="s">
        <v>18</v>
      </c>
      <c r="G36" t="s">
        <v>69</v>
      </c>
      <c r="H36">
        <v>100</v>
      </c>
      <c r="I36">
        <v>42</v>
      </c>
      <c r="J36">
        <v>7290.36</v>
      </c>
      <c r="K36">
        <v>4</v>
      </c>
      <c r="L36">
        <v>11</v>
      </c>
      <c r="M36">
        <v>2003</v>
      </c>
    </row>
    <row r="37" spans="1:13" x14ac:dyDescent="0.25">
      <c r="A37">
        <v>35</v>
      </c>
      <c r="B37" s="1">
        <v>37960</v>
      </c>
      <c r="C37">
        <v>10206</v>
      </c>
      <c r="D37" t="s">
        <v>86</v>
      </c>
      <c r="E37" t="s">
        <v>87</v>
      </c>
      <c r="F37" t="s">
        <v>88</v>
      </c>
      <c r="G37" t="s">
        <v>69</v>
      </c>
      <c r="H37">
        <v>100</v>
      </c>
      <c r="I37">
        <v>47</v>
      </c>
      <c r="J37">
        <v>9064.89</v>
      </c>
      <c r="K37">
        <v>4</v>
      </c>
      <c r="L37">
        <v>12</v>
      </c>
      <c r="M37">
        <v>2003</v>
      </c>
    </row>
    <row r="38" spans="1:13" x14ac:dyDescent="0.25">
      <c r="A38">
        <v>36</v>
      </c>
      <c r="B38" s="1">
        <v>38015</v>
      </c>
      <c r="C38">
        <v>10215</v>
      </c>
      <c r="D38" t="s">
        <v>89</v>
      </c>
      <c r="E38" t="s">
        <v>90</v>
      </c>
      <c r="F38" t="s">
        <v>14</v>
      </c>
      <c r="G38" t="s">
        <v>69</v>
      </c>
      <c r="H38">
        <v>100</v>
      </c>
      <c r="I38">
        <v>35</v>
      </c>
      <c r="J38">
        <v>6075.3</v>
      </c>
      <c r="K38">
        <v>1</v>
      </c>
      <c r="L38">
        <v>1</v>
      </c>
      <c r="M38">
        <v>2004</v>
      </c>
    </row>
    <row r="39" spans="1:13" x14ac:dyDescent="0.25">
      <c r="A39">
        <v>37</v>
      </c>
      <c r="B39" s="1">
        <v>38056</v>
      </c>
      <c r="C39">
        <v>10228</v>
      </c>
      <c r="D39" t="s">
        <v>91</v>
      </c>
      <c r="E39" t="s">
        <v>92</v>
      </c>
      <c r="F39" t="s">
        <v>14</v>
      </c>
      <c r="G39" t="s">
        <v>69</v>
      </c>
      <c r="H39">
        <v>100</v>
      </c>
      <c r="I39">
        <v>29</v>
      </c>
      <c r="J39">
        <v>6463.23</v>
      </c>
      <c r="K39">
        <v>1</v>
      </c>
      <c r="L39">
        <v>3</v>
      </c>
      <c r="M39">
        <v>2004</v>
      </c>
    </row>
    <row r="40" spans="1:13" x14ac:dyDescent="0.25">
      <c r="A40">
        <v>38</v>
      </c>
      <c r="B40" s="1">
        <v>38111</v>
      </c>
      <c r="C40">
        <v>10245</v>
      </c>
      <c r="D40" t="s">
        <v>93</v>
      </c>
      <c r="E40" t="s">
        <v>94</v>
      </c>
      <c r="F40" t="s">
        <v>14</v>
      </c>
      <c r="G40" t="s">
        <v>69</v>
      </c>
      <c r="H40">
        <v>100</v>
      </c>
      <c r="I40">
        <v>34</v>
      </c>
      <c r="J40">
        <v>6120.34</v>
      </c>
      <c r="K40">
        <v>2</v>
      </c>
      <c r="L40">
        <v>5</v>
      </c>
      <c r="M40">
        <v>2004</v>
      </c>
    </row>
    <row r="41" spans="1:13" x14ac:dyDescent="0.25">
      <c r="A41">
        <v>39</v>
      </c>
      <c r="B41" s="1">
        <v>38153</v>
      </c>
      <c r="C41">
        <v>10258</v>
      </c>
      <c r="D41" t="s">
        <v>95</v>
      </c>
      <c r="E41" t="s">
        <v>96</v>
      </c>
      <c r="F41" t="s">
        <v>97</v>
      </c>
      <c r="G41" t="s">
        <v>69</v>
      </c>
      <c r="H41">
        <v>100</v>
      </c>
      <c r="I41">
        <v>32</v>
      </c>
      <c r="J41">
        <v>7680.64</v>
      </c>
      <c r="K41">
        <v>2</v>
      </c>
      <c r="L41">
        <v>6</v>
      </c>
      <c r="M41">
        <v>2004</v>
      </c>
    </row>
    <row r="42" spans="1:13" x14ac:dyDescent="0.25">
      <c r="A42">
        <v>40</v>
      </c>
      <c r="B42" s="1">
        <v>38187</v>
      </c>
      <c r="C42">
        <v>10270</v>
      </c>
      <c r="D42" t="s">
        <v>59</v>
      </c>
      <c r="E42" t="s">
        <v>60</v>
      </c>
      <c r="F42" t="s">
        <v>38</v>
      </c>
      <c r="G42" t="s">
        <v>69</v>
      </c>
      <c r="H42">
        <v>100</v>
      </c>
      <c r="I42">
        <v>21</v>
      </c>
      <c r="J42">
        <v>4905.3900000000003</v>
      </c>
      <c r="K42">
        <v>3</v>
      </c>
      <c r="L42">
        <v>7</v>
      </c>
      <c r="M42">
        <v>2004</v>
      </c>
    </row>
    <row r="43" spans="1:13" x14ac:dyDescent="0.25">
      <c r="A43">
        <v>41</v>
      </c>
      <c r="B43" s="1">
        <v>38216</v>
      </c>
      <c r="C43">
        <v>10280</v>
      </c>
      <c r="D43" t="s">
        <v>98</v>
      </c>
      <c r="E43" t="s">
        <v>99</v>
      </c>
      <c r="F43" t="s">
        <v>100</v>
      </c>
      <c r="G43" t="s">
        <v>69</v>
      </c>
      <c r="H43">
        <v>100</v>
      </c>
      <c r="I43">
        <v>34</v>
      </c>
      <c r="J43">
        <v>8014.82</v>
      </c>
      <c r="K43">
        <v>3</v>
      </c>
      <c r="L43">
        <v>8</v>
      </c>
      <c r="M43">
        <v>2004</v>
      </c>
    </row>
    <row r="44" spans="1:13" x14ac:dyDescent="0.25">
      <c r="A44">
        <v>42</v>
      </c>
      <c r="B44" s="1">
        <v>38238</v>
      </c>
      <c r="C44">
        <v>10291</v>
      </c>
      <c r="D44" t="s">
        <v>101</v>
      </c>
      <c r="E44" t="s">
        <v>102</v>
      </c>
      <c r="F44" t="s">
        <v>72</v>
      </c>
      <c r="G44" t="s">
        <v>69</v>
      </c>
      <c r="H44">
        <v>100</v>
      </c>
      <c r="I44">
        <v>37</v>
      </c>
      <c r="J44">
        <v>7136.19</v>
      </c>
      <c r="K44">
        <v>3</v>
      </c>
      <c r="L44">
        <v>9</v>
      </c>
      <c r="M44">
        <v>2004</v>
      </c>
    </row>
    <row r="45" spans="1:13" x14ac:dyDescent="0.25">
      <c r="A45">
        <v>43</v>
      </c>
      <c r="B45" s="1">
        <v>38271</v>
      </c>
      <c r="C45">
        <v>10304</v>
      </c>
      <c r="D45" t="s">
        <v>103</v>
      </c>
      <c r="E45" t="s">
        <v>104</v>
      </c>
      <c r="F45" t="s">
        <v>18</v>
      </c>
      <c r="G45" t="s">
        <v>69</v>
      </c>
      <c r="H45">
        <v>100</v>
      </c>
      <c r="I45">
        <v>47</v>
      </c>
      <c r="J45">
        <v>10172.700000000001</v>
      </c>
      <c r="K45">
        <v>4</v>
      </c>
      <c r="L45">
        <v>10</v>
      </c>
      <c r="M45">
        <v>2004</v>
      </c>
    </row>
    <row r="46" spans="1:13" x14ac:dyDescent="0.25">
      <c r="A46">
        <v>44</v>
      </c>
      <c r="B46" s="1">
        <v>38281</v>
      </c>
      <c r="C46">
        <v>10312</v>
      </c>
      <c r="D46" t="s">
        <v>105</v>
      </c>
      <c r="E46" t="s">
        <v>106</v>
      </c>
      <c r="F46" t="s">
        <v>14</v>
      </c>
      <c r="G46" t="s">
        <v>69</v>
      </c>
      <c r="H46">
        <v>100</v>
      </c>
      <c r="I46">
        <v>48</v>
      </c>
      <c r="J46">
        <v>11623.7</v>
      </c>
      <c r="K46">
        <v>4</v>
      </c>
      <c r="L46">
        <v>10</v>
      </c>
      <c r="M46">
        <v>2004</v>
      </c>
    </row>
    <row r="47" spans="1:13" x14ac:dyDescent="0.25">
      <c r="A47">
        <v>45</v>
      </c>
      <c r="B47" s="1">
        <v>38295</v>
      </c>
      <c r="C47">
        <v>10322</v>
      </c>
      <c r="D47" t="s">
        <v>107</v>
      </c>
      <c r="E47" t="s">
        <v>108</v>
      </c>
      <c r="F47" t="s">
        <v>14</v>
      </c>
      <c r="G47" t="s">
        <v>69</v>
      </c>
      <c r="H47">
        <v>100</v>
      </c>
      <c r="I47">
        <v>40</v>
      </c>
      <c r="J47">
        <v>6000.4</v>
      </c>
      <c r="K47">
        <v>4</v>
      </c>
      <c r="L47">
        <v>11</v>
      </c>
      <c r="M47">
        <v>2004</v>
      </c>
    </row>
    <row r="48" spans="1:13" x14ac:dyDescent="0.25">
      <c r="A48">
        <v>46</v>
      </c>
      <c r="B48" s="1">
        <v>38309</v>
      </c>
      <c r="C48">
        <v>10333</v>
      </c>
      <c r="D48" t="s">
        <v>32</v>
      </c>
      <c r="E48" t="s">
        <v>33</v>
      </c>
      <c r="F48" t="s">
        <v>14</v>
      </c>
      <c r="G48" t="s">
        <v>69</v>
      </c>
      <c r="H48">
        <v>100</v>
      </c>
      <c r="I48">
        <v>26</v>
      </c>
      <c r="J48">
        <v>3003</v>
      </c>
      <c r="K48">
        <v>4</v>
      </c>
      <c r="L48">
        <v>11</v>
      </c>
      <c r="M48">
        <v>2004</v>
      </c>
    </row>
    <row r="49" spans="1:13" x14ac:dyDescent="0.25">
      <c r="A49">
        <v>47</v>
      </c>
      <c r="B49" s="1">
        <v>38320</v>
      </c>
      <c r="C49">
        <v>10347</v>
      </c>
      <c r="D49" t="s">
        <v>36</v>
      </c>
      <c r="E49" t="s">
        <v>37</v>
      </c>
      <c r="F49" t="s">
        <v>38</v>
      </c>
      <c r="G49" t="s">
        <v>69</v>
      </c>
      <c r="H49">
        <v>100</v>
      </c>
      <c r="I49">
        <v>30</v>
      </c>
      <c r="J49">
        <v>3944.7</v>
      </c>
      <c r="K49">
        <v>4</v>
      </c>
      <c r="L49">
        <v>11</v>
      </c>
      <c r="M49">
        <v>2004</v>
      </c>
    </row>
    <row r="50" spans="1:13" x14ac:dyDescent="0.25">
      <c r="A50">
        <v>48</v>
      </c>
      <c r="B50" s="1">
        <v>38331</v>
      </c>
      <c r="C50">
        <v>10357</v>
      </c>
      <c r="D50" t="s">
        <v>105</v>
      </c>
      <c r="E50" t="s">
        <v>106</v>
      </c>
      <c r="F50" t="s">
        <v>14</v>
      </c>
      <c r="G50" t="s">
        <v>69</v>
      </c>
      <c r="H50">
        <v>100</v>
      </c>
      <c r="I50">
        <v>32</v>
      </c>
      <c r="J50">
        <v>5691.84</v>
      </c>
      <c r="K50">
        <v>4</v>
      </c>
      <c r="L50">
        <v>12</v>
      </c>
      <c r="M50">
        <v>2004</v>
      </c>
    </row>
    <row r="51" spans="1:13" x14ac:dyDescent="0.25">
      <c r="A51">
        <v>49</v>
      </c>
      <c r="B51" s="1">
        <v>38372</v>
      </c>
      <c r="C51">
        <v>10369</v>
      </c>
      <c r="D51" t="s">
        <v>109</v>
      </c>
      <c r="E51" t="s">
        <v>110</v>
      </c>
      <c r="F51" t="s">
        <v>14</v>
      </c>
      <c r="G51" t="s">
        <v>69</v>
      </c>
      <c r="H51">
        <v>100</v>
      </c>
      <c r="I51">
        <v>41</v>
      </c>
      <c r="J51">
        <v>4514.92</v>
      </c>
      <c r="K51">
        <v>1</v>
      </c>
      <c r="L51">
        <v>1</v>
      </c>
      <c r="M51">
        <v>2005</v>
      </c>
    </row>
    <row r="52" spans="1:13" x14ac:dyDescent="0.25">
      <c r="A52">
        <v>50</v>
      </c>
      <c r="B52" s="1">
        <v>38400</v>
      </c>
      <c r="C52">
        <v>10381</v>
      </c>
      <c r="D52" t="s">
        <v>23</v>
      </c>
      <c r="E52" t="s">
        <v>24</v>
      </c>
      <c r="F52" t="s">
        <v>14</v>
      </c>
      <c r="G52" t="s">
        <v>69</v>
      </c>
      <c r="H52">
        <v>100</v>
      </c>
      <c r="I52">
        <v>36</v>
      </c>
      <c r="J52">
        <v>8254.7999999999993</v>
      </c>
      <c r="K52">
        <v>1</v>
      </c>
      <c r="L52">
        <v>2</v>
      </c>
      <c r="M52">
        <v>2005</v>
      </c>
    </row>
    <row r="53" spans="1:13" x14ac:dyDescent="0.25">
      <c r="A53">
        <v>51</v>
      </c>
      <c r="B53" s="1">
        <v>38420</v>
      </c>
      <c r="C53">
        <v>10391</v>
      </c>
      <c r="D53" t="s">
        <v>111</v>
      </c>
      <c r="E53" t="s">
        <v>112</v>
      </c>
      <c r="F53" t="s">
        <v>38</v>
      </c>
      <c r="G53" t="s">
        <v>69</v>
      </c>
      <c r="H53">
        <v>100</v>
      </c>
      <c r="I53">
        <v>24</v>
      </c>
      <c r="J53">
        <v>2416.56</v>
      </c>
      <c r="K53">
        <v>1</v>
      </c>
      <c r="L53">
        <v>3</v>
      </c>
      <c r="M53">
        <v>2005</v>
      </c>
    </row>
    <row r="54" spans="1:13" x14ac:dyDescent="0.25">
      <c r="A54">
        <v>52</v>
      </c>
      <c r="B54" s="1">
        <v>38473</v>
      </c>
      <c r="C54">
        <v>10411</v>
      </c>
      <c r="D54" t="s">
        <v>113</v>
      </c>
      <c r="E54" t="s">
        <v>114</v>
      </c>
      <c r="F54" t="s">
        <v>88</v>
      </c>
      <c r="G54" t="s">
        <v>69</v>
      </c>
      <c r="H54">
        <v>100</v>
      </c>
      <c r="I54">
        <v>23</v>
      </c>
      <c r="J54">
        <v>4140.2299999999996</v>
      </c>
      <c r="K54">
        <v>2</v>
      </c>
      <c r="L54">
        <v>5</v>
      </c>
      <c r="M54">
        <v>2005</v>
      </c>
    </row>
    <row r="55" spans="1:13" x14ac:dyDescent="0.25">
      <c r="A55">
        <v>53</v>
      </c>
      <c r="B55" s="1">
        <v>38503</v>
      </c>
      <c r="C55">
        <v>10424</v>
      </c>
      <c r="D55" t="s">
        <v>66</v>
      </c>
      <c r="E55" t="s">
        <v>67</v>
      </c>
      <c r="F55" t="s">
        <v>68</v>
      </c>
      <c r="G55" t="s">
        <v>69</v>
      </c>
      <c r="H55">
        <v>100</v>
      </c>
      <c r="I55">
        <v>50</v>
      </c>
      <c r="J55">
        <v>12001</v>
      </c>
      <c r="K55">
        <v>2</v>
      </c>
      <c r="L55">
        <v>5</v>
      </c>
      <c r="M55">
        <v>2005</v>
      </c>
    </row>
    <row r="56" spans="1:13" x14ac:dyDescent="0.25">
      <c r="A56">
        <v>54</v>
      </c>
      <c r="B56" s="1">
        <v>37676</v>
      </c>
      <c r="C56">
        <v>10107</v>
      </c>
      <c r="D56" t="s">
        <v>12</v>
      </c>
      <c r="E56" t="s">
        <v>13</v>
      </c>
      <c r="F56" t="s">
        <v>14</v>
      </c>
      <c r="G56" t="s">
        <v>15</v>
      </c>
      <c r="H56">
        <v>99.91</v>
      </c>
      <c r="I56">
        <v>39</v>
      </c>
      <c r="J56">
        <v>3896.49</v>
      </c>
      <c r="K56">
        <v>1</v>
      </c>
      <c r="L56">
        <v>2</v>
      </c>
      <c r="M56">
        <v>2003</v>
      </c>
    </row>
    <row r="57" spans="1:13" x14ac:dyDescent="0.25">
      <c r="A57">
        <v>55</v>
      </c>
      <c r="B57" s="1">
        <v>37740</v>
      </c>
      <c r="C57">
        <v>10120</v>
      </c>
      <c r="D57" t="s">
        <v>36</v>
      </c>
      <c r="E57" t="s">
        <v>37</v>
      </c>
      <c r="F57" t="s">
        <v>38</v>
      </c>
      <c r="G57" t="s">
        <v>15</v>
      </c>
      <c r="H57">
        <v>96.34</v>
      </c>
      <c r="I57">
        <v>29</v>
      </c>
      <c r="J57">
        <v>2793.86</v>
      </c>
      <c r="K57">
        <v>2</v>
      </c>
      <c r="L57">
        <v>4</v>
      </c>
      <c r="M57">
        <v>2003</v>
      </c>
    </row>
    <row r="58" spans="1:13" x14ac:dyDescent="0.25">
      <c r="A58">
        <v>56</v>
      </c>
      <c r="B58" s="1">
        <v>37803</v>
      </c>
      <c r="C58">
        <v>10134</v>
      </c>
      <c r="D58" t="s">
        <v>19</v>
      </c>
      <c r="E58" t="s">
        <v>20</v>
      </c>
      <c r="F58" t="s">
        <v>18</v>
      </c>
      <c r="G58" t="s">
        <v>15</v>
      </c>
      <c r="H58">
        <v>100</v>
      </c>
      <c r="I58">
        <v>27</v>
      </c>
      <c r="J58">
        <v>3307.77</v>
      </c>
      <c r="K58">
        <v>3</v>
      </c>
      <c r="L58">
        <v>7</v>
      </c>
      <c r="M58">
        <v>2003</v>
      </c>
    </row>
    <row r="59" spans="1:13" x14ac:dyDescent="0.25">
      <c r="A59">
        <v>57</v>
      </c>
      <c r="B59" s="1">
        <v>37858</v>
      </c>
      <c r="C59">
        <v>10145</v>
      </c>
      <c r="D59" t="s">
        <v>21</v>
      </c>
      <c r="E59" t="s">
        <v>22</v>
      </c>
      <c r="F59" t="s">
        <v>14</v>
      </c>
      <c r="G59" t="s">
        <v>15</v>
      </c>
      <c r="H59">
        <v>100</v>
      </c>
      <c r="I59">
        <v>37</v>
      </c>
      <c r="J59">
        <v>5192.95</v>
      </c>
      <c r="K59">
        <v>3</v>
      </c>
      <c r="L59">
        <v>8</v>
      </c>
      <c r="M59">
        <v>2003</v>
      </c>
    </row>
    <row r="60" spans="1:13" x14ac:dyDescent="0.25">
      <c r="A60">
        <v>58</v>
      </c>
      <c r="B60" s="1">
        <v>37904</v>
      </c>
      <c r="C60">
        <v>10159</v>
      </c>
      <c r="D60" t="s">
        <v>23</v>
      </c>
      <c r="E60" t="s">
        <v>24</v>
      </c>
      <c r="F60" t="s">
        <v>14</v>
      </c>
      <c r="G60" t="s">
        <v>15</v>
      </c>
      <c r="H60">
        <v>100</v>
      </c>
      <c r="I60">
        <v>37</v>
      </c>
      <c r="J60">
        <v>5016.83</v>
      </c>
      <c r="K60">
        <v>4</v>
      </c>
      <c r="L60">
        <v>10</v>
      </c>
      <c r="M60">
        <v>2003</v>
      </c>
    </row>
    <row r="61" spans="1:13" x14ac:dyDescent="0.25">
      <c r="A61">
        <v>59</v>
      </c>
      <c r="B61" s="1">
        <v>37922</v>
      </c>
      <c r="C61">
        <v>10168</v>
      </c>
      <c r="D61" t="s">
        <v>25</v>
      </c>
      <c r="E61" t="s">
        <v>26</v>
      </c>
      <c r="F61" t="s">
        <v>14</v>
      </c>
      <c r="G61" t="s">
        <v>15</v>
      </c>
      <c r="H61">
        <v>100</v>
      </c>
      <c r="I61">
        <v>27</v>
      </c>
      <c r="J61">
        <v>3660.93</v>
      </c>
      <c r="K61">
        <v>4</v>
      </c>
      <c r="L61">
        <v>10</v>
      </c>
      <c r="M61">
        <v>2003</v>
      </c>
    </row>
    <row r="62" spans="1:13" x14ac:dyDescent="0.25">
      <c r="A62">
        <v>60</v>
      </c>
      <c r="B62" s="1">
        <v>37936</v>
      </c>
      <c r="C62">
        <v>10180</v>
      </c>
      <c r="D62" t="s">
        <v>27</v>
      </c>
      <c r="E62" t="s">
        <v>28</v>
      </c>
      <c r="F62" t="s">
        <v>18</v>
      </c>
      <c r="G62" t="s">
        <v>15</v>
      </c>
      <c r="H62">
        <v>100</v>
      </c>
      <c r="I62">
        <v>42</v>
      </c>
      <c r="J62">
        <v>4695.6000000000004</v>
      </c>
      <c r="K62">
        <v>4</v>
      </c>
      <c r="L62">
        <v>11</v>
      </c>
      <c r="M62">
        <v>2003</v>
      </c>
    </row>
    <row r="63" spans="1:13" x14ac:dyDescent="0.25">
      <c r="A63">
        <v>61</v>
      </c>
      <c r="B63" s="1">
        <v>37943</v>
      </c>
      <c r="C63">
        <v>10188</v>
      </c>
      <c r="D63" t="s">
        <v>29</v>
      </c>
      <c r="E63" t="s">
        <v>30</v>
      </c>
      <c r="F63" t="s">
        <v>31</v>
      </c>
      <c r="G63" t="s">
        <v>15</v>
      </c>
      <c r="H63">
        <v>96.34</v>
      </c>
      <c r="I63">
        <v>38</v>
      </c>
      <c r="J63">
        <v>3660.92</v>
      </c>
      <c r="K63">
        <v>4</v>
      </c>
      <c r="L63">
        <v>11</v>
      </c>
      <c r="M63">
        <v>2003</v>
      </c>
    </row>
    <row r="64" spans="1:13" x14ac:dyDescent="0.25">
      <c r="A64">
        <v>62</v>
      </c>
      <c r="B64" s="1">
        <v>37956</v>
      </c>
      <c r="C64">
        <v>10201</v>
      </c>
      <c r="D64" t="s">
        <v>32</v>
      </c>
      <c r="E64" t="s">
        <v>33</v>
      </c>
      <c r="F64" t="s">
        <v>14</v>
      </c>
      <c r="G64" t="s">
        <v>15</v>
      </c>
      <c r="H64">
        <v>100</v>
      </c>
      <c r="I64">
        <v>24</v>
      </c>
      <c r="J64">
        <v>3025.92</v>
      </c>
      <c r="K64">
        <v>4</v>
      </c>
      <c r="L64">
        <v>12</v>
      </c>
      <c r="M64">
        <v>2003</v>
      </c>
    </row>
    <row r="65" spans="1:13" x14ac:dyDescent="0.25">
      <c r="A65">
        <v>63</v>
      </c>
      <c r="B65" s="1">
        <v>37998</v>
      </c>
      <c r="C65">
        <v>10210</v>
      </c>
      <c r="D65" t="s">
        <v>115</v>
      </c>
      <c r="E65" t="s">
        <v>116</v>
      </c>
      <c r="F65" t="s">
        <v>97</v>
      </c>
      <c r="G65" t="s">
        <v>15</v>
      </c>
      <c r="H65">
        <v>100</v>
      </c>
      <c r="I65">
        <v>23</v>
      </c>
      <c r="J65">
        <v>3009.09</v>
      </c>
      <c r="K65">
        <v>1</v>
      </c>
      <c r="L65">
        <v>1</v>
      </c>
      <c r="M65">
        <v>2004</v>
      </c>
    </row>
    <row r="66" spans="1:13" x14ac:dyDescent="0.25">
      <c r="A66">
        <v>64</v>
      </c>
      <c r="B66" s="1">
        <v>38037</v>
      </c>
      <c r="C66">
        <v>10223</v>
      </c>
      <c r="D66" t="s">
        <v>36</v>
      </c>
      <c r="E66" t="s">
        <v>37</v>
      </c>
      <c r="F66" t="s">
        <v>38</v>
      </c>
      <c r="G66" t="s">
        <v>15</v>
      </c>
      <c r="H66">
        <v>100</v>
      </c>
      <c r="I66">
        <v>47</v>
      </c>
      <c r="J66">
        <v>5422.39</v>
      </c>
      <c r="K66">
        <v>1</v>
      </c>
      <c r="L66">
        <v>2</v>
      </c>
      <c r="M66">
        <v>2004</v>
      </c>
    </row>
    <row r="67" spans="1:13" x14ac:dyDescent="0.25">
      <c r="A67">
        <v>65</v>
      </c>
      <c r="B67" s="1">
        <v>38080</v>
      </c>
      <c r="C67">
        <v>10236</v>
      </c>
      <c r="D67" t="s">
        <v>117</v>
      </c>
      <c r="E67" t="s">
        <v>118</v>
      </c>
      <c r="F67" t="s">
        <v>14</v>
      </c>
      <c r="G67" t="s">
        <v>15</v>
      </c>
      <c r="H67">
        <v>100</v>
      </c>
      <c r="I67">
        <v>22</v>
      </c>
      <c r="J67">
        <v>2852.08</v>
      </c>
      <c r="K67">
        <v>2</v>
      </c>
      <c r="L67">
        <v>4</v>
      </c>
      <c r="M67">
        <v>2004</v>
      </c>
    </row>
    <row r="68" spans="1:13" x14ac:dyDescent="0.25">
      <c r="A68">
        <v>66</v>
      </c>
      <c r="B68" s="1">
        <v>38125</v>
      </c>
      <c r="C68">
        <v>10251</v>
      </c>
      <c r="D68" t="s">
        <v>41</v>
      </c>
      <c r="E68" t="s">
        <v>42</v>
      </c>
      <c r="F68" t="s">
        <v>14</v>
      </c>
      <c r="G68" t="s">
        <v>15</v>
      </c>
      <c r="H68">
        <v>100</v>
      </c>
      <c r="I68">
        <v>44</v>
      </c>
      <c r="J68">
        <v>5756.52</v>
      </c>
      <c r="K68">
        <v>2</v>
      </c>
      <c r="L68">
        <v>5</v>
      </c>
      <c r="M68">
        <v>2004</v>
      </c>
    </row>
    <row r="69" spans="1:13" x14ac:dyDescent="0.25">
      <c r="A69">
        <v>67</v>
      </c>
      <c r="B69" s="1">
        <v>38166</v>
      </c>
      <c r="C69">
        <v>10263</v>
      </c>
      <c r="D69" t="s">
        <v>43</v>
      </c>
      <c r="E69" t="s">
        <v>44</v>
      </c>
      <c r="F69" t="s">
        <v>14</v>
      </c>
      <c r="G69" t="s">
        <v>15</v>
      </c>
      <c r="H69">
        <v>100</v>
      </c>
      <c r="I69">
        <v>40</v>
      </c>
      <c r="J69">
        <v>4472</v>
      </c>
      <c r="K69">
        <v>2</v>
      </c>
      <c r="L69">
        <v>6</v>
      </c>
      <c r="M69">
        <v>2004</v>
      </c>
    </row>
    <row r="70" spans="1:13" x14ac:dyDescent="0.25">
      <c r="A70">
        <v>68</v>
      </c>
      <c r="B70" s="1">
        <v>38191</v>
      </c>
      <c r="C70">
        <v>10275</v>
      </c>
      <c r="D70" t="s">
        <v>45</v>
      </c>
      <c r="E70" t="s">
        <v>46</v>
      </c>
      <c r="F70" t="s">
        <v>18</v>
      </c>
      <c r="G70" t="s">
        <v>15</v>
      </c>
      <c r="H70">
        <v>100</v>
      </c>
      <c r="I70">
        <v>22</v>
      </c>
      <c r="J70">
        <v>2904.44</v>
      </c>
      <c r="K70">
        <v>3</v>
      </c>
      <c r="L70">
        <v>7</v>
      </c>
      <c r="M70">
        <v>2004</v>
      </c>
    </row>
    <row r="71" spans="1:13" x14ac:dyDescent="0.25">
      <c r="A71">
        <v>69</v>
      </c>
      <c r="B71" s="1">
        <v>38226</v>
      </c>
      <c r="C71">
        <v>10285</v>
      </c>
      <c r="D71" t="s">
        <v>47</v>
      </c>
      <c r="E71" t="s">
        <v>48</v>
      </c>
      <c r="F71" t="s">
        <v>14</v>
      </c>
      <c r="G71" t="s">
        <v>15</v>
      </c>
      <c r="H71">
        <v>100</v>
      </c>
      <c r="I71">
        <v>47</v>
      </c>
      <c r="J71">
        <v>6484.59</v>
      </c>
      <c r="K71">
        <v>3</v>
      </c>
      <c r="L71">
        <v>8</v>
      </c>
      <c r="M71">
        <v>2004</v>
      </c>
    </row>
    <row r="72" spans="1:13" x14ac:dyDescent="0.25">
      <c r="A72">
        <v>70</v>
      </c>
      <c r="B72" s="1">
        <v>38257</v>
      </c>
      <c r="C72">
        <v>10298</v>
      </c>
      <c r="D72" t="s">
        <v>119</v>
      </c>
      <c r="E72" t="s">
        <v>120</v>
      </c>
      <c r="F72" t="s">
        <v>18</v>
      </c>
      <c r="G72" t="s">
        <v>15</v>
      </c>
      <c r="H72">
        <v>96.34</v>
      </c>
      <c r="I72">
        <v>39</v>
      </c>
      <c r="J72">
        <v>3757.26</v>
      </c>
      <c r="K72">
        <v>3</v>
      </c>
      <c r="L72">
        <v>9</v>
      </c>
      <c r="M72">
        <v>2004</v>
      </c>
    </row>
    <row r="73" spans="1:13" x14ac:dyDescent="0.25">
      <c r="A73">
        <v>71</v>
      </c>
      <c r="B73" s="1">
        <v>38275</v>
      </c>
      <c r="C73">
        <v>10308</v>
      </c>
      <c r="D73" t="s">
        <v>121</v>
      </c>
      <c r="E73" t="s">
        <v>122</v>
      </c>
      <c r="F73" t="s">
        <v>14</v>
      </c>
      <c r="G73" t="s">
        <v>15</v>
      </c>
      <c r="H73">
        <v>100</v>
      </c>
      <c r="I73">
        <v>34</v>
      </c>
      <c r="J73">
        <v>4043.96</v>
      </c>
      <c r="K73">
        <v>4</v>
      </c>
      <c r="L73">
        <v>10</v>
      </c>
      <c r="M73">
        <v>2004</v>
      </c>
    </row>
    <row r="74" spans="1:13" x14ac:dyDescent="0.25">
      <c r="A74">
        <v>72</v>
      </c>
      <c r="B74" s="1">
        <v>38293</v>
      </c>
      <c r="C74">
        <v>10318</v>
      </c>
      <c r="D74" t="s">
        <v>54</v>
      </c>
      <c r="E74" t="s">
        <v>55</v>
      </c>
      <c r="F74" t="s">
        <v>14</v>
      </c>
      <c r="G74" t="s">
        <v>15</v>
      </c>
      <c r="H74">
        <v>100</v>
      </c>
      <c r="I74">
        <v>45</v>
      </c>
      <c r="J74">
        <v>5566.5</v>
      </c>
      <c r="K74">
        <v>4</v>
      </c>
      <c r="L74">
        <v>11</v>
      </c>
      <c r="M74">
        <v>2004</v>
      </c>
    </row>
    <row r="75" spans="1:13" x14ac:dyDescent="0.25">
      <c r="A75">
        <v>73</v>
      </c>
      <c r="B75" s="1">
        <v>38306</v>
      </c>
      <c r="C75">
        <v>10329</v>
      </c>
      <c r="D75" t="s">
        <v>12</v>
      </c>
      <c r="E75" t="s">
        <v>13</v>
      </c>
      <c r="F75" t="s">
        <v>14</v>
      </c>
      <c r="G75" t="s">
        <v>15</v>
      </c>
      <c r="H75">
        <v>100</v>
      </c>
      <c r="I75">
        <v>20</v>
      </c>
      <c r="J75">
        <v>3176</v>
      </c>
      <c r="K75">
        <v>4</v>
      </c>
      <c r="L75">
        <v>11</v>
      </c>
      <c r="M75">
        <v>2004</v>
      </c>
    </row>
    <row r="76" spans="1:13" x14ac:dyDescent="0.25">
      <c r="A76">
        <v>74</v>
      </c>
      <c r="B76" s="1">
        <v>38314</v>
      </c>
      <c r="C76">
        <v>10339</v>
      </c>
      <c r="D76" t="s">
        <v>95</v>
      </c>
      <c r="E76" t="s">
        <v>96</v>
      </c>
      <c r="F76" t="s">
        <v>97</v>
      </c>
      <c r="G76" t="s">
        <v>15</v>
      </c>
      <c r="H76">
        <v>68.92</v>
      </c>
      <c r="I76">
        <v>40</v>
      </c>
      <c r="J76">
        <v>2756.8</v>
      </c>
      <c r="K76">
        <v>4</v>
      </c>
      <c r="L76">
        <v>11</v>
      </c>
      <c r="M76">
        <v>2004</v>
      </c>
    </row>
    <row r="77" spans="1:13" x14ac:dyDescent="0.25">
      <c r="A77">
        <v>75</v>
      </c>
      <c r="B77" s="1">
        <v>38338</v>
      </c>
      <c r="C77">
        <v>10361</v>
      </c>
      <c r="D77" t="s">
        <v>59</v>
      </c>
      <c r="E77" t="s">
        <v>60</v>
      </c>
      <c r="F77" t="s">
        <v>38</v>
      </c>
      <c r="G77" t="s">
        <v>15</v>
      </c>
      <c r="H77">
        <v>51.15</v>
      </c>
      <c r="I77">
        <v>26</v>
      </c>
      <c r="J77">
        <v>1329.9</v>
      </c>
      <c r="K77">
        <v>4</v>
      </c>
      <c r="L77">
        <v>12</v>
      </c>
      <c r="M77">
        <v>2004</v>
      </c>
    </row>
    <row r="78" spans="1:13" x14ac:dyDescent="0.25">
      <c r="A78">
        <v>76</v>
      </c>
      <c r="B78" s="1">
        <v>38385</v>
      </c>
      <c r="C78">
        <v>10374</v>
      </c>
      <c r="D78" t="s">
        <v>80</v>
      </c>
      <c r="E78" t="s">
        <v>81</v>
      </c>
      <c r="F78" t="s">
        <v>38</v>
      </c>
      <c r="G78" t="s">
        <v>15</v>
      </c>
      <c r="H78">
        <v>100</v>
      </c>
      <c r="I78">
        <v>39</v>
      </c>
      <c r="J78">
        <v>5288.01</v>
      </c>
      <c r="K78">
        <v>1</v>
      </c>
      <c r="L78">
        <v>2</v>
      </c>
      <c r="M78">
        <v>2005</v>
      </c>
    </row>
    <row r="79" spans="1:13" x14ac:dyDescent="0.25">
      <c r="A79">
        <v>77</v>
      </c>
      <c r="B79" s="1">
        <v>38414</v>
      </c>
      <c r="C79">
        <v>10388</v>
      </c>
      <c r="D79" t="s">
        <v>61</v>
      </c>
      <c r="E79" t="s">
        <v>62</v>
      </c>
      <c r="F79" t="s">
        <v>14</v>
      </c>
      <c r="G79" t="s">
        <v>15</v>
      </c>
      <c r="H79">
        <v>44.51</v>
      </c>
      <c r="I79">
        <v>50</v>
      </c>
      <c r="J79">
        <v>2225.5</v>
      </c>
      <c r="K79">
        <v>1</v>
      </c>
      <c r="L79">
        <v>3</v>
      </c>
      <c r="M79">
        <v>2005</v>
      </c>
    </row>
    <row r="80" spans="1:13" x14ac:dyDescent="0.25">
      <c r="A80">
        <v>78</v>
      </c>
      <c r="B80" s="1">
        <v>38449</v>
      </c>
      <c r="C80">
        <v>10402</v>
      </c>
      <c r="D80" t="s">
        <v>34</v>
      </c>
      <c r="E80" t="s">
        <v>35</v>
      </c>
      <c r="F80" t="s">
        <v>18</v>
      </c>
      <c r="G80" t="s">
        <v>15</v>
      </c>
      <c r="H80">
        <v>100</v>
      </c>
      <c r="I80">
        <v>45</v>
      </c>
      <c r="J80">
        <v>5833.8</v>
      </c>
      <c r="K80">
        <v>2</v>
      </c>
      <c r="L80">
        <v>4</v>
      </c>
      <c r="M80">
        <v>2005</v>
      </c>
    </row>
    <row r="81" spans="1:13" x14ac:dyDescent="0.25">
      <c r="A81">
        <v>79</v>
      </c>
      <c r="B81" s="1">
        <v>38485</v>
      </c>
      <c r="C81">
        <v>10417</v>
      </c>
      <c r="D81" t="s">
        <v>66</v>
      </c>
      <c r="E81" t="s">
        <v>67</v>
      </c>
      <c r="F81" t="s">
        <v>68</v>
      </c>
      <c r="G81" t="s">
        <v>15</v>
      </c>
      <c r="H81">
        <v>100</v>
      </c>
      <c r="I81">
        <v>45</v>
      </c>
      <c r="J81">
        <v>5887.35</v>
      </c>
      <c r="K81">
        <v>2</v>
      </c>
      <c r="L81">
        <v>5</v>
      </c>
      <c r="M81">
        <v>2005</v>
      </c>
    </row>
    <row r="82" spans="1:13" x14ac:dyDescent="0.25">
      <c r="A82">
        <v>80</v>
      </c>
      <c r="B82" s="1">
        <v>37676</v>
      </c>
      <c r="C82">
        <v>10107</v>
      </c>
      <c r="D82" t="s">
        <v>12</v>
      </c>
      <c r="E82" t="s">
        <v>13</v>
      </c>
      <c r="F82" t="s">
        <v>14</v>
      </c>
      <c r="G82" t="s">
        <v>15</v>
      </c>
      <c r="H82">
        <v>100</v>
      </c>
      <c r="I82">
        <v>27</v>
      </c>
      <c r="J82">
        <v>6065.55</v>
      </c>
      <c r="K82">
        <v>1</v>
      </c>
      <c r="L82">
        <v>2</v>
      </c>
      <c r="M82">
        <v>2003</v>
      </c>
    </row>
    <row r="83" spans="1:13" x14ac:dyDescent="0.25">
      <c r="A83">
        <v>81</v>
      </c>
      <c r="B83" s="1">
        <v>37740</v>
      </c>
      <c r="C83">
        <v>10120</v>
      </c>
      <c r="D83" t="s">
        <v>36</v>
      </c>
      <c r="E83" t="s">
        <v>37</v>
      </c>
      <c r="F83" t="s">
        <v>38</v>
      </c>
      <c r="G83" t="s">
        <v>15</v>
      </c>
      <c r="H83">
        <v>100</v>
      </c>
      <c r="I83">
        <v>46</v>
      </c>
      <c r="J83">
        <v>9264.86</v>
      </c>
      <c r="K83">
        <v>2</v>
      </c>
      <c r="L83">
        <v>4</v>
      </c>
      <c r="M83">
        <v>2003</v>
      </c>
    </row>
    <row r="84" spans="1:13" x14ac:dyDescent="0.25">
      <c r="A84">
        <v>82</v>
      </c>
      <c r="B84" s="1">
        <v>37803</v>
      </c>
      <c r="C84">
        <v>10134</v>
      </c>
      <c r="D84" t="s">
        <v>19</v>
      </c>
      <c r="E84" t="s">
        <v>20</v>
      </c>
      <c r="F84" t="s">
        <v>18</v>
      </c>
      <c r="G84" t="s">
        <v>15</v>
      </c>
      <c r="H84">
        <v>100</v>
      </c>
      <c r="I84">
        <v>31</v>
      </c>
      <c r="J84">
        <v>7023.98</v>
      </c>
      <c r="K84">
        <v>3</v>
      </c>
      <c r="L84">
        <v>7</v>
      </c>
      <c r="M84">
        <v>2003</v>
      </c>
    </row>
    <row r="85" spans="1:13" x14ac:dyDescent="0.25">
      <c r="A85">
        <v>83</v>
      </c>
      <c r="B85" s="1">
        <v>37858</v>
      </c>
      <c r="C85">
        <v>10145</v>
      </c>
      <c r="D85" t="s">
        <v>21</v>
      </c>
      <c r="E85" t="s">
        <v>22</v>
      </c>
      <c r="F85" t="s">
        <v>14</v>
      </c>
      <c r="G85" t="s">
        <v>15</v>
      </c>
      <c r="H85">
        <v>100</v>
      </c>
      <c r="I85">
        <v>33</v>
      </c>
      <c r="J85">
        <v>5176.38</v>
      </c>
      <c r="K85">
        <v>3</v>
      </c>
      <c r="L85">
        <v>8</v>
      </c>
      <c r="M85">
        <v>2003</v>
      </c>
    </row>
    <row r="86" spans="1:13" x14ac:dyDescent="0.25">
      <c r="A86">
        <v>84</v>
      </c>
      <c r="B86" s="1">
        <v>37904</v>
      </c>
      <c r="C86">
        <v>10159</v>
      </c>
      <c r="D86" t="s">
        <v>23</v>
      </c>
      <c r="E86" t="s">
        <v>24</v>
      </c>
      <c r="F86" t="s">
        <v>14</v>
      </c>
      <c r="G86" t="s">
        <v>15</v>
      </c>
      <c r="H86">
        <v>100</v>
      </c>
      <c r="I86">
        <v>22</v>
      </c>
      <c r="J86">
        <v>4132.7</v>
      </c>
      <c r="K86">
        <v>4</v>
      </c>
      <c r="L86">
        <v>10</v>
      </c>
      <c r="M86">
        <v>2003</v>
      </c>
    </row>
    <row r="87" spans="1:13" x14ac:dyDescent="0.25">
      <c r="A87">
        <v>85</v>
      </c>
      <c r="B87" s="1">
        <v>37922</v>
      </c>
      <c r="C87">
        <v>10168</v>
      </c>
      <c r="D87" t="s">
        <v>25</v>
      </c>
      <c r="E87" t="s">
        <v>26</v>
      </c>
      <c r="F87" t="s">
        <v>14</v>
      </c>
      <c r="G87" t="s">
        <v>15</v>
      </c>
      <c r="H87">
        <v>100</v>
      </c>
      <c r="I87">
        <v>20</v>
      </c>
      <c r="J87">
        <v>4183</v>
      </c>
      <c r="K87">
        <v>4</v>
      </c>
      <c r="L87">
        <v>10</v>
      </c>
      <c r="M87">
        <v>2003</v>
      </c>
    </row>
    <row r="88" spans="1:13" x14ac:dyDescent="0.25">
      <c r="A88">
        <v>86</v>
      </c>
      <c r="B88" s="1">
        <v>37936</v>
      </c>
      <c r="C88">
        <v>10180</v>
      </c>
      <c r="D88" t="s">
        <v>27</v>
      </c>
      <c r="E88" t="s">
        <v>28</v>
      </c>
      <c r="F88" t="s">
        <v>18</v>
      </c>
      <c r="G88" t="s">
        <v>15</v>
      </c>
      <c r="H88">
        <v>100</v>
      </c>
      <c r="I88">
        <v>41</v>
      </c>
      <c r="J88">
        <v>8892.9</v>
      </c>
      <c r="K88">
        <v>4</v>
      </c>
      <c r="L88">
        <v>11</v>
      </c>
      <c r="M88">
        <v>2003</v>
      </c>
    </row>
    <row r="89" spans="1:13" x14ac:dyDescent="0.25">
      <c r="A89">
        <v>87</v>
      </c>
      <c r="B89" s="1">
        <v>37943</v>
      </c>
      <c r="C89">
        <v>10188</v>
      </c>
      <c r="D89" t="s">
        <v>29</v>
      </c>
      <c r="E89" t="s">
        <v>30</v>
      </c>
      <c r="F89" t="s">
        <v>31</v>
      </c>
      <c r="G89" t="s">
        <v>15</v>
      </c>
      <c r="H89">
        <v>100</v>
      </c>
      <c r="I89">
        <v>45</v>
      </c>
      <c r="J89">
        <v>8714.7000000000007</v>
      </c>
      <c r="K89">
        <v>4</v>
      </c>
      <c r="L89">
        <v>11</v>
      </c>
      <c r="M89">
        <v>2003</v>
      </c>
    </row>
    <row r="90" spans="1:13" x14ac:dyDescent="0.25">
      <c r="A90">
        <v>88</v>
      </c>
      <c r="B90" s="1">
        <v>37956</v>
      </c>
      <c r="C90">
        <v>10201</v>
      </c>
      <c r="D90" t="s">
        <v>32</v>
      </c>
      <c r="E90" t="s">
        <v>33</v>
      </c>
      <c r="F90" t="s">
        <v>14</v>
      </c>
      <c r="G90" t="s">
        <v>15</v>
      </c>
      <c r="H90">
        <v>100</v>
      </c>
      <c r="I90">
        <v>49</v>
      </c>
      <c r="J90">
        <v>8065.89</v>
      </c>
      <c r="K90">
        <v>4</v>
      </c>
      <c r="L90">
        <v>12</v>
      </c>
      <c r="M90">
        <v>2003</v>
      </c>
    </row>
    <row r="91" spans="1:13" x14ac:dyDescent="0.25">
      <c r="A91">
        <v>89</v>
      </c>
      <c r="B91" s="1">
        <v>37998</v>
      </c>
      <c r="C91">
        <v>10210</v>
      </c>
      <c r="D91" t="s">
        <v>115</v>
      </c>
      <c r="E91" t="s">
        <v>116</v>
      </c>
      <c r="F91" t="s">
        <v>97</v>
      </c>
      <c r="G91" t="s">
        <v>15</v>
      </c>
      <c r="H91">
        <v>100</v>
      </c>
      <c r="I91">
        <v>34</v>
      </c>
      <c r="J91">
        <v>6123.4</v>
      </c>
      <c r="K91">
        <v>1</v>
      </c>
      <c r="L91">
        <v>1</v>
      </c>
      <c r="M91">
        <v>2004</v>
      </c>
    </row>
    <row r="92" spans="1:13" x14ac:dyDescent="0.25">
      <c r="A92">
        <v>90</v>
      </c>
      <c r="B92" s="1">
        <v>38037</v>
      </c>
      <c r="C92">
        <v>10223</v>
      </c>
      <c r="D92" t="s">
        <v>36</v>
      </c>
      <c r="E92" t="s">
        <v>37</v>
      </c>
      <c r="F92" t="s">
        <v>38</v>
      </c>
      <c r="G92" t="s">
        <v>15</v>
      </c>
      <c r="H92">
        <v>100</v>
      </c>
      <c r="I92">
        <v>49</v>
      </c>
      <c r="J92">
        <v>9774.0300000000007</v>
      </c>
      <c r="K92">
        <v>1</v>
      </c>
      <c r="L92">
        <v>2</v>
      </c>
      <c r="M92">
        <v>2004</v>
      </c>
    </row>
    <row r="93" spans="1:13" x14ac:dyDescent="0.25">
      <c r="A93">
        <v>91</v>
      </c>
      <c r="B93" s="1">
        <v>38082</v>
      </c>
      <c r="C93">
        <v>10237</v>
      </c>
      <c r="D93" t="s">
        <v>39</v>
      </c>
      <c r="E93" t="s">
        <v>40</v>
      </c>
      <c r="F93" t="s">
        <v>14</v>
      </c>
      <c r="G93" t="s">
        <v>15</v>
      </c>
      <c r="H93">
        <v>100</v>
      </c>
      <c r="I93">
        <v>39</v>
      </c>
      <c r="J93">
        <v>7023.9</v>
      </c>
      <c r="K93">
        <v>2</v>
      </c>
      <c r="L93">
        <v>4</v>
      </c>
      <c r="M93">
        <v>2004</v>
      </c>
    </row>
    <row r="94" spans="1:13" x14ac:dyDescent="0.25">
      <c r="A94">
        <v>92</v>
      </c>
      <c r="B94" s="1">
        <v>38125</v>
      </c>
      <c r="C94">
        <v>10251</v>
      </c>
      <c r="D94" t="s">
        <v>41</v>
      </c>
      <c r="E94" t="s">
        <v>42</v>
      </c>
      <c r="F94" t="s">
        <v>14</v>
      </c>
      <c r="G94" t="s">
        <v>15</v>
      </c>
      <c r="H94">
        <v>100</v>
      </c>
      <c r="I94">
        <v>43</v>
      </c>
      <c r="J94">
        <v>7078.23</v>
      </c>
      <c r="K94">
        <v>2</v>
      </c>
      <c r="L94">
        <v>5</v>
      </c>
      <c r="M94">
        <v>2004</v>
      </c>
    </row>
    <row r="95" spans="1:13" x14ac:dyDescent="0.25">
      <c r="A95">
        <v>93</v>
      </c>
      <c r="B95" s="1">
        <v>38166</v>
      </c>
      <c r="C95">
        <v>10263</v>
      </c>
      <c r="D95" t="s">
        <v>43</v>
      </c>
      <c r="E95" t="s">
        <v>44</v>
      </c>
      <c r="F95" t="s">
        <v>14</v>
      </c>
      <c r="G95" t="s">
        <v>15</v>
      </c>
      <c r="H95">
        <v>100</v>
      </c>
      <c r="I95">
        <v>41</v>
      </c>
      <c r="J95">
        <v>8336.94</v>
      </c>
      <c r="K95">
        <v>2</v>
      </c>
      <c r="L95">
        <v>6</v>
      </c>
      <c r="M95">
        <v>2004</v>
      </c>
    </row>
    <row r="96" spans="1:13" x14ac:dyDescent="0.25">
      <c r="A96">
        <v>94</v>
      </c>
      <c r="B96" s="1">
        <v>38191</v>
      </c>
      <c r="C96">
        <v>10275</v>
      </c>
      <c r="D96" t="s">
        <v>45</v>
      </c>
      <c r="E96" t="s">
        <v>46</v>
      </c>
      <c r="F96" t="s">
        <v>18</v>
      </c>
      <c r="G96" t="s">
        <v>15</v>
      </c>
      <c r="H96">
        <v>100</v>
      </c>
      <c r="I96">
        <v>36</v>
      </c>
      <c r="J96">
        <v>6901.92</v>
      </c>
      <c r="K96">
        <v>3</v>
      </c>
      <c r="L96">
        <v>7</v>
      </c>
      <c r="M96">
        <v>2004</v>
      </c>
    </row>
    <row r="97" spans="1:13" x14ac:dyDescent="0.25">
      <c r="A97">
        <v>95</v>
      </c>
      <c r="B97" s="1">
        <v>38226</v>
      </c>
      <c r="C97">
        <v>10285</v>
      </c>
      <c r="D97" t="s">
        <v>47</v>
      </c>
      <c r="E97" t="s">
        <v>48</v>
      </c>
      <c r="F97" t="s">
        <v>14</v>
      </c>
      <c r="G97" t="s">
        <v>15</v>
      </c>
      <c r="H97">
        <v>100</v>
      </c>
      <c r="I97">
        <v>27</v>
      </c>
      <c r="J97">
        <v>5438.07</v>
      </c>
      <c r="K97">
        <v>3</v>
      </c>
      <c r="L97">
        <v>8</v>
      </c>
      <c r="M97">
        <v>2004</v>
      </c>
    </row>
    <row r="98" spans="1:13" x14ac:dyDescent="0.25">
      <c r="A98">
        <v>96</v>
      </c>
      <c r="B98" s="1">
        <v>38260</v>
      </c>
      <c r="C98">
        <v>10299</v>
      </c>
      <c r="D98" t="s">
        <v>49</v>
      </c>
      <c r="E98" t="s">
        <v>50</v>
      </c>
      <c r="F98" t="s">
        <v>51</v>
      </c>
      <c r="G98" t="s">
        <v>15</v>
      </c>
      <c r="H98">
        <v>100</v>
      </c>
      <c r="I98">
        <v>29</v>
      </c>
      <c r="J98">
        <v>6683.34</v>
      </c>
      <c r="K98">
        <v>3</v>
      </c>
      <c r="L98">
        <v>9</v>
      </c>
      <c r="M98">
        <v>2004</v>
      </c>
    </row>
    <row r="99" spans="1:13" x14ac:dyDescent="0.25">
      <c r="A99">
        <v>97</v>
      </c>
      <c r="B99" s="1">
        <v>38275</v>
      </c>
      <c r="C99">
        <v>10308</v>
      </c>
      <c r="D99" t="s">
        <v>121</v>
      </c>
      <c r="E99" t="s">
        <v>122</v>
      </c>
      <c r="F99" t="s">
        <v>14</v>
      </c>
      <c r="G99" t="s">
        <v>15</v>
      </c>
      <c r="H99">
        <v>100</v>
      </c>
      <c r="I99">
        <v>20</v>
      </c>
      <c r="J99">
        <v>4570.3999999999996</v>
      </c>
      <c r="K99">
        <v>4</v>
      </c>
      <c r="L99">
        <v>10</v>
      </c>
      <c r="M99">
        <v>2004</v>
      </c>
    </row>
    <row r="100" spans="1:13" x14ac:dyDescent="0.25">
      <c r="A100">
        <v>98</v>
      </c>
      <c r="B100" s="1">
        <v>38293</v>
      </c>
      <c r="C100">
        <v>10318</v>
      </c>
      <c r="D100" t="s">
        <v>54</v>
      </c>
      <c r="E100" t="s">
        <v>55</v>
      </c>
      <c r="F100" t="s">
        <v>14</v>
      </c>
      <c r="G100" t="s">
        <v>15</v>
      </c>
      <c r="H100">
        <v>100</v>
      </c>
      <c r="I100">
        <v>37</v>
      </c>
      <c r="J100">
        <v>7667.14</v>
      </c>
      <c r="K100">
        <v>4</v>
      </c>
      <c r="L100">
        <v>11</v>
      </c>
      <c r="M100">
        <v>2004</v>
      </c>
    </row>
    <row r="101" spans="1:13" x14ac:dyDescent="0.25">
      <c r="A101">
        <v>99</v>
      </c>
      <c r="B101" s="1">
        <v>38306</v>
      </c>
      <c r="C101">
        <v>10329</v>
      </c>
      <c r="D101" t="s">
        <v>12</v>
      </c>
      <c r="E101" t="s">
        <v>13</v>
      </c>
      <c r="F101" t="s">
        <v>14</v>
      </c>
      <c r="G101" t="s">
        <v>15</v>
      </c>
      <c r="H101">
        <v>100</v>
      </c>
      <c r="I101">
        <v>26</v>
      </c>
      <c r="J101">
        <v>5868.2</v>
      </c>
      <c r="K101">
        <v>4</v>
      </c>
      <c r="L101">
        <v>11</v>
      </c>
      <c r="M101">
        <v>2004</v>
      </c>
    </row>
    <row r="102" spans="1:13" x14ac:dyDescent="0.25">
      <c r="A102">
        <v>100</v>
      </c>
      <c r="B102" s="1">
        <v>38314</v>
      </c>
      <c r="C102">
        <v>10339</v>
      </c>
      <c r="D102" t="s">
        <v>95</v>
      </c>
      <c r="E102" t="s">
        <v>96</v>
      </c>
      <c r="F102" t="s">
        <v>97</v>
      </c>
      <c r="G102" t="s">
        <v>15</v>
      </c>
      <c r="H102">
        <v>76.67</v>
      </c>
      <c r="I102">
        <v>39</v>
      </c>
      <c r="J102">
        <v>2990.13</v>
      </c>
      <c r="K102">
        <v>4</v>
      </c>
      <c r="L102">
        <v>11</v>
      </c>
      <c r="M102">
        <v>2004</v>
      </c>
    </row>
    <row r="103" spans="1:13" x14ac:dyDescent="0.25">
      <c r="A103">
        <v>101</v>
      </c>
      <c r="B103" s="1">
        <v>38357</v>
      </c>
      <c r="C103">
        <v>10362</v>
      </c>
      <c r="D103" t="s">
        <v>25</v>
      </c>
      <c r="E103" t="s">
        <v>26</v>
      </c>
      <c r="F103" t="s">
        <v>14</v>
      </c>
      <c r="G103" t="s">
        <v>15</v>
      </c>
      <c r="H103">
        <v>100</v>
      </c>
      <c r="I103">
        <v>22</v>
      </c>
      <c r="J103">
        <v>3664.1</v>
      </c>
      <c r="K103">
        <v>1</v>
      </c>
      <c r="L103">
        <v>1</v>
      </c>
      <c r="M103">
        <v>2005</v>
      </c>
    </row>
    <row r="104" spans="1:13" x14ac:dyDescent="0.25">
      <c r="A104">
        <v>102</v>
      </c>
      <c r="B104" s="1">
        <v>38385</v>
      </c>
      <c r="C104">
        <v>10374</v>
      </c>
      <c r="D104" t="s">
        <v>80</v>
      </c>
      <c r="E104" t="s">
        <v>81</v>
      </c>
      <c r="F104" t="s">
        <v>38</v>
      </c>
      <c r="G104" t="s">
        <v>15</v>
      </c>
      <c r="H104">
        <v>100</v>
      </c>
      <c r="I104">
        <v>22</v>
      </c>
      <c r="J104">
        <v>3834.38</v>
      </c>
      <c r="K104">
        <v>1</v>
      </c>
      <c r="L104">
        <v>2</v>
      </c>
      <c r="M104">
        <v>2005</v>
      </c>
    </row>
    <row r="105" spans="1:13" x14ac:dyDescent="0.25">
      <c r="A105">
        <v>103</v>
      </c>
      <c r="B105" s="1">
        <v>38414</v>
      </c>
      <c r="C105">
        <v>10388</v>
      </c>
      <c r="D105" t="s">
        <v>61</v>
      </c>
      <c r="E105" t="s">
        <v>62</v>
      </c>
      <c r="F105" t="s">
        <v>14</v>
      </c>
      <c r="G105" t="s">
        <v>15</v>
      </c>
      <c r="H105">
        <v>86.77</v>
      </c>
      <c r="I105">
        <v>21</v>
      </c>
      <c r="J105">
        <v>1822.17</v>
      </c>
      <c r="K105">
        <v>1</v>
      </c>
      <c r="L105">
        <v>3</v>
      </c>
      <c r="M105">
        <v>2005</v>
      </c>
    </row>
    <row r="106" spans="1:13" x14ac:dyDescent="0.25">
      <c r="A106">
        <v>104</v>
      </c>
      <c r="B106" s="1">
        <v>38450</v>
      </c>
      <c r="C106">
        <v>10403</v>
      </c>
      <c r="D106" t="s">
        <v>63</v>
      </c>
      <c r="E106" t="s">
        <v>64</v>
      </c>
      <c r="F106" t="s">
        <v>65</v>
      </c>
      <c r="G106" t="s">
        <v>15</v>
      </c>
      <c r="H106">
        <v>100</v>
      </c>
      <c r="I106">
        <v>66</v>
      </c>
      <c r="J106">
        <v>11886.6</v>
      </c>
      <c r="K106">
        <v>2</v>
      </c>
      <c r="L106">
        <v>4</v>
      </c>
      <c r="M106">
        <v>2005</v>
      </c>
    </row>
    <row r="107" spans="1:13" x14ac:dyDescent="0.25">
      <c r="A107">
        <v>105</v>
      </c>
      <c r="B107" s="1">
        <v>38485</v>
      </c>
      <c r="C107">
        <v>10417</v>
      </c>
      <c r="D107" t="s">
        <v>66</v>
      </c>
      <c r="E107" t="s">
        <v>67</v>
      </c>
      <c r="F107" t="s">
        <v>68</v>
      </c>
      <c r="G107" t="s">
        <v>15</v>
      </c>
      <c r="H107">
        <v>100</v>
      </c>
      <c r="I107">
        <v>56</v>
      </c>
      <c r="J107">
        <v>9218.16</v>
      </c>
      <c r="K107">
        <v>2</v>
      </c>
      <c r="L107">
        <v>5</v>
      </c>
      <c r="M107">
        <v>2005</v>
      </c>
    </row>
    <row r="108" spans="1:13" x14ac:dyDescent="0.25">
      <c r="A108">
        <v>106</v>
      </c>
      <c r="B108" s="1">
        <v>37663</v>
      </c>
      <c r="C108">
        <v>10105</v>
      </c>
      <c r="D108" t="s">
        <v>123</v>
      </c>
      <c r="E108" t="s">
        <v>124</v>
      </c>
      <c r="F108" t="s">
        <v>125</v>
      </c>
      <c r="G108" t="s">
        <v>69</v>
      </c>
      <c r="H108">
        <v>100</v>
      </c>
      <c r="I108">
        <v>50</v>
      </c>
      <c r="J108">
        <v>7208</v>
      </c>
      <c r="K108">
        <v>1</v>
      </c>
      <c r="L108">
        <v>2</v>
      </c>
      <c r="M108">
        <v>2003</v>
      </c>
    </row>
    <row r="109" spans="1:13" x14ac:dyDescent="0.25">
      <c r="A109">
        <v>107</v>
      </c>
      <c r="B109" s="1">
        <v>37739</v>
      </c>
      <c r="C109">
        <v>10119</v>
      </c>
      <c r="D109" t="s">
        <v>56</v>
      </c>
      <c r="E109" t="s">
        <v>57</v>
      </c>
      <c r="F109" t="s">
        <v>58</v>
      </c>
      <c r="G109" t="s">
        <v>69</v>
      </c>
      <c r="H109">
        <v>100</v>
      </c>
      <c r="I109">
        <v>46</v>
      </c>
      <c r="J109">
        <v>5004.8</v>
      </c>
      <c r="K109">
        <v>2</v>
      </c>
      <c r="L109">
        <v>4</v>
      </c>
      <c r="M109">
        <v>2003</v>
      </c>
    </row>
    <row r="110" spans="1:13" x14ac:dyDescent="0.25">
      <c r="A110">
        <v>108</v>
      </c>
      <c r="B110" s="1">
        <v>37784</v>
      </c>
      <c r="C110">
        <v>10129</v>
      </c>
      <c r="D110" t="s">
        <v>126</v>
      </c>
      <c r="E110" t="s">
        <v>127</v>
      </c>
      <c r="F110" t="s">
        <v>65</v>
      </c>
      <c r="G110" t="s">
        <v>69</v>
      </c>
      <c r="H110">
        <v>100</v>
      </c>
      <c r="I110">
        <v>33</v>
      </c>
      <c r="J110">
        <v>4398.24</v>
      </c>
      <c r="K110">
        <v>2</v>
      </c>
      <c r="L110">
        <v>6</v>
      </c>
      <c r="M110">
        <v>2003</v>
      </c>
    </row>
    <row r="111" spans="1:13" x14ac:dyDescent="0.25">
      <c r="A111">
        <v>109</v>
      </c>
      <c r="B111" s="1">
        <v>37843</v>
      </c>
      <c r="C111">
        <v>10143</v>
      </c>
      <c r="D111" t="s">
        <v>128</v>
      </c>
      <c r="E111" t="s">
        <v>129</v>
      </c>
      <c r="F111" t="s">
        <v>14</v>
      </c>
      <c r="G111" t="s">
        <v>69</v>
      </c>
      <c r="H111">
        <v>100</v>
      </c>
      <c r="I111">
        <v>49</v>
      </c>
      <c r="J111">
        <v>5597.76</v>
      </c>
      <c r="K111">
        <v>3</v>
      </c>
      <c r="L111">
        <v>8</v>
      </c>
      <c r="M111">
        <v>2003</v>
      </c>
    </row>
    <row r="112" spans="1:13" x14ac:dyDescent="0.25">
      <c r="A112">
        <v>110</v>
      </c>
      <c r="B112" s="1">
        <v>37900</v>
      </c>
      <c r="C112">
        <v>10155</v>
      </c>
      <c r="D112" t="s">
        <v>49</v>
      </c>
      <c r="E112" t="s">
        <v>50</v>
      </c>
      <c r="F112" t="s">
        <v>51</v>
      </c>
      <c r="G112" t="s">
        <v>69</v>
      </c>
      <c r="H112">
        <v>100</v>
      </c>
      <c r="I112">
        <v>32</v>
      </c>
      <c r="J112">
        <v>4526.08</v>
      </c>
      <c r="K112">
        <v>4</v>
      </c>
      <c r="L112">
        <v>10</v>
      </c>
      <c r="M112">
        <v>2003</v>
      </c>
    </row>
    <row r="113" spans="1:13" x14ac:dyDescent="0.25">
      <c r="A113">
        <v>111</v>
      </c>
      <c r="B113" s="1">
        <v>37917</v>
      </c>
      <c r="C113">
        <v>10167</v>
      </c>
      <c r="D113" t="s">
        <v>101</v>
      </c>
      <c r="E113" t="s">
        <v>102</v>
      </c>
      <c r="F113" t="s">
        <v>72</v>
      </c>
      <c r="G113" t="s">
        <v>69</v>
      </c>
      <c r="H113">
        <v>100</v>
      </c>
      <c r="I113">
        <v>44</v>
      </c>
      <c r="J113">
        <v>5924.16</v>
      </c>
      <c r="K113">
        <v>4</v>
      </c>
      <c r="L113">
        <v>10</v>
      </c>
      <c r="M113">
        <v>2003</v>
      </c>
    </row>
    <row r="114" spans="1:13" x14ac:dyDescent="0.25">
      <c r="A114">
        <v>112</v>
      </c>
      <c r="B114" s="1">
        <v>37933</v>
      </c>
      <c r="C114">
        <v>10178</v>
      </c>
      <c r="D114" t="s">
        <v>130</v>
      </c>
      <c r="E114" t="s">
        <v>131</v>
      </c>
      <c r="F114" t="s">
        <v>18</v>
      </c>
      <c r="G114" t="s">
        <v>69</v>
      </c>
      <c r="H114">
        <v>100</v>
      </c>
      <c r="I114">
        <v>24</v>
      </c>
      <c r="J114">
        <v>3492.48</v>
      </c>
      <c r="K114">
        <v>4</v>
      </c>
      <c r="L114">
        <v>11</v>
      </c>
      <c r="M114">
        <v>2003</v>
      </c>
    </row>
    <row r="115" spans="1:13" x14ac:dyDescent="0.25">
      <c r="A115">
        <v>113</v>
      </c>
      <c r="B115" s="1">
        <v>37939</v>
      </c>
      <c r="C115">
        <v>10186</v>
      </c>
      <c r="D115" t="s">
        <v>132</v>
      </c>
      <c r="E115" t="s">
        <v>133</v>
      </c>
      <c r="F115" t="s">
        <v>65</v>
      </c>
      <c r="G115" t="s">
        <v>69</v>
      </c>
      <c r="H115">
        <v>100</v>
      </c>
      <c r="I115">
        <v>26</v>
      </c>
      <c r="J115">
        <v>3854.24</v>
      </c>
      <c r="K115">
        <v>4</v>
      </c>
      <c r="L115">
        <v>11</v>
      </c>
      <c r="M115">
        <v>2003</v>
      </c>
    </row>
    <row r="116" spans="1:13" x14ac:dyDescent="0.25">
      <c r="A116">
        <v>114</v>
      </c>
      <c r="B116" s="1">
        <v>37951</v>
      </c>
      <c r="C116">
        <v>10197</v>
      </c>
      <c r="D116" t="s">
        <v>134</v>
      </c>
      <c r="E116" t="s">
        <v>135</v>
      </c>
      <c r="F116" t="s">
        <v>68</v>
      </c>
      <c r="G116" t="s">
        <v>69</v>
      </c>
      <c r="H116">
        <v>100</v>
      </c>
      <c r="I116">
        <v>45</v>
      </c>
      <c r="J116">
        <v>5324.4</v>
      </c>
      <c r="K116">
        <v>4</v>
      </c>
      <c r="L116">
        <v>11</v>
      </c>
      <c r="M116">
        <v>2003</v>
      </c>
    </row>
    <row r="117" spans="1:13" x14ac:dyDescent="0.25">
      <c r="A117">
        <v>115</v>
      </c>
      <c r="B117" s="1">
        <v>37995</v>
      </c>
      <c r="C117">
        <v>10209</v>
      </c>
      <c r="D117" t="s">
        <v>136</v>
      </c>
      <c r="E117" t="s">
        <v>137</v>
      </c>
      <c r="F117" t="s">
        <v>14</v>
      </c>
      <c r="G117" t="s">
        <v>69</v>
      </c>
      <c r="H117">
        <v>100</v>
      </c>
      <c r="I117">
        <v>39</v>
      </c>
      <c r="J117">
        <v>5197.92</v>
      </c>
      <c r="K117">
        <v>1</v>
      </c>
      <c r="L117">
        <v>1</v>
      </c>
      <c r="M117">
        <v>2004</v>
      </c>
    </row>
    <row r="118" spans="1:13" x14ac:dyDescent="0.25">
      <c r="A118">
        <v>116</v>
      </c>
      <c r="B118" s="1">
        <v>38036</v>
      </c>
      <c r="C118">
        <v>10222</v>
      </c>
      <c r="D118" t="s">
        <v>138</v>
      </c>
      <c r="E118" t="s">
        <v>139</v>
      </c>
      <c r="F118" t="s">
        <v>14</v>
      </c>
      <c r="G118" t="s">
        <v>69</v>
      </c>
      <c r="H118">
        <v>100</v>
      </c>
      <c r="I118">
        <v>49</v>
      </c>
      <c r="J118">
        <v>5997.6</v>
      </c>
      <c r="K118">
        <v>1</v>
      </c>
      <c r="L118">
        <v>2</v>
      </c>
      <c r="M118">
        <v>2004</v>
      </c>
    </row>
    <row r="119" spans="1:13" x14ac:dyDescent="0.25">
      <c r="A119">
        <v>117</v>
      </c>
      <c r="B119" s="1">
        <v>38114</v>
      </c>
      <c r="C119">
        <v>10248</v>
      </c>
      <c r="D119" t="s">
        <v>12</v>
      </c>
      <c r="E119" t="s">
        <v>13</v>
      </c>
      <c r="F119" t="s">
        <v>14</v>
      </c>
      <c r="G119" t="s">
        <v>69</v>
      </c>
      <c r="H119">
        <v>100</v>
      </c>
      <c r="I119">
        <v>20</v>
      </c>
      <c r="J119">
        <v>2910.4</v>
      </c>
      <c r="K119">
        <v>2</v>
      </c>
      <c r="L119">
        <v>5</v>
      </c>
      <c r="M119">
        <v>2004</v>
      </c>
    </row>
    <row r="120" spans="1:13" x14ac:dyDescent="0.25">
      <c r="A120">
        <v>118</v>
      </c>
      <c r="B120" s="1">
        <v>38155</v>
      </c>
      <c r="C120">
        <v>10261</v>
      </c>
      <c r="D120" t="s">
        <v>113</v>
      </c>
      <c r="E120" t="s">
        <v>114</v>
      </c>
      <c r="F120" t="s">
        <v>88</v>
      </c>
      <c r="G120" t="s">
        <v>69</v>
      </c>
      <c r="H120">
        <v>100</v>
      </c>
      <c r="I120">
        <v>27</v>
      </c>
      <c r="J120">
        <v>3378.24</v>
      </c>
      <c r="K120">
        <v>2</v>
      </c>
      <c r="L120">
        <v>6</v>
      </c>
      <c r="M120">
        <v>2004</v>
      </c>
    </row>
    <row r="121" spans="1:13" x14ac:dyDescent="0.25">
      <c r="A121">
        <v>119</v>
      </c>
      <c r="B121" s="1">
        <v>38189</v>
      </c>
      <c r="C121">
        <v>10273</v>
      </c>
      <c r="D121" t="s">
        <v>140</v>
      </c>
      <c r="E121" t="s">
        <v>141</v>
      </c>
      <c r="F121" t="s">
        <v>142</v>
      </c>
      <c r="G121" t="s">
        <v>69</v>
      </c>
      <c r="H121">
        <v>100</v>
      </c>
      <c r="I121">
        <v>30</v>
      </c>
      <c r="J121">
        <v>3508.8</v>
      </c>
      <c r="K121">
        <v>3</v>
      </c>
      <c r="L121">
        <v>7</v>
      </c>
      <c r="M121">
        <v>2004</v>
      </c>
    </row>
    <row r="122" spans="1:13" x14ac:dyDescent="0.25">
      <c r="A122">
        <v>120</v>
      </c>
      <c r="B122" s="1">
        <v>38219</v>
      </c>
      <c r="C122">
        <v>10283</v>
      </c>
      <c r="D122" t="s">
        <v>143</v>
      </c>
      <c r="E122" t="s">
        <v>144</v>
      </c>
      <c r="F122" t="s">
        <v>88</v>
      </c>
      <c r="G122" t="s">
        <v>69</v>
      </c>
      <c r="H122">
        <v>100</v>
      </c>
      <c r="I122">
        <v>25</v>
      </c>
      <c r="J122">
        <v>2992</v>
      </c>
      <c r="K122">
        <v>3</v>
      </c>
      <c r="L122">
        <v>8</v>
      </c>
      <c r="M122">
        <v>2004</v>
      </c>
    </row>
    <row r="123" spans="1:13" x14ac:dyDescent="0.25">
      <c r="A123">
        <v>121</v>
      </c>
      <c r="B123" s="1">
        <v>38240</v>
      </c>
      <c r="C123">
        <v>10295</v>
      </c>
      <c r="D123" t="s">
        <v>145</v>
      </c>
      <c r="E123" t="s">
        <v>146</v>
      </c>
      <c r="F123" t="s">
        <v>14</v>
      </c>
      <c r="G123" t="s">
        <v>69</v>
      </c>
      <c r="H123">
        <v>100</v>
      </c>
      <c r="I123">
        <v>24</v>
      </c>
      <c r="J123">
        <v>3427.2</v>
      </c>
      <c r="K123">
        <v>3</v>
      </c>
      <c r="L123">
        <v>9</v>
      </c>
      <c r="M123">
        <v>2004</v>
      </c>
    </row>
    <row r="124" spans="1:13" x14ac:dyDescent="0.25">
      <c r="A124">
        <v>122</v>
      </c>
      <c r="B124" s="1">
        <v>38274</v>
      </c>
      <c r="C124">
        <v>10307</v>
      </c>
      <c r="D124" t="s">
        <v>82</v>
      </c>
      <c r="E124" t="s">
        <v>83</v>
      </c>
      <c r="F124" t="s">
        <v>14</v>
      </c>
      <c r="G124" t="s">
        <v>69</v>
      </c>
      <c r="H124">
        <v>100</v>
      </c>
      <c r="I124">
        <v>22</v>
      </c>
      <c r="J124">
        <v>2692.8</v>
      </c>
      <c r="K124">
        <v>4</v>
      </c>
      <c r="L124">
        <v>10</v>
      </c>
      <c r="M124">
        <v>2004</v>
      </c>
    </row>
    <row r="125" spans="1:13" x14ac:dyDescent="0.25">
      <c r="A125">
        <v>123</v>
      </c>
      <c r="B125" s="1">
        <v>38292</v>
      </c>
      <c r="C125">
        <v>10316</v>
      </c>
      <c r="D125" t="s">
        <v>147</v>
      </c>
      <c r="E125" t="s">
        <v>148</v>
      </c>
      <c r="F125" t="s">
        <v>65</v>
      </c>
      <c r="G125" t="s">
        <v>69</v>
      </c>
      <c r="H125">
        <v>100</v>
      </c>
      <c r="I125">
        <v>33</v>
      </c>
      <c r="J125">
        <v>4128.96</v>
      </c>
      <c r="K125">
        <v>4</v>
      </c>
      <c r="L125">
        <v>11</v>
      </c>
      <c r="M125">
        <v>2004</v>
      </c>
    </row>
    <row r="126" spans="1:13" x14ac:dyDescent="0.25">
      <c r="A126">
        <v>124</v>
      </c>
      <c r="B126" s="1">
        <v>38296</v>
      </c>
      <c r="C126">
        <v>10325</v>
      </c>
      <c r="D126" t="s">
        <v>52</v>
      </c>
      <c r="E126" t="s">
        <v>53</v>
      </c>
      <c r="F126" t="s">
        <v>31</v>
      </c>
      <c r="G126" t="s">
        <v>69</v>
      </c>
      <c r="H126">
        <v>64.930000000000007</v>
      </c>
      <c r="I126">
        <v>47</v>
      </c>
      <c r="J126">
        <v>3051.71</v>
      </c>
      <c r="K126">
        <v>4</v>
      </c>
      <c r="L126">
        <v>11</v>
      </c>
      <c r="M126">
        <v>2004</v>
      </c>
    </row>
    <row r="127" spans="1:13" x14ac:dyDescent="0.25">
      <c r="A127">
        <v>125</v>
      </c>
      <c r="B127" s="1">
        <v>38312</v>
      </c>
      <c r="C127">
        <v>10337</v>
      </c>
      <c r="D127" t="s">
        <v>78</v>
      </c>
      <c r="E127" t="s">
        <v>79</v>
      </c>
      <c r="F127" t="s">
        <v>14</v>
      </c>
      <c r="G127" t="s">
        <v>69</v>
      </c>
      <c r="H127">
        <v>48.05</v>
      </c>
      <c r="I127">
        <v>25</v>
      </c>
      <c r="J127">
        <v>1201.25</v>
      </c>
      <c r="K127">
        <v>4</v>
      </c>
      <c r="L127">
        <v>11</v>
      </c>
      <c r="M127">
        <v>2004</v>
      </c>
    </row>
    <row r="128" spans="1:13" x14ac:dyDescent="0.25">
      <c r="A128">
        <v>126</v>
      </c>
      <c r="B128" s="1">
        <v>38323</v>
      </c>
      <c r="C128">
        <v>10350</v>
      </c>
      <c r="D128" t="s">
        <v>66</v>
      </c>
      <c r="E128" t="s">
        <v>67</v>
      </c>
      <c r="F128" t="s">
        <v>68</v>
      </c>
      <c r="G128" t="s">
        <v>69</v>
      </c>
      <c r="H128">
        <v>75.47</v>
      </c>
      <c r="I128">
        <v>26</v>
      </c>
      <c r="J128">
        <v>1962.22</v>
      </c>
      <c r="K128">
        <v>4</v>
      </c>
      <c r="L128">
        <v>12</v>
      </c>
      <c r="M128">
        <v>2004</v>
      </c>
    </row>
    <row r="129" spans="1:13" x14ac:dyDescent="0.25">
      <c r="A129">
        <v>127</v>
      </c>
      <c r="B129" s="1">
        <v>38336</v>
      </c>
      <c r="C129">
        <v>10359</v>
      </c>
      <c r="D129" t="s">
        <v>16</v>
      </c>
      <c r="E129" t="s">
        <v>17</v>
      </c>
      <c r="F129" t="s">
        <v>18</v>
      </c>
      <c r="G129" t="s">
        <v>69</v>
      </c>
      <c r="H129">
        <v>54.68</v>
      </c>
      <c r="I129">
        <v>48</v>
      </c>
      <c r="J129">
        <v>2624.64</v>
      </c>
      <c r="K129">
        <v>4</v>
      </c>
      <c r="L129">
        <v>12</v>
      </c>
      <c r="M129">
        <v>2004</v>
      </c>
    </row>
    <row r="130" spans="1:13" x14ac:dyDescent="0.25">
      <c r="A130">
        <v>128</v>
      </c>
      <c r="B130" s="1">
        <v>38383</v>
      </c>
      <c r="C130">
        <v>10373</v>
      </c>
      <c r="D130" t="s">
        <v>149</v>
      </c>
      <c r="E130" t="s">
        <v>150</v>
      </c>
      <c r="F130" t="s">
        <v>51</v>
      </c>
      <c r="G130" t="s">
        <v>69</v>
      </c>
      <c r="H130">
        <v>100</v>
      </c>
      <c r="I130">
        <v>39</v>
      </c>
      <c r="J130">
        <v>4046.25</v>
      </c>
      <c r="K130">
        <v>1</v>
      </c>
      <c r="L130">
        <v>1</v>
      </c>
      <c r="M130">
        <v>2005</v>
      </c>
    </row>
    <row r="131" spans="1:13" x14ac:dyDescent="0.25">
      <c r="A131">
        <v>129</v>
      </c>
      <c r="B131" s="1">
        <v>38406</v>
      </c>
      <c r="C131">
        <v>10384</v>
      </c>
      <c r="D131" t="s">
        <v>23</v>
      </c>
      <c r="E131" t="s">
        <v>24</v>
      </c>
      <c r="F131" t="s">
        <v>14</v>
      </c>
      <c r="G131" t="s">
        <v>69</v>
      </c>
      <c r="H131">
        <v>100</v>
      </c>
      <c r="I131">
        <v>34</v>
      </c>
      <c r="J131">
        <v>4846.7</v>
      </c>
      <c r="K131">
        <v>1</v>
      </c>
      <c r="L131">
        <v>2</v>
      </c>
      <c r="M131">
        <v>2005</v>
      </c>
    </row>
    <row r="132" spans="1:13" x14ac:dyDescent="0.25">
      <c r="A132">
        <v>130</v>
      </c>
      <c r="B132" s="1">
        <v>38428</v>
      </c>
      <c r="C132">
        <v>10395</v>
      </c>
      <c r="D132" t="s">
        <v>19</v>
      </c>
      <c r="E132" t="s">
        <v>20</v>
      </c>
      <c r="F132" t="s">
        <v>18</v>
      </c>
      <c r="G132" t="s">
        <v>69</v>
      </c>
      <c r="H132">
        <v>100</v>
      </c>
      <c r="I132">
        <v>32</v>
      </c>
      <c r="J132">
        <v>3370.56</v>
      </c>
      <c r="K132">
        <v>1</v>
      </c>
      <c r="L132">
        <v>3</v>
      </c>
      <c r="M132">
        <v>2005</v>
      </c>
    </row>
    <row r="133" spans="1:13" x14ac:dyDescent="0.25">
      <c r="A133">
        <v>131</v>
      </c>
      <c r="B133" s="1">
        <v>38443</v>
      </c>
      <c r="C133">
        <v>10400</v>
      </c>
      <c r="D133" t="s">
        <v>151</v>
      </c>
      <c r="E133" t="s">
        <v>152</v>
      </c>
      <c r="F133" t="s">
        <v>14</v>
      </c>
      <c r="G133" t="s">
        <v>69</v>
      </c>
      <c r="H133">
        <v>100</v>
      </c>
      <c r="I133">
        <v>64</v>
      </c>
      <c r="J133">
        <v>9661.44</v>
      </c>
      <c r="K133">
        <v>2</v>
      </c>
      <c r="L133">
        <v>4</v>
      </c>
      <c r="M133">
        <v>2005</v>
      </c>
    </row>
    <row r="134" spans="1:13" x14ac:dyDescent="0.25">
      <c r="A134">
        <v>132</v>
      </c>
      <c r="B134" s="1">
        <v>38478</v>
      </c>
      <c r="C134">
        <v>10414</v>
      </c>
      <c r="D134" t="s">
        <v>145</v>
      </c>
      <c r="E134" t="s">
        <v>146</v>
      </c>
      <c r="F134" t="s">
        <v>14</v>
      </c>
      <c r="G134" t="s">
        <v>69</v>
      </c>
      <c r="H134">
        <v>100</v>
      </c>
      <c r="I134">
        <v>19</v>
      </c>
      <c r="J134">
        <v>2764.88</v>
      </c>
      <c r="K134">
        <v>2</v>
      </c>
      <c r="L134">
        <v>5</v>
      </c>
      <c r="M134">
        <v>2005</v>
      </c>
    </row>
    <row r="135" spans="1:13" x14ac:dyDescent="0.25">
      <c r="A135">
        <v>133</v>
      </c>
      <c r="B135" s="1">
        <v>37650</v>
      </c>
      <c r="C135">
        <v>10103</v>
      </c>
      <c r="D135" t="s">
        <v>52</v>
      </c>
      <c r="E135" t="s">
        <v>53</v>
      </c>
      <c r="F135" t="s">
        <v>31</v>
      </c>
      <c r="G135" t="s">
        <v>69</v>
      </c>
      <c r="H135">
        <v>100</v>
      </c>
      <c r="I135">
        <v>42</v>
      </c>
      <c r="J135">
        <v>5398.26</v>
      </c>
      <c r="K135">
        <v>1</v>
      </c>
      <c r="L135">
        <v>1</v>
      </c>
      <c r="M135">
        <v>2003</v>
      </c>
    </row>
    <row r="136" spans="1:13" x14ac:dyDescent="0.25">
      <c r="A136">
        <v>134</v>
      </c>
      <c r="B136" s="1">
        <v>37712</v>
      </c>
      <c r="C136">
        <v>10114</v>
      </c>
      <c r="D136" t="s">
        <v>153</v>
      </c>
      <c r="E136" t="s">
        <v>154</v>
      </c>
      <c r="F136" t="s">
        <v>18</v>
      </c>
      <c r="G136" t="s">
        <v>69</v>
      </c>
      <c r="H136">
        <v>100</v>
      </c>
      <c r="I136">
        <v>31</v>
      </c>
      <c r="J136">
        <v>4305.28</v>
      </c>
      <c r="K136">
        <v>2</v>
      </c>
      <c r="L136">
        <v>4</v>
      </c>
      <c r="M136">
        <v>2003</v>
      </c>
    </row>
    <row r="137" spans="1:13" x14ac:dyDescent="0.25">
      <c r="A137">
        <v>135</v>
      </c>
      <c r="B137" s="1">
        <v>37769</v>
      </c>
      <c r="C137">
        <v>10126</v>
      </c>
      <c r="D137" t="s">
        <v>73</v>
      </c>
      <c r="E137" t="s">
        <v>74</v>
      </c>
      <c r="F137" t="s">
        <v>68</v>
      </c>
      <c r="G137" t="s">
        <v>69</v>
      </c>
      <c r="H137">
        <v>100</v>
      </c>
      <c r="I137">
        <v>22</v>
      </c>
      <c r="J137">
        <v>3347.74</v>
      </c>
      <c r="K137">
        <v>2</v>
      </c>
      <c r="L137">
        <v>5</v>
      </c>
      <c r="M137">
        <v>2003</v>
      </c>
    </row>
    <row r="138" spans="1:13" x14ac:dyDescent="0.25">
      <c r="A138">
        <v>136</v>
      </c>
      <c r="B138" s="1">
        <v>37826</v>
      </c>
      <c r="C138">
        <v>10140</v>
      </c>
      <c r="D138" t="s">
        <v>25</v>
      </c>
      <c r="E138" t="s">
        <v>26</v>
      </c>
      <c r="F138" t="s">
        <v>14</v>
      </c>
      <c r="G138" t="s">
        <v>69</v>
      </c>
      <c r="H138">
        <v>100</v>
      </c>
      <c r="I138">
        <v>26</v>
      </c>
      <c r="J138">
        <v>3188.12</v>
      </c>
      <c r="K138">
        <v>3</v>
      </c>
      <c r="L138">
        <v>7</v>
      </c>
      <c r="M138">
        <v>2003</v>
      </c>
    </row>
    <row r="139" spans="1:13" x14ac:dyDescent="0.25">
      <c r="A139">
        <v>137</v>
      </c>
      <c r="B139" s="1">
        <v>37883</v>
      </c>
      <c r="C139">
        <v>10150</v>
      </c>
      <c r="D139" t="s">
        <v>75</v>
      </c>
      <c r="E139" t="s">
        <v>76</v>
      </c>
      <c r="F139" t="s">
        <v>77</v>
      </c>
      <c r="G139" t="s">
        <v>69</v>
      </c>
      <c r="H139">
        <v>100</v>
      </c>
      <c r="I139">
        <v>20</v>
      </c>
      <c r="J139">
        <v>3191.2</v>
      </c>
      <c r="K139">
        <v>3</v>
      </c>
      <c r="L139">
        <v>9</v>
      </c>
      <c r="M139">
        <v>2003</v>
      </c>
    </row>
    <row r="140" spans="1:13" x14ac:dyDescent="0.25">
      <c r="A140">
        <v>138</v>
      </c>
      <c r="B140" s="1">
        <v>37915</v>
      </c>
      <c r="C140">
        <v>10164</v>
      </c>
      <c r="D140" t="s">
        <v>155</v>
      </c>
      <c r="E140" t="s">
        <v>156</v>
      </c>
      <c r="F140" t="s">
        <v>58</v>
      </c>
      <c r="G140" t="s">
        <v>69</v>
      </c>
      <c r="H140">
        <v>100</v>
      </c>
      <c r="I140">
        <v>21</v>
      </c>
      <c r="J140">
        <v>3536.82</v>
      </c>
      <c r="K140">
        <v>4</v>
      </c>
      <c r="L140">
        <v>10</v>
      </c>
      <c r="M140">
        <v>2003</v>
      </c>
    </row>
    <row r="141" spans="1:13" x14ac:dyDescent="0.25">
      <c r="A141">
        <v>139</v>
      </c>
      <c r="B141" s="1">
        <v>37931</v>
      </c>
      <c r="C141">
        <v>10175</v>
      </c>
      <c r="D141" t="s">
        <v>126</v>
      </c>
      <c r="E141" t="s">
        <v>127</v>
      </c>
      <c r="F141" t="s">
        <v>65</v>
      </c>
      <c r="G141" t="s">
        <v>69</v>
      </c>
      <c r="H141">
        <v>100</v>
      </c>
      <c r="I141">
        <v>33</v>
      </c>
      <c r="J141">
        <v>5362.83</v>
      </c>
      <c r="K141">
        <v>4</v>
      </c>
      <c r="L141">
        <v>11</v>
      </c>
      <c r="M141">
        <v>2003</v>
      </c>
    </row>
    <row r="142" spans="1:13" x14ac:dyDescent="0.25">
      <c r="A142">
        <v>140</v>
      </c>
      <c r="B142" s="1">
        <v>37938</v>
      </c>
      <c r="C142">
        <v>10183</v>
      </c>
      <c r="D142" t="s">
        <v>82</v>
      </c>
      <c r="E142" t="s">
        <v>83</v>
      </c>
      <c r="F142" t="s">
        <v>14</v>
      </c>
      <c r="G142" t="s">
        <v>69</v>
      </c>
      <c r="H142">
        <v>100</v>
      </c>
      <c r="I142">
        <v>28</v>
      </c>
      <c r="J142">
        <v>3433.36</v>
      </c>
      <c r="K142">
        <v>4</v>
      </c>
      <c r="L142">
        <v>11</v>
      </c>
      <c r="M142">
        <v>2003</v>
      </c>
    </row>
    <row r="143" spans="1:13" x14ac:dyDescent="0.25">
      <c r="A143">
        <v>141</v>
      </c>
      <c r="B143" s="1">
        <v>37950</v>
      </c>
      <c r="C143">
        <v>10194</v>
      </c>
      <c r="D143" t="s">
        <v>84</v>
      </c>
      <c r="E143" t="s">
        <v>85</v>
      </c>
      <c r="F143" t="s">
        <v>18</v>
      </c>
      <c r="G143" t="s">
        <v>69</v>
      </c>
      <c r="H143">
        <v>100</v>
      </c>
      <c r="I143">
        <v>26</v>
      </c>
      <c r="J143">
        <v>4263.74</v>
      </c>
      <c r="K143">
        <v>4</v>
      </c>
      <c r="L143">
        <v>11</v>
      </c>
      <c r="M143">
        <v>2003</v>
      </c>
    </row>
    <row r="144" spans="1:13" x14ac:dyDescent="0.25">
      <c r="A144">
        <v>142</v>
      </c>
      <c r="B144" s="1">
        <v>37964</v>
      </c>
      <c r="C144">
        <v>10207</v>
      </c>
      <c r="D144" t="s">
        <v>157</v>
      </c>
      <c r="E144" t="s">
        <v>158</v>
      </c>
      <c r="F144" t="s">
        <v>14</v>
      </c>
      <c r="G144" t="s">
        <v>69</v>
      </c>
      <c r="H144">
        <v>100</v>
      </c>
      <c r="I144">
        <v>31</v>
      </c>
      <c r="J144">
        <v>4076.19</v>
      </c>
      <c r="K144">
        <v>4</v>
      </c>
      <c r="L144">
        <v>12</v>
      </c>
      <c r="M144">
        <v>2003</v>
      </c>
    </row>
    <row r="145" spans="1:13" x14ac:dyDescent="0.25">
      <c r="A145">
        <v>143</v>
      </c>
      <c r="B145" s="1">
        <v>38021</v>
      </c>
      <c r="C145">
        <v>10217</v>
      </c>
      <c r="D145" t="s">
        <v>159</v>
      </c>
      <c r="E145" t="s">
        <v>160</v>
      </c>
      <c r="F145" t="s">
        <v>77</v>
      </c>
      <c r="G145" t="s">
        <v>69</v>
      </c>
      <c r="H145">
        <v>100</v>
      </c>
      <c r="I145">
        <v>48</v>
      </c>
      <c r="J145">
        <v>7020.48</v>
      </c>
      <c r="K145">
        <v>1</v>
      </c>
      <c r="L145">
        <v>2</v>
      </c>
      <c r="M145">
        <v>2004</v>
      </c>
    </row>
    <row r="146" spans="1:13" x14ac:dyDescent="0.25">
      <c r="A146">
        <v>144</v>
      </c>
      <c r="B146" s="1">
        <v>38057</v>
      </c>
      <c r="C146">
        <v>10229</v>
      </c>
      <c r="D146" t="s">
        <v>105</v>
      </c>
      <c r="E146" t="s">
        <v>106</v>
      </c>
      <c r="F146" t="s">
        <v>14</v>
      </c>
      <c r="G146" t="s">
        <v>69</v>
      </c>
      <c r="H146">
        <v>100</v>
      </c>
      <c r="I146">
        <v>50</v>
      </c>
      <c r="J146">
        <v>6426.5</v>
      </c>
      <c r="K146">
        <v>1</v>
      </c>
      <c r="L146">
        <v>3</v>
      </c>
      <c r="M146">
        <v>2004</v>
      </c>
    </row>
    <row r="147" spans="1:13" x14ac:dyDescent="0.25">
      <c r="A147">
        <v>145</v>
      </c>
      <c r="B147" s="1">
        <v>38111</v>
      </c>
      <c r="C147">
        <v>10245</v>
      </c>
      <c r="D147" t="s">
        <v>93</v>
      </c>
      <c r="E147" t="s">
        <v>94</v>
      </c>
      <c r="F147" t="s">
        <v>14</v>
      </c>
      <c r="G147" t="s">
        <v>69</v>
      </c>
      <c r="H147">
        <v>100</v>
      </c>
      <c r="I147">
        <v>28</v>
      </c>
      <c r="J147">
        <v>4591.72</v>
      </c>
      <c r="K147">
        <v>2</v>
      </c>
      <c r="L147">
        <v>5</v>
      </c>
      <c r="M147">
        <v>2004</v>
      </c>
    </row>
    <row r="148" spans="1:13" x14ac:dyDescent="0.25">
      <c r="A148">
        <v>146</v>
      </c>
      <c r="B148" s="1">
        <v>38153</v>
      </c>
      <c r="C148">
        <v>10259</v>
      </c>
      <c r="D148" t="s">
        <v>159</v>
      </c>
      <c r="E148" t="s">
        <v>160</v>
      </c>
      <c r="F148" t="s">
        <v>77</v>
      </c>
      <c r="G148" t="s">
        <v>69</v>
      </c>
      <c r="H148">
        <v>100</v>
      </c>
      <c r="I148">
        <v>26</v>
      </c>
      <c r="J148">
        <v>4033.38</v>
      </c>
      <c r="K148">
        <v>2</v>
      </c>
      <c r="L148">
        <v>6</v>
      </c>
      <c r="M148">
        <v>2004</v>
      </c>
    </row>
    <row r="149" spans="1:13" x14ac:dyDescent="0.25">
      <c r="A149">
        <v>147</v>
      </c>
      <c r="B149" s="1">
        <v>38187</v>
      </c>
      <c r="C149">
        <v>10270</v>
      </c>
      <c r="D149" t="s">
        <v>59</v>
      </c>
      <c r="E149" t="s">
        <v>60</v>
      </c>
      <c r="F149" t="s">
        <v>38</v>
      </c>
      <c r="G149" t="s">
        <v>69</v>
      </c>
      <c r="H149">
        <v>100</v>
      </c>
      <c r="I149">
        <v>32</v>
      </c>
      <c r="J149">
        <v>4302.08</v>
      </c>
      <c r="K149">
        <v>3</v>
      </c>
      <c r="L149">
        <v>7</v>
      </c>
      <c r="M149">
        <v>2004</v>
      </c>
    </row>
    <row r="150" spans="1:13" x14ac:dyDescent="0.25">
      <c r="A150">
        <v>148</v>
      </c>
      <c r="B150" s="1">
        <v>38218</v>
      </c>
      <c r="C150">
        <v>10281</v>
      </c>
      <c r="D150" t="s">
        <v>54</v>
      </c>
      <c r="E150" t="s">
        <v>55</v>
      </c>
      <c r="F150" t="s">
        <v>14</v>
      </c>
      <c r="G150" t="s">
        <v>69</v>
      </c>
      <c r="H150">
        <v>100</v>
      </c>
      <c r="I150">
        <v>44</v>
      </c>
      <c r="J150">
        <v>7020.64</v>
      </c>
      <c r="K150">
        <v>3</v>
      </c>
      <c r="L150">
        <v>8</v>
      </c>
      <c r="M150">
        <v>2004</v>
      </c>
    </row>
    <row r="151" spans="1:13" x14ac:dyDescent="0.25">
      <c r="A151">
        <v>149</v>
      </c>
      <c r="B151" s="1">
        <v>38238</v>
      </c>
      <c r="C151">
        <v>10291</v>
      </c>
      <c r="D151" t="s">
        <v>101</v>
      </c>
      <c r="E151" t="s">
        <v>102</v>
      </c>
      <c r="F151" t="s">
        <v>72</v>
      </c>
      <c r="G151" t="s">
        <v>69</v>
      </c>
      <c r="H151">
        <v>100</v>
      </c>
      <c r="I151">
        <v>30</v>
      </c>
      <c r="J151">
        <v>3855.9</v>
      </c>
      <c r="K151">
        <v>3</v>
      </c>
      <c r="L151">
        <v>9</v>
      </c>
      <c r="M151">
        <v>2004</v>
      </c>
    </row>
    <row r="152" spans="1:13" x14ac:dyDescent="0.25">
      <c r="A152">
        <v>150</v>
      </c>
      <c r="B152" s="1">
        <v>38273</v>
      </c>
      <c r="C152">
        <v>10305</v>
      </c>
      <c r="D152" t="s">
        <v>47</v>
      </c>
      <c r="E152" t="s">
        <v>48</v>
      </c>
      <c r="F152" t="s">
        <v>14</v>
      </c>
      <c r="G152" t="s">
        <v>69</v>
      </c>
      <c r="H152">
        <v>100</v>
      </c>
      <c r="I152">
        <v>38</v>
      </c>
      <c r="J152">
        <v>6680.78</v>
      </c>
      <c r="K152">
        <v>4</v>
      </c>
      <c r="L152">
        <v>10</v>
      </c>
      <c r="M152">
        <v>2004</v>
      </c>
    </row>
    <row r="153" spans="1:13" x14ac:dyDescent="0.25">
      <c r="A153">
        <v>151</v>
      </c>
      <c r="B153" s="1">
        <v>38282</v>
      </c>
      <c r="C153">
        <v>10313</v>
      </c>
      <c r="D153" t="s">
        <v>86</v>
      </c>
      <c r="E153" t="s">
        <v>87</v>
      </c>
      <c r="F153" t="s">
        <v>88</v>
      </c>
      <c r="G153" t="s">
        <v>69</v>
      </c>
      <c r="H153">
        <v>100</v>
      </c>
      <c r="I153">
        <v>40</v>
      </c>
      <c r="J153">
        <v>6678</v>
      </c>
      <c r="K153">
        <v>4</v>
      </c>
      <c r="L153">
        <v>10</v>
      </c>
      <c r="M153">
        <v>2004</v>
      </c>
    </row>
    <row r="154" spans="1:13" x14ac:dyDescent="0.25">
      <c r="A154">
        <v>152</v>
      </c>
      <c r="B154" s="1">
        <v>38295</v>
      </c>
      <c r="C154">
        <v>10322</v>
      </c>
      <c r="D154" t="s">
        <v>107</v>
      </c>
      <c r="E154" t="s">
        <v>108</v>
      </c>
      <c r="F154" t="s">
        <v>14</v>
      </c>
      <c r="G154" t="s">
        <v>69</v>
      </c>
      <c r="H154">
        <v>61.99</v>
      </c>
      <c r="I154">
        <v>46</v>
      </c>
      <c r="J154">
        <v>2851.54</v>
      </c>
      <c r="K154">
        <v>4</v>
      </c>
      <c r="L154">
        <v>11</v>
      </c>
      <c r="M154">
        <v>2004</v>
      </c>
    </row>
    <row r="155" spans="1:13" x14ac:dyDescent="0.25">
      <c r="A155">
        <v>153</v>
      </c>
      <c r="B155" s="1">
        <v>38310</v>
      </c>
      <c r="C155">
        <v>10334</v>
      </c>
      <c r="D155" t="s">
        <v>70</v>
      </c>
      <c r="E155" t="s">
        <v>71</v>
      </c>
      <c r="F155" t="s">
        <v>72</v>
      </c>
      <c r="G155" t="s">
        <v>69</v>
      </c>
      <c r="H155">
        <v>100</v>
      </c>
      <c r="I155">
        <v>26</v>
      </c>
      <c r="J155">
        <v>3188.12</v>
      </c>
      <c r="K155">
        <v>4</v>
      </c>
      <c r="L155">
        <v>11</v>
      </c>
      <c r="M155">
        <v>2004</v>
      </c>
    </row>
    <row r="156" spans="1:13" x14ac:dyDescent="0.25">
      <c r="A156">
        <v>154</v>
      </c>
      <c r="B156" s="1">
        <v>38320</v>
      </c>
      <c r="C156">
        <v>10347</v>
      </c>
      <c r="D156" t="s">
        <v>36</v>
      </c>
      <c r="E156" t="s">
        <v>37</v>
      </c>
      <c r="F156" t="s">
        <v>38</v>
      </c>
      <c r="G156" t="s">
        <v>69</v>
      </c>
      <c r="H156">
        <v>100</v>
      </c>
      <c r="I156">
        <v>27</v>
      </c>
      <c r="J156">
        <v>4428</v>
      </c>
      <c r="K156">
        <v>4</v>
      </c>
      <c r="L156">
        <v>11</v>
      </c>
      <c r="M156">
        <v>2004</v>
      </c>
    </row>
    <row r="157" spans="1:13" x14ac:dyDescent="0.25">
      <c r="A157">
        <v>155</v>
      </c>
      <c r="B157" s="1">
        <v>38331</v>
      </c>
      <c r="C157">
        <v>10357</v>
      </c>
      <c r="D157" t="s">
        <v>105</v>
      </c>
      <c r="E157" t="s">
        <v>106</v>
      </c>
      <c r="F157" t="s">
        <v>14</v>
      </c>
      <c r="G157" t="s">
        <v>69</v>
      </c>
      <c r="H157">
        <v>100</v>
      </c>
      <c r="I157">
        <v>43</v>
      </c>
      <c r="J157">
        <v>5780.92</v>
      </c>
      <c r="K157">
        <v>4</v>
      </c>
      <c r="L157">
        <v>12</v>
      </c>
      <c r="M157">
        <v>2004</v>
      </c>
    </row>
    <row r="158" spans="1:13" x14ac:dyDescent="0.25">
      <c r="A158">
        <v>156</v>
      </c>
      <c r="B158" s="1">
        <v>38372</v>
      </c>
      <c r="C158">
        <v>10370</v>
      </c>
      <c r="D158" t="s">
        <v>111</v>
      </c>
      <c r="E158" t="s">
        <v>112</v>
      </c>
      <c r="F158" t="s">
        <v>38</v>
      </c>
      <c r="G158" t="s">
        <v>69</v>
      </c>
      <c r="H158">
        <v>65.63</v>
      </c>
      <c r="I158">
        <v>35</v>
      </c>
      <c r="J158">
        <v>2297.0500000000002</v>
      </c>
      <c r="K158">
        <v>1</v>
      </c>
      <c r="L158">
        <v>1</v>
      </c>
      <c r="M158">
        <v>2005</v>
      </c>
    </row>
    <row r="159" spans="1:13" x14ac:dyDescent="0.25">
      <c r="A159">
        <v>157</v>
      </c>
      <c r="B159" s="1">
        <v>38400</v>
      </c>
      <c r="C159">
        <v>10381</v>
      </c>
      <c r="D159" t="s">
        <v>23</v>
      </c>
      <c r="E159" t="s">
        <v>24</v>
      </c>
      <c r="F159" t="s">
        <v>14</v>
      </c>
      <c r="G159" t="s">
        <v>69</v>
      </c>
      <c r="H159">
        <v>100</v>
      </c>
      <c r="I159">
        <v>37</v>
      </c>
      <c r="J159">
        <v>6231.54</v>
      </c>
      <c r="K159">
        <v>1</v>
      </c>
      <c r="L159">
        <v>2</v>
      </c>
      <c r="M159">
        <v>2005</v>
      </c>
    </row>
    <row r="160" spans="1:13" x14ac:dyDescent="0.25">
      <c r="A160">
        <v>158</v>
      </c>
      <c r="B160" s="1">
        <v>38420</v>
      </c>
      <c r="C160">
        <v>10391</v>
      </c>
      <c r="D160" t="s">
        <v>111</v>
      </c>
      <c r="E160" t="s">
        <v>112</v>
      </c>
      <c r="F160" t="s">
        <v>38</v>
      </c>
      <c r="G160" t="s">
        <v>69</v>
      </c>
      <c r="H160">
        <v>46.9</v>
      </c>
      <c r="I160">
        <v>37</v>
      </c>
      <c r="J160">
        <v>1735.3</v>
      </c>
      <c r="K160">
        <v>1</v>
      </c>
      <c r="L160">
        <v>3</v>
      </c>
      <c r="M160">
        <v>2005</v>
      </c>
    </row>
    <row r="161" spans="1:13" x14ac:dyDescent="0.25">
      <c r="A161">
        <v>159</v>
      </c>
      <c r="B161" s="1">
        <v>38473</v>
      </c>
      <c r="C161">
        <v>10411</v>
      </c>
      <c r="D161" t="s">
        <v>113</v>
      </c>
      <c r="E161" t="s">
        <v>114</v>
      </c>
      <c r="F161" t="s">
        <v>88</v>
      </c>
      <c r="G161" t="s">
        <v>69</v>
      </c>
      <c r="H161">
        <v>100</v>
      </c>
      <c r="I161">
        <v>27</v>
      </c>
      <c r="J161">
        <v>4427.7299999999996</v>
      </c>
      <c r="K161">
        <v>2</v>
      </c>
      <c r="L161">
        <v>5</v>
      </c>
      <c r="M161">
        <v>2005</v>
      </c>
    </row>
    <row r="162" spans="1:13" x14ac:dyDescent="0.25">
      <c r="A162">
        <v>160</v>
      </c>
      <c r="B162" s="1">
        <v>38503</v>
      </c>
      <c r="C162">
        <v>10425</v>
      </c>
      <c r="D162" t="s">
        <v>45</v>
      </c>
      <c r="E162" t="s">
        <v>46</v>
      </c>
      <c r="F162" t="s">
        <v>18</v>
      </c>
      <c r="G162" t="s">
        <v>69</v>
      </c>
      <c r="H162">
        <v>100</v>
      </c>
      <c r="I162">
        <v>38</v>
      </c>
      <c r="J162">
        <v>5894.94</v>
      </c>
      <c r="K162">
        <v>2</v>
      </c>
      <c r="L162">
        <v>5</v>
      </c>
      <c r="M162">
        <v>2005</v>
      </c>
    </row>
    <row r="163" spans="1:13" x14ac:dyDescent="0.25">
      <c r="A163">
        <v>161</v>
      </c>
      <c r="B163" s="1">
        <v>37683</v>
      </c>
      <c r="C163">
        <v>10108</v>
      </c>
      <c r="D163" t="s">
        <v>161</v>
      </c>
      <c r="E163" t="s">
        <v>162</v>
      </c>
      <c r="F163" t="s">
        <v>163</v>
      </c>
      <c r="G163" t="s">
        <v>69</v>
      </c>
      <c r="H163">
        <v>100</v>
      </c>
      <c r="I163">
        <v>33</v>
      </c>
      <c r="J163">
        <v>5265.15</v>
      </c>
      <c r="K163">
        <v>1</v>
      </c>
      <c r="L163">
        <v>3</v>
      </c>
      <c r="M163">
        <v>2003</v>
      </c>
    </row>
    <row r="164" spans="1:13" x14ac:dyDescent="0.25">
      <c r="A164">
        <v>162</v>
      </c>
      <c r="B164" s="1">
        <v>37749</v>
      </c>
      <c r="C164">
        <v>10122</v>
      </c>
      <c r="D164" t="s">
        <v>164</v>
      </c>
      <c r="E164" t="s">
        <v>165</v>
      </c>
      <c r="F164" t="s">
        <v>18</v>
      </c>
      <c r="G164" t="s">
        <v>69</v>
      </c>
      <c r="H164">
        <v>100</v>
      </c>
      <c r="I164">
        <v>42</v>
      </c>
      <c r="J164">
        <v>7599.9</v>
      </c>
      <c r="K164">
        <v>2</v>
      </c>
      <c r="L164">
        <v>5</v>
      </c>
      <c r="M164">
        <v>2003</v>
      </c>
    </row>
    <row r="165" spans="1:13" x14ac:dyDescent="0.25">
      <c r="A165">
        <v>163</v>
      </c>
      <c r="B165" s="1">
        <v>37804</v>
      </c>
      <c r="C165">
        <v>10135</v>
      </c>
      <c r="D165" t="s">
        <v>105</v>
      </c>
      <c r="E165" t="s">
        <v>106</v>
      </c>
      <c r="F165" t="s">
        <v>14</v>
      </c>
      <c r="G165" t="s">
        <v>69</v>
      </c>
      <c r="H165">
        <v>100</v>
      </c>
      <c r="I165">
        <v>42</v>
      </c>
      <c r="J165">
        <v>8008.56</v>
      </c>
      <c r="K165">
        <v>3</v>
      </c>
      <c r="L165">
        <v>7</v>
      </c>
      <c r="M165">
        <v>2003</v>
      </c>
    </row>
    <row r="166" spans="1:13" x14ac:dyDescent="0.25">
      <c r="A166">
        <v>164</v>
      </c>
      <c r="B166" s="1">
        <v>37869</v>
      </c>
      <c r="C166">
        <v>10147</v>
      </c>
      <c r="D166" t="s">
        <v>109</v>
      </c>
      <c r="E166" t="s">
        <v>110</v>
      </c>
      <c r="F166" t="s">
        <v>14</v>
      </c>
      <c r="G166" t="s">
        <v>69</v>
      </c>
      <c r="H166">
        <v>100</v>
      </c>
      <c r="I166">
        <v>48</v>
      </c>
      <c r="J166">
        <v>9245.76</v>
      </c>
      <c r="K166">
        <v>3</v>
      </c>
      <c r="L166">
        <v>9</v>
      </c>
      <c r="M166">
        <v>2003</v>
      </c>
    </row>
    <row r="167" spans="1:13" x14ac:dyDescent="0.25">
      <c r="A167">
        <v>165</v>
      </c>
      <c r="B167" s="1">
        <v>37904</v>
      </c>
      <c r="C167">
        <v>10159</v>
      </c>
      <c r="D167" t="s">
        <v>23</v>
      </c>
      <c r="E167" t="s">
        <v>24</v>
      </c>
      <c r="F167" t="s">
        <v>14</v>
      </c>
      <c r="G167" t="s">
        <v>69</v>
      </c>
      <c r="H167">
        <v>100</v>
      </c>
      <c r="I167">
        <v>41</v>
      </c>
      <c r="J167">
        <v>8296.35</v>
      </c>
      <c r="K167">
        <v>4</v>
      </c>
      <c r="L167">
        <v>10</v>
      </c>
      <c r="M167">
        <v>2003</v>
      </c>
    </row>
    <row r="168" spans="1:13" x14ac:dyDescent="0.25">
      <c r="A168">
        <v>166</v>
      </c>
      <c r="B168" s="1">
        <v>37929</v>
      </c>
      <c r="C168">
        <v>10169</v>
      </c>
      <c r="D168" t="s">
        <v>111</v>
      </c>
      <c r="E168" t="s">
        <v>112</v>
      </c>
      <c r="F168" t="s">
        <v>38</v>
      </c>
      <c r="G168" t="s">
        <v>69</v>
      </c>
      <c r="H168">
        <v>100</v>
      </c>
      <c r="I168">
        <v>30</v>
      </c>
      <c r="J168">
        <v>5019.8999999999996</v>
      </c>
      <c r="K168">
        <v>4</v>
      </c>
      <c r="L168">
        <v>11</v>
      </c>
      <c r="M168">
        <v>2003</v>
      </c>
    </row>
    <row r="169" spans="1:13" x14ac:dyDescent="0.25">
      <c r="A169">
        <v>167</v>
      </c>
      <c r="B169" s="1">
        <v>37937</v>
      </c>
      <c r="C169">
        <v>10181</v>
      </c>
      <c r="D169" t="s">
        <v>29</v>
      </c>
      <c r="E169" t="s">
        <v>30</v>
      </c>
      <c r="F169" t="s">
        <v>31</v>
      </c>
      <c r="G169" t="s">
        <v>69</v>
      </c>
      <c r="H169">
        <v>100</v>
      </c>
      <c r="I169">
        <v>27</v>
      </c>
      <c r="J169">
        <v>5411.07</v>
      </c>
      <c r="K169">
        <v>4</v>
      </c>
      <c r="L169">
        <v>11</v>
      </c>
      <c r="M169">
        <v>2003</v>
      </c>
    </row>
    <row r="170" spans="1:13" x14ac:dyDescent="0.25">
      <c r="A170">
        <v>168</v>
      </c>
      <c r="B170" s="1">
        <v>37945</v>
      </c>
      <c r="C170">
        <v>10191</v>
      </c>
      <c r="D170" t="s">
        <v>166</v>
      </c>
      <c r="E170" t="s">
        <v>167</v>
      </c>
      <c r="F170" t="s">
        <v>168</v>
      </c>
      <c r="G170" t="s">
        <v>69</v>
      </c>
      <c r="H170">
        <v>100</v>
      </c>
      <c r="I170">
        <v>21</v>
      </c>
      <c r="J170">
        <v>3840.9</v>
      </c>
      <c r="K170">
        <v>4</v>
      </c>
      <c r="L170">
        <v>11</v>
      </c>
      <c r="M170">
        <v>2003</v>
      </c>
    </row>
    <row r="171" spans="1:13" x14ac:dyDescent="0.25">
      <c r="A171">
        <v>169</v>
      </c>
      <c r="B171" s="1">
        <v>37957</v>
      </c>
      <c r="C171">
        <v>10203</v>
      </c>
      <c r="D171" t="s">
        <v>66</v>
      </c>
      <c r="E171" t="s">
        <v>67</v>
      </c>
      <c r="F171" t="s">
        <v>68</v>
      </c>
      <c r="G171" t="s">
        <v>69</v>
      </c>
      <c r="H171">
        <v>100</v>
      </c>
      <c r="I171">
        <v>20</v>
      </c>
      <c r="J171">
        <v>3930.4</v>
      </c>
      <c r="K171">
        <v>4</v>
      </c>
      <c r="L171">
        <v>12</v>
      </c>
      <c r="M171">
        <v>2003</v>
      </c>
    </row>
    <row r="172" spans="1:13" x14ac:dyDescent="0.25">
      <c r="A172">
        <v>170</v>
      </c>
      <c r="B172" s="1">
        <v>38001</v>
      </c>
      <c r="C172">
        <v>10211</v>
      </c>
      <c r="D172" t="s">
        <v>34</v>
      </c>
      <c r="E172" t="s">
        <v>35</v>
      </c>
      <c r="F172" t="s">
        <v>18</v>
      </c>
      <c r="G172" t="s">
        <v>69</v>
      </c>
      <c r="H172">
        <v>100</v>
      </c>
      <c r="I172">
        <v>41</v>
      </c>
      <c r="J172">
        <v>7498.9</v>
      </c>
      <c r="K172">
        <v>1</v>
      </c>
      <c r="L172">
        <v>1</v>
      </c>
      <c r="M172">
        <v>2004</v>
      </c>
    </row>
    <row r="173" spans="1:13" x14ac:dyDescent="0.25">
      <c r="A173">
        <v>171</v>
      </c>
      <c r="B173" s="1">
        <v>38039</v>
      </c>
      <c r="C173">
        <v>10225</v>
      </c>
      <c r="D173" t="s">
        <v>169</v>
      </c>
      <c r="E173" t="s">
        <v>170</v>
      </c>
      <c r="F173" t="s">
        <v>171</v>
      </c>
      <c r="G173" t="s">
        <v>69</v>
      </c>
      <c r="H173">
        <v>100</v>
      </c>
      <c r="I173">
        <v>27</v>
      </c>
      <c r="J173">
        <v>4517.91</v>
      </c>
      <c r="K173">
        <v>1</v>
      </c>
      <c r="L173">
        <v>2</v>
      </c>
      <c r="M173">
        <v>2004</v>
      </c>
    </row>
    <row r="174" spans="1:13" x14ac:dyDescent="0.25">
      <c r="A174">
        <v>172</v>
      </c>
      <c r="B174" s="1">
        <v>38086</v>
      </c>
      <c r="C174">
        <v>10238</v>
      </c>
      <c r="D174" t="s">
        <v>123</v>
      </c>
      <c r="E174" t="s">
        <v>124</v>
      </c>
      <c r="F174" t="s">
        <v>125</v>
      </c>
      <c r="G174" t="s">
        <v>69</v>
      </c>
      <c r="H174">
        <v>100</v>
      </c>
      <c r="I174">
        <v>28</v>
      </c>
      <c r="J174">
        <v>5774.72</v>
      </c>
      <c r="K174">
        <v>2</v>
      </c>
      <c r="L174">
        <v>4</v>
      </c>
      <c r="M174">
        <v>2004</v>
      </c>
    </row>
    <row r="175" spans="1:13" x14ac:dyDescent="0.25">
      <c r="A175">
        <v>173</v>
      </c>
      <c r="B175" s="1">
        <v>38139</v>
      </c>
      <c r="C175">
        <v>10253</v>
      </c>
      <c r="D175" t="s">
        <v>63</v>
      </c>
      <c r="E175" t="s">
        <v>64</v>
      </c>
      <c r="F175" t="s">
        <v>65</v>
      </c>
      <c r="G175" t="s">
        <v>69</v>
      </c>
      <c r="H175">
        <v>100</v>
      </c>
      <c r="I175">
        <v>24</v>
      </c>
      <c r="J175">
        <v>3922.56</v>
      </c>
      <c r="K175">
        <v>2</v>
      </c>
      <c r="L175">
        <v>6</v>
      </c>
      <c r="M175">
        <v>2004</v>
      </c>
    </row>
    <row r="176" spans="1:13" x14ac:dyDescent="0.25">
      <c r="A176">
        <v>174</v>
      </c>
      <c r="B176" s="1">
        <v>38174</v>
      </c>
      <c r="C176">
        <v>10266</v>
      </c>
      <c r="D176" t="s">
        <v>172</v>
      </c>
      <c r="E176" t="s">
        <v>173</v>
      </c>
      <c r="F176" t="s">
        <v>100</v>
      </c>
      <c r="G176" t="s">
        <v>69</v>
      </c>
      <c r="H176">
        <v>100</v>
      </c>
      <c r="I176">
        <v>44</v>
      </c>
      <c r="J176">
        <v>9160.36</v>
      </c>
      <c r="K176">
        <v>3</v>
      </c>
      <c r="L176">
        <v>7</v>
      </c>
      <c r="M176">
        <v>2004</v>
      </c>
    </row>
    <row r="177" spans="1:13" x14ac:dyDescent="0.25">
      <c r="A177">
        <v>175</v>
      </c>
      <c r="B177" s="1">
        <v>38201</v>
      </c>
      <c r="C177">
        <v>10276</v>
      </c>
      <c r="D177" t="s">
        <v>174</v>
      </c>
      <c r="E177" t="s">
        <v>175</v>
      </c>
      <c r="F177" t="s">
        <v>14</v>
      </c>
      <c r="G177" t="s">
        <v>69</v>
      </c>
      <c r="H177">
        <v>100</v>
      </c>
      <c r="I177">
        <v>50</v>
      </c>
      <c r="J177">
        <v>9631</v>
      </c>
      <c r="K177">
        <v>3</v>
      </c>
      <c r="L177">
        <v>8</v>
      </c>
      <c r="M177">
        <v>2004</v>
      </c>
    </row>
    <row r="178" spans="1:13" x14ac:dyDescent="0.25">
      <c r="A178">
        <v>176</v>
      </c>
      <c r="B178" s="1">
        <v>38229</v>
      </c>
      <c r="C178">
        <v>10287</v>
      </c>
      <c r="D178" t="s">
        <v>169</v>
      </c>
      <c r="E178" t="s">
        <v>170</v>
      </c>
      <c r="F178" t="s">
        <v>171</v>
      </c>
      <c r="G178" t="s">
        <v>69</v>
      </c>
      <c r="H178">
        <v>100</v>
      </c>
      <c r="I178">
        <v>21</v>
      </c>
      <c r="J178">
        <v>3432.24</v>
      </c>
      <c r="K178">
        <v>3</v>
      </c>
      <c r="L178">
        <v>8</v>
      </c>
      <c r="M178">
        <v>2004</v>
      </c>
    </row>
    <row r="179" spans="1:13" x14ac:dyDescent="0.25">
      <c r="A179">
        <v>177</v>
      </c>
      <c r="B179" s="1">
        <v>37898</v>
      </c>
      <c r="C179">
        <v>10300</v>
      </c>
      <c r="D179" t="s">
        <v>176</v>
      </c>
      <c r="E179" t="s">
        <v>177</v>
      </c>
      <c r="F179" t="s">
        <v>168</v>
      </c>
      <c r="G179" t="s">
        <v>69</v>
      </c>
      <c r="H179">
        <v>100</v>
      </c>
      <c r="I179">
        <v>33</v>
      </c>
      <c r="J179">
        <v>5521.89</v>
      </c>
      <c r="K179">
        <v>4</v>
      </c>
      <c r="L179">
        <v>10</v>
      </c>
      <c r="M179">
        <v>2003</v>
      </c>
    </row>
    <row r="180" spans="1:13" x14ac:dyDescent="0.25">
      <c r="A180">
        <v>178</v>
      </c>
      <c r="B180" s="1">
        <v>38276</v>
      </c>
      <c r="C180">
        <v>10310</v>
      </c>
      <c r="D180" t="s">
        <v>166</v>
      </c>
      <c r="E180" t="s">
        <v>167</v>
      </c>
      <c r="F180" t="s">
        <v>168</v>
      </c>
      <c r="G180" t="s">
        <v>69</v>
      </c>
      <c r="H180">
        <v>100</v>
      </c>
      <c r="I180">
        <v>33</v>
      </c>
      <c r="J180">
        <v>6934.62</v>
      </c>
      <c r="K180">
        <v>4</v>
      </c>
      <c r="L180">
        <v>10</v>
      </c>
      <c r="M180">
        <v>2004</v>
      </c>
    </row>
    <row r="181" spans="1:13" x14ac:dyDescent="0.25">
      <c r="A181">
        <v>179</v>
      </c>
      <c r="B181" s="1">
        <v>38294</v>
      </c>
      <c r="C181">
        <v>10320</v>
      </c>
      <c r="D181" t="s">
        <v>70</v>
      </c>
      <c r="E181" t="s">
        <v>71</v>
      </c>
      <c r="F181" t="s">
        <v>72</v>
      </c>
      <c r="G181" t="s">
        <v>69</v>
      </c>
      <c r="H181">
        <v>100</v>
      </c>
      <c r="I181">
        <v>31</v>
      </c>
      <c r="J181">
        <v>6876.11</v>
      </c>
      <c r="K181">
        <v>4</v>
      </c>
      <c r="L181">
        <v>11</v>
      </c>
      <c r="M181">
        <v>2004</v>
      </c>
    </row>
    <row r="182" spans="1:13" x14ac:dyDescent="0.25">
      <c r="A182">
        <v>180</v>
      </c>
      <c r="B182" s="1">
        <v>38306</v>
      </c>
      <c r="C182">
        <v>10329</v>
      </c>
      <c r="D182" t="s">
        <v>12</v>
      </c>
      <c r="E182" t="s">
        <v>13</v>
      </c>
      <c r="F182" t="s">
        <v>14</v>
      </c>
      <c r="G182" t="s">
        <v>69</v>
      </c>
      <c r="H182">
        <v>71.47</v>
      </c>
      <c r="I182">
        <v>41</v>
      </c>
      <c r="J182">
        <v>2930.27</v>
      </c>
      <c r="K182">
        <v>4</v>
      </c>
      <c r="L182">
        <v>11</v>
      </c>
      <c r="M182">
        <v>2004</v>
      </c>
    </row>
    <row r="183" spans="1:13" x14ac:dyDescent="0.25">
      <c r="A183">
        <v>181</v>
      </c>
      <c r="B183" s="1">
        <v>38315</v>
      </c>
      <c r="C183">
        <v>10341</v>
      </c>
      <c r="D183" t="s">
        <v>56</v>
      </c>
      <c r="E183" t="s">
        <v>57</v>
      </c>
      <c r="F183" t="s">
        <v>58</v>
      </c>
      <c r="G183" t="s">
        <v>69</v>
      </c>
      <c r="H183">
        <v>79.650000000000006</v>
      </c>
      <c r="I183">
        <v>45</v>
      </c>
      <c r="J183">
        <v>3584.25</v>
      </c>
      <c r="K183">
        <v>4</v>
      </c>
      <c r="L183">
        <v>11</v>
      </c>
      <c r="M183">
        <v>2004</v>
      </c>
    </row>
    <row r="184" spans="1:13" x14ac:dyDescent="0.25">
      <c r="A184">
        <v>182</v>
      </c>
      <c r="B184" s="1">
        <v>38358</v>
      </c>
      <c r="C184">
        <v>10363</v>
      </c>
      <c r="D184" t="s">
        <v>178</v>
      </c>
      <c r="E184" t="s">
        <v>179</v>
      </c>
      <c r="F184" t="s">
        <v>51</v>
      </c>
      <c r="G184" t="s">
        <v>69</v>
      </c>
      <c r="H184">
        <v>85.39</v>
      </c>
      <c r="I184">
        <v>33</v>
      </c>
      <c r="J184">
        <v>2817.87</v>
      </c>
      <c r="K184">
        <v>1</v>
      </c>
      <c r="L184">
        <v>1</v>
      </c>
      <c r="M184">
        <v>2005</v>
      </c>
    </row>
    <row r="185" spans="1:13" x14ac:dyDescent="0.25">
      <c r="A185">
        <v>183</v>
      </c>
      <c r="B185" s="1">
        <v>38386</v>
      </c>
      <c r="C185">
        <v>10375</v>
      </c>
      <c r="D185" t="s">
        <v>45</v>
      </c>
      <c r="E185" t="s">
        <v>46</v>
      </c>
      <c r="F185" t="s">
        <v>18</v>
      </c>
      <c r="G185" t="s">
        <v>69</v>
      </c>
      <c r="H185">
        <v>76</v>
      </c>
      <c r="I185">
        <v>45</v>
      </c>
      <c r="J185">
        <v>3420</v>
      </c>
      <c r="K185">
        <v>1</v>
      </c>
      <c r="L185">
        <v>2</v>
      </c>
      <c r="M185">
        <v>2005</v>
      </c>
    </row>
    <row r="186" spans="1:13" x14ac:dyDescent="0.25">
      <c r="A186">
        <v>184</v>
      </c>
      <c r="B186" s="1">
        <v>38414</v>
      </c>
      <c r="C186">
        <v>10389</v>
      </c>
      <c r="D186" t="s">
        <v>101</v>
      </c>
      <c r="E186" t="s">
        <v>102</v>
      </c>
      <c r="F186" t="s">
        <v>72</v>
      </c>
      <c r="G186" t="s">
        <v>69</v>
      </c>
      <c r="H186">
        <v>99.04</v>
      </c>
      <c r="I186">
        <v>26</v>
      </c>
      <c r="J186">
        <v>2575.04</v>
      </c>
      <c r="K186">
        <v>1</v>
      </c>
      <c r="L186">
        <v>3</v>
      </c>
      <c r="M186">
        <v>2005</v>
      </c>
    </row>
    <row r="187" spans="1:13" x14ac:dyDescent="0.25">
      <c r="A187">
        <v>185</v>
      </c>
      <c r="B187" s="1">
        <v>38489</v>
      </c>
      <c r="C187">
        <v>10419</v>
      </c>
      <c r="D187" t="s">
        <v>56</v>
      </c>
      <c r="E187" t="s">
        <v>57</v>
      </c>
      <c r="F187" t="s">
        <v>58</v>
      </c>
      <c r="G187" t="s">
        <v>69</v>
      </c>
      <c r="H187">
        <v>100</v>
      </c>
      <c r="I187">
        <v>12</v>
      </c>
      <c r="J187">
        <v>1961.28</v>
      </c>
      <c r="K187">
        <v>2</v>
      </c>
      <c r="L187">
        <v>5</v>
      </c>
      <c r="M187">
        <v>2005</v>
      </c>
    </row>
    <row r="188" spans="1:13" x14ac:dyDescent="0.25">
      <c r="A188">
        <v>186</v>
      </c>
      <c r="B188" s="1">
        <v>37663</v>
      </c>
      <c r="C188">
        <v>10105</v>
      </c>
      <c r="D188" t="s">
        <v>123</v>
      </c>
      <c r="E188" t="s">
        <v>124</v>
      </c>
      <c r="F188" t="s">
        <v>125</v>
      </c>
      <c r="G188" t="s">
        <v>69</v>
      </c>
      <c r="H188">
        <v>100</v>
      </c>
      <c r="I188">
        <v>41</v>
      </c>
      <c r="J188">
        <v>8690.36</v>
      </c>
      <c r="K188">
        <v>1</v>
      </c>
      <c r="L188">
        <v>2</v>
      </c>
      <c r="M188">
        <v>2003</v>
      </c>
    </row>
    <row r="189" spans="1:13" x14ac:dyDescent="0.25">
      <c r="A189">
        <v>187</v>
      </c>
      <c r="B189" s="1">
        <v>37727</v>
      </c>
      <c r="C189">
        <v>10117</v>
      </c>
      <c r="D189" t="s">
        <v>75</v>
      </c>
      <c r="E189" t="s">
        <v>76</v>
      </c>
      <c r="F189" t="s">
        <v>77</v>
      </c>
      <c r="G189" t="s">
        <v>69</v>
      </c>
      <c r="H189">
        <v>100</v>
      </c>
      <c r="I189">
        <v>33</v>
      </c>
      <c r="J189">
        <v>6034.38</v>
      </c>
      <c r="K189">
        <v>2</v>
      </c>
      <c r="L189">
        <v>4</v>
      </c>
      <c r="M189">
        <v>2003</v>
      </c>
    </row>
    <row r="190" spans="1:13" x14ac:dyDescent="0.25">
      <c r="A190">
        <v>188</v>
      </c>
      <c r="B190" s="1">
        <v>37775</v>
      </c>
      <c r="C190">
        <v>10127</v>
      </c>
      <c r="D190" t="s">
        <v>180</v>
      </c>
      <c r="E190" t="s">
        <v>181</v>
      </c>
      <c r="F190" t="s">
        <v>14</v>
      </c>
      <c r="G190" t="s">
        <v>69</v>
      </c>
      <c r="H190">
        <v>100</v>
      </c>
      <c r="I190">
        <v>46</v>
      </c>
      <c r="J190">
        <v>11279.2</v>
      </c>
      <c r="K190">
        <v>2</v>
      </c>
      <c r="L190">
        <v>6</v>
      </c>
      <c r="M190">
        <v>2003</v>
      </c>
    </row>
    <row r="191" spans="1:13" x14ac:dyDescent="0.25">
      <c r="A191">
        <v>189</v>
      </c>
      <c r="B191" s="1">
        <v>37841</v>
      </c>
      <c r="C191">
        <v>10142</v>
      </c>
      <c r="D191" t="s">
        <v>105</v>
      </c>
      <c r="E191" t="s">
        <v>106</v>
      </c>
      <c r="F191" t="s">
        <v>14</v>
      </c>
      <c r="G191" t="s">
        <v>69</v>
      </c>
      <c r="H191">
        <v>100</v>
      </c>
      <c r="I191">
        <v>33</v>
      </c>
      <c r="J191">
        <v>8023.29</v>
      </c>
      <c r="K191">
        <v>3</v>
      </c>
      <c r="L191">
        <v>8</v>
      </c>
      <c r="M191">
        <v>2003</v>
      </c>
    </row>
    <row r="192" spans="1:13" x14ac:dyDescent="0.25">
      <c r="A192">
        <v>190</v>
      </c>
      <c r="B192" s="1">
        <v>37892</v>
      </c>
      <c r="C192">
        <v>10153</v>
      </c>
      <c r="D192" t="s">
        <v>66</v>
      </c>
      <c r="E192" t="s">
        <v>67</v>
      </c>
      <c r="F192" t="s">
        <v>68</v>
      </c>
      <c r="G192" t="s">
        <v>69</v>
      </c>
      <c r="H192">
        <v>100</v>
      </c>
      <c r="I192">
        <v>20</v>
      </c>
      <c r="J192">
        <v>4904</v>
      </c>
      <c r="K192">
        <v>3</v>
      </c>
      <c r="L192">
        <v>9</v>
      </c>
      <c r="M192">
        <v>2003</v>
      </c>
    </row>
    <row r="193" spans="1:13" x14ac:dyDescent="0.25">
      <c r="A193">
        <v>191</v>
      </c>
      <c r="B193" s="1">
        <v>37916</v>
      </c>
      <c r="C193">
        <v>10165</v>
      </c>
      <c r="D193" t="s">
        <v>75</v>
      </c>
      <c r="E193" t="s">
        <v>76</v>
      </c>
      <c r="F193" t="s">
        <v>77</v>
      </c>
      <c r="G193" t="s">
        <v>69</v>
      </c>
      <c r="H193">
        <v>100</v>
      </c>
      <c r="I193">
        <v>44</v>
      </c>
      <c r="J193">
        <v>8594.52</v>
      </c>
      <c r="K193">
        <v>4</v>
      </c>
      <c r="L193">
        <v>10</v>
      </c>
      <c r="M193">
        <v>2003</v>
      </c>
    </row>
    <row r="194" spans="1:13" x14ac:dyDescent="0.25">
      <c r="A194">
        <v>192</v>
      </c>
      <c r="B194" s="1">
        <v>37931</v>
      </c>
      <c r="C194">
        <v>10176</v>
      </c>
      <c r="D194" t="s">
        <v>172</v>
      </c>
      <c r="E194" t="s">
        <v>173</v>
      </c>
      <c r="F194" t="s">
        <v>100</v>
      </c>
      <c r="G194" t="s">
        <v>69</v>
      </c>
      <c r="H194">
        <v>100</v>
      </c>
      <c r="I194">
        <v>33</v>
      </c>
      <c r="J194">
        <v>7474.5</v>
      </c>
      <c r="K194">
        <v>4</v>
      </c>
      <c r="L194">
        <v>11</v>
      </c>
      <c r="M194">
        <v>2003</v>
      </c>
    </row>
    <row r="195" spans="1:13" x14ac:dyDescent="0.25">
      <c r="A195">
        <v>193</v>
      </c>
      <c r="B195" s="1">
        <v>37939</v>
      </c>
      <c r="C195">
        <v>10185</v>
      </c>
      <c r="D195" t="s">
        <v>128</v>
      </c>
      <c r="E195" t="s">
        <v>129</v>
      </c>
      <c r="F195" t="s">
        <v>14</v>
      </c>
      <c r="G195" t="s">
        <v>69</v>
      </c>
      <c r="H195">
        <v>100</v>
      </c>
      <c r="I195">
        <v>21</v>
      </c>
      <c r="J195">
        <v>3883.74</v>
      </c>
      <c r="K195">
        <v>4</v>
      </c>
      <c r="L195">
        <v>11</v>
      </c>
      <c r="M195">
        <v>2003</v>
      </c>
    </row>
    <row r="196" spans="1:13" x14ac:dyDescent="0.25">
      <c r="A196">
        <v>194</v>
      </c>
      <c r="B196" s="1">
        <v>37951</v>
      </c>
      <c r="C196">
        <v>10196</v>
      </c>
      <c r="D196" t="s">
        <v>93</v>
      </c>
      <c r="E196" t="s">
        <v>94</v>
      </c>
      <c r="F196" t="s">
        <v>14</v>
      </c>
      <c r="G196" t="s">
        <v>69</v>
      </c>
      <c r="H196">
        <v>100</v>
      </c>
      <c r="I196">
        <v>47</v>
      </c>
      <c r="J196">
        <v>8887.7000000000007</v>
      </c>
      <c r="K196">
        <v>4</v>
      </c>
      <c r="L196">
        <v>11</v>
      </c>
      <c r="M196">
        <v>2003</v>
      </c>
    </row>
    <row r="197" spans="1:13" x14ac:dyDescent="0.25">
      <c r="A197">
        <v>195</v>
      </c>
      <c r="B197" s="1">
        <v>37988</v>
      </c>
      <c r="C197">
        <v>10208</v>
      </c>
      <c r="D197" t="s">
        <v>84</v>
      </c>
      <c r="E197" t="s">
        <v>85</v>
      </c>
      <c r="F197" t="s">
        <v>18</v>
      </c>
      <c r="G197" t="s">
        <v>69</v>
      </c>
      <c r="H197">
        <v>100</v>
      </c>
      <c r="I197">
        <v>46</v>
      </c>
      <c r="J197">
        <v>8602.92</v>
      </c>
      <c r="K197">
        <v>1</v>
      </c>
      <c r="L197">
        <v>1</v>
      </c>
      <c r="M197">
        <v>2004</v>
      </c>
    </row>
    <row r="198" spans="1:13" x14ac:dyDescent="0.25">
      <c r="A198">
        <v>196</v>
      </c>
      <c r="B198" s="1">
        <v>38029</v>
      </c>
      <c r="C198">
        <v>10220</v>
      </c>
      <c r="D198" t="s">
        <v>182</v>
      </c>
      <c r="E198" t="s">
        <v>183</v>
      </c>
      <c r="F198" t="s">
        <v>184</v>
      </c>
      <c r="G198" t="s">
        <v>69</v>
      </c>
      <c r="H198">
        <v>100</v>
      </c>
      <c r="I198">
        <v>32</v>
      </c>
      <c r="J198">
        <v>7181.44</v>
      </c>
      <c r="K198">
        <v>1</v>
      </c>
      <c r="L198">
        <v>2</v>
      </c>
      <c r="M198">
        <v>2004</v>
      </c>
    </row>
    <row r="199" spans="1:13" x14ac:dyDescent="0.25">
      <c r="A199">
        <v>197</v>
      </c>
      <c r="B199" s="1">
        <v>38065</v>
      </c>
      <c r="C199">
        <v>10231</v>
      </c>
      <c r="D199" t="s">
        <v>185</v>
      </c>
      <c r="E199" t="s">
        <v>186</v>
      </c>
      <c r="F199" t="s">
        <v>68</v>
      </c>
      <c r="G199" t="s">
        <v>69</v>
      </c>
      <c r="H199">
        <v>100</v>
      </c>
      <c r="I199">
        <v>42</v>
      </c>
      <c r="J199">
        <v>8378.58</v>
      </c>
      <c r="K199">
        <v>1</v>
      </c>
      <c r="L199">
        <v>3</v>
      </c>
      <c r="M199">
        <v>2004</v>
      </c>
    </row>
    <row r="200" spans="1:13" x14ac:dyDescent="0.25">
      <c r="A200">
        <v>198</v>
      </c>
      <c r="B200" s="1">
        <v>38112</v>
      </c>
      <c r="C200">
        <v>10247</v>
      </c>
      <c r="D200" t="s">
        <v>178</v>
      </c>
      <c r="E200" t="s">
        <v>179</v>
      </c>
      <c r="F200" t="s">
        <v>51</v>
      </c>
      <c r="G200" t="s">
        <v>69</v>
      </c>
      <c r="H200">
        <v>100</v>
      </c>
      <c r="I200">
        <v>44</v>
      </c>
      <c r="J200">
        <v>10606.2</v>
      </c>
      <c r="K200">
        <v>2</v>
      </c>
      <c r="L200">
        <v>5</v>
      </c>
      <c r="M200">
        <v>2004</v>
      </c>
    </row>
    <row r="201" spans="1:13" x14ac:dyDescent="0.25">
      <c r="A201">
        <v>199</v>
      </c>
      <c r="B201" s="1">
        <v>38188</v>
      </c>
      <c r="C201">
        <v>10272</v>
      </c>
      <c r="D201" t="s">
        <v>54</v>
      </c>
      <c r="E201" t="s">
        <v>55</v>
      </c>
      <c r="F201" t="s">
        <v>14</v>
      </c>
      <c r="G201" t="s">
        <v>69</v>
      </c>
      <c r="H201">
        <v>100</v>
      </c>
      <c r="I201">
        <v>35</v>
      </c>
      <c r="J201">
        <v>5818.4</v>
      </c>
      <c r="K201">
        <v>3</v>
      </c>
      <c r="L201">
        <v>7</v>
      </c>
      <c r="M201">
        <v>2004</v>
      </c>
    </row>
    <row r="202" spans="1:13" x14ac:dyDescent="0.25">
      <c r="A202">
        <v>200</v>
      </c>
      <c r="B202" s="1">
        <v>38219</v>
      </c>
      <c r="C202">
        <v>10282</v>
      </c>
      <c r="D202" t="s">
        <v>105</v>
      </c>
      <c r="E202" t="s">
        <v>106</v>
      </c>
      <c r="F202" t="s">
        <v>14</v>
      </c>
      <c r="G202" t="s">
        <v>69</v>
      </c>
      <c r="H202">
        <v>100</v>
      </c>
      <c r="I202">
        <v>41</v>
      </c>
      <c r="J202">
        <v>7071.27</v>
      </c>
      <c r="K202">
        <v>3</v>
      </c>
      <c r="L202">
        <v>8</v>
      </c>
      <c r="M202">
        <v>2004</v>
      </c>
    </row>
    <row r="203" spans="1:13" x14ac:dyDescent="0.25">
      <c r="A203">
        <v>201</v>
      </c>
      <c r="B203" s="1">
        <v>38239</v>
      </c>
      <c r="C203">
        <v>10293</v>
      </c>
      <c r="D203" t="s">
        <v>98</v>
      </c>
      <c r="E203" t="s">
        <v>99</v>
      </c>
      <c r="F203" t="s">
        <v>100</v>
      </c>
      <c r="G203" t="s">
        <v>69</v>
      </c>
      <c r="H203">
        <v>100</v>
      </c>
      <c r="I203">
        <v>46</v>
      </c>
      <c r="J203">
        <v>8411.56</v>
      </c>
      <c r="K203">
        <v>3</v>
      </c>
      <c r="L203">
        <v>9</v>
      </c>
      <c r="M203">
        <v>2004</v>
      </c>
    </row>
    <row r="204" spans="1:13" x14ac:dyDescent="0.25">
      <c r="A204">
        <v>202</v>
      </c>
      <c r="B204" s="1">
        <v>38274</v>
      </c>
      <c r="C204">
        <v>10306</v>
      </c>
      <c r="D204" t="s">
        <v>187</v>
      </c>
      <c r="E204" t="s">
        <v>188</v>
      </c>
      <c r="F204" t="s">
        <v>65</v>
      </c>
      <c r="G204" t="s">
        <v>69</v>
      </c>
      <c r="H204">
        <v>100</v>
      </c>
      <c r="I204">
        <v>31</v>
      </c>
      <c r="J204">
        <v>6570.76</v>
      </c>
      <c r="K204">
        <v>4</v>
      </c>
      <c r="L204">
        <v>10</v>
      </c>
      <c r="M204">
        <v>2004</v>
      </c>
    </row>
    <row r="205" spans="1:13" x14ac:dyDescent="0.25">
      <c r="A205">
        <v>203</v>
      </c>
      <c r="B205" s="1">
        <v>38282</v>
      </c>
      <c r="C205">
        <v>10314</v>
      </c>
      <c r="D205" t="s">
        <v>189</v>
      </c>
      <c r="E205" t="s">
        <v>190</v>
      </c>
      <c r="F205" t="s">
        <v>125</v>
      </c>
      <c r="G205" t="s">
        <v>69</v>
      </c>
      <c r="H205">
        <v>100</v>
      </c>
      <c r="I205">
        <v>38</v>
      </c>
      <c r="J205">
        <v>7975.44</v>
      </c>
      <c r="K205">
        <v>4</v>
      </c>
      <c r="L205">
        <v>10</v>
      </c>
      <c r="M205">
        <v>2004</v>
      </c>
    </row>
    <row r="206" spans="1:13" x14ac:dyDescent="0.25">
      <c r="A206">
        <v>204</v>
      </c>
      <c r="B206" s="1">
        <v>38296</v>
      </c>
      <c r="C206">
        <v>10325</v>
      </c>
      <c r="D206" t="s">
        <v>52</v>
      </c>
      <c r="E206" t="s">
        <v>53</v>
      </c>
      <c r="F206" t="s">
        <v>31</v>
      </c>
      <c r="G206" t="s">
        <v>69</v>
      </c>
      <c r="H206">
        <v>64</v>
      </c>
      <c r="I206">
        <v>42</v>
      </c>
      <c r="J206">
        <v>2688</v>
      </c>
      <c r="K206">
        <v>4</v>
      </c>
      <c r="L206">
        <v>11</v>
      </c>
      <c r="M206">
        <v>2004</v>
      </c>
    </row>
    <row r="207" spans="1:13" x14ac:dyDescent="0.25">
      <c r="A207">
        <v>205</v>
      </c>
      <c r="B207" s="1">
        <v>38311</v>
      </c>
      <c r="C207">
        <v>10336</v>
      </c>
      <c r="D207" t="s">
        <v>153</v>
      </c>
      <c r="E207" t="s">
        <v>154</v>
      </c>
      <c r="F207" t="s">
        <v>18</v>
      </c>
      <c r="G207" t="s">
        <v>69</v>
      </c>
      <c r="H207">
        <v>57.22</v>
      </c>
      <c r="I207">
        <v>33</v>
      </c>
      <c r="J207">
        <v>1888.26</v>
      </c>
      <c r="K207">
        <v>4</v>
      </c>
      <c r="L207">
        <v>11</v>
      </c>
      <c r="M207">
        <v>2004</v>
      </c>
    </row>
    <row r="208" spans="1:13" x14ac:dyDescent="0.25">
      <c r="A208">
        <v>206</v>
      </c>
      <c r="B208" s="1">
        <v>38292</v>
      </c>
      <c r="C208">
        <v>10348</v>
      </c>
      <c r="D208" t="s">
        <v>73</v>
      </c>
      <c r="E208" t="s">
        <v>74</v>
      </c>
      <c r="F208" t="s">
        <v>68</v>
      </c>
      <c r="G208" t="s">
        <v>69</v>
      </c>
      <c r="H208">
        <v>52.36</v>
      </c>
      <c r="I208">
        <v>48</v>
      </c>
      <c r="J208">
        <v>2513.2800000000002</v>
      </c>
      <c r="K208">
        <v>4</v>
      </c>
      <c r="L208">
        <v>11</v>
      </c>
      <c r="M208">
        <v>2004</v>
      </c>
    </row>
    <row r="209" spans="1:13" x14ac:dyDescent="0.25">
      <c r="A209">
        <v>207</v>
      </c>
      <c r="B209" s="1">
        <v>38336</v>
      </c>
      <c r="C209">
        <v>10359</v>
      </c>
      <c r="D209" t="s">
        <v>16</v>
      </c>
      <c r="E209" t="s">
        <v>17</v>
      </c>
      <c r="F209" t="s">
        <v>18</v>
      </c>
      <c r="G209" t="s">
        <v>69</v>
      </c>
      <c r="H209">
        <v>100</v>
      </c>
      <c r="I209">
        <v>42</v>
      </c>
      <c r="J209">
        <v>4764.4799999999996</v>
      </c>
      <c r="K209">
        <v>4</v>
      </c>
      <c r="L209">
        <v>12</v>
      </c>
      <c r="M209">
        <v>2004</v>
      </c>
    </row>
    <row r="210" spans="1:13" x14ac:dyDescent="0.25">
      <c r="A210">
        <v>208</v>
      </c>
      <c r="B210" s="1">
        <v>38375</v>
      </c>
      <c r="C210">
        <v>10371</v>
      </c>
      <c r="D210" t="s">
        <v>105</v>
      </c>
      <c r="E210" t="s">
        <v>106</v>
      </c>
      <c r="F210" t="s">
        <v>14</v>
      </c>
      <c r="G210" t="s">
        <v>69</v>
      </c>
      <c r="H210">
        <v>100</v>
      </c>
      <c r="I210">
        <v>32</v>
      </c>
      <c r="J210">
        <v>3560.64</v>
      </c>
      <c r="K210">
        <v>1</v>
      </c>
      <c r="L210">
        <v>1</v>
      </c>
      <c r="M210">
        <v>2005</v>
      </c>
    </row>
    <row r="211" spans="1:13" x14ac:dyDescent="0.25">
      <c r="A211">
        <v>209</v>
      </c>
      <c r="B211" s="1">
        <v>38400</v>
      </c>
      <c r="C211">
        <v>10382</v>
      </c>
      <c r="D211" t="s">
        <v>105</v>
      </c>
      <c r="E211" t="s">
        <v>106</v>
      </c>
      <c r="F211" t="s">
        <v>14</v>
      </c>
      <c r="G211" t="s">
        <v>69</v>
      </c>
      <c r="H211">
        <v>100</v>
      </c>
      <c r="I211">
        <v>34</v>
      </c>
      <c r="J211">
        <v>3823.64</v>
      </c>
      <c r="K211">
        <v>1</v>
      </c>
      <c r="L211">
        <v>2</v>
      </c>
      <c r="M211">
        <v>2005</v>
      </c>
    </row>
    <row r="212" spans="1:13" x14ac:dyDescent="0.25">
      <c r="A212">
        <v>210</v>
      </c>
      <c r="B212" s="1">
        <v>38428</v>
      </c>
      <c r="C212">
        <v>10395</v>
      </c>
      <c r="D212" t="s">
        <v>19</v>
      </c>
      <c r="E212" t="s">
        <v>20</v>
      </c>
      <c r="F212" t="s">
        <v>18</v>
      </c>
      <c r="G212" t="s">
        <v>69</v>
      </c>
      <c r="H212">
        <v>69.12</v>
      </c>
      <c r="I212">
        <v>33</v>
      </c>
      <c r="J212">
        <v>2280.96</v>
      </c>
      <c r="K212">
        <v>1</v>
      </c>
      <c r="L212">
        <v>3</v>
      </c>
      <c r="M212">
        <v>2005</v>
      </c>
    </row>
    <row r="213" spans="1:13" x14ac:dyDescent="0.25">
      <c r="A213">
        <v>211</v>
      </c>
      <c r="B213" s="1">
        <v>38477</v>
      </c>
      <c r="C213">
        <v>10413</v>
      </c>
      <c r="D213" t="s">
        <v>43</v>
      </c>
      <c r="E213" t="s">
        <v>44</v>
      </c>
      <c r="F213" t="s">
        <v>14</v>
      </c>
      <c r="G213" t="s">
        <v>69</v>
      </c>
      <c r="H213">
        <v>100</v>
      </c>
      <c r="I213">
        <v>36</v>
      </c>
      <c r="J213">
        <v>8677.7999999999993</v>
      </c>
      <c r="K213">
        <v>2</v>
      </c>
      <c r="L213">
        <v>5</v>
      </c>
      <c r="M213">
        <v>2005</v>
      </c>
    </row>
    <row r="214" spans="1:13" x14ac:dyDescent="0.25">
      <c r="A214">
        <v>212</v>
      </c>
      <c r="B214" s="1">
        <v>37650</v>
      </c>
      <c r="C214">
        <v>10103</v>
      </c>
      <c r="D214" t="s">
        <v>52</v>
      </c>
      <c r="E214" t="s">
        <v>53</v>
      </c>
      <c r="F214" t="s">
        <v>31</v>
      </c>
      <c r="G214" t="s">
        <v>191</v>
      </c>
      <c r="H214">
        <v>100</v>
      </c>
      <c r="I214">
        <v>27</v>
      </c>
      <c r="J214">
        <v>3394.98</v>
      </c>
      <c r="K214">
        <v>1</v>
      </c>
      <c r="L214">
        <v>1</v>
      </c>
      <c r="M214">
        <v>2003</v>
      </c>
    </row>
    <row r="215" spans="1:13" x14ac:dyDescent="0.25">
      <c r="A215">
        <v>213</v>
      </c>
      <c r="B215" s="1">
        <v>37706</v>
      </c>
      <c r="C215">
        <v>10113</v>
      </c>
      <c r="D215" t="s">
        <v>105</v>
      </c>
      <c r="E215" t="s">
        <v>106</v>
      </c>
      <c r="F215" t="s">
        <v>14</v>
      </c>
      <c r="G215" t="s">
        <v>191</v>
      </c>
      <c r="H215">
        <v>100</v>
      </c>
      <c r="I215">
        <v>21</v>
      </c>
      <c r="J215">
        <v>3415.44</v>
      </c>
      <c r="K215">
        <v>1</v>
      </c>
      <c r="L215">
        <v>3</v>
      </c>
      <c r="M215">
        <v>2003</v>
      </c>
    </row>
    <row r="216" spans="1:13" x14ac:dyDescent="0.25">
      <c r="A216">
        <v>214</v>
      </c>
      <c r="B216" s="1">
        <v>37769</v>
      </c>
      <c r="C216">
        <v>10126</v>
      </c>
      <c r="D216" t="s">
        <v>73</v>
      </c>
      <c r="E216" t="s">
        <v>74</v>
      </c>
      <c r="F216" t="s">
        <v>68</v>
      </c>
      <c r="G216" t="s">
        <v>191</v>
      </c>
      <c r="H216">
        <v>100</v>
      </c>
      <c r="I216">
        <v>21</v>
      </c>
      <c r="J216">
        <v>2439.5700000000002</v>
      </c>
      <c r="K216">
        <v>2</v>
      </c>
      <c r="L216">
        <v>5</v>
      </c>
      <c r="M216">
        <v>2003</v>
      </c>
    </row>
    <row r="217" spans="1:13" x14ac:dyDescent="0.25">
      <c r="A217">
        <v>215</v>
      </c>
      <c r="B217" s="1">
        <v>37826</v>
      </c>
      <c r="C217">
        <v>10140</v>
      </c>
      <c r="D217" t="s">
        <v>25</v>
      </c>
      <c r="E217" t="s">
        <v>26</v>
      </c>
      <c r="F217" t="s">
        <v>14</v>
      </c>
      <c r="G217" t="s">
        <v>191</v>
      </c>
      <c r="H217">
        <v>100</v>
      </c>
      <c r="I217">
        <v>38</v>
      </c>
      <c r="J217">
        <v>4829.8</v>
      </c>
      <c r="K217">
        <v>3</v>
      </c>
      <c r="L217">
        <v>7</v>
      </c>
      <c r="M217">
        <v>2003</v>
      </c>
    </row>
    <row r="218" spans="1:13" x14ac:dyDescent="0.25">
      <c r="A218">
        <v>216</v>
      </c>
      <c r="B218" s="1">
        <v>37883</v>
      </c>
      <c r="C218">
        <v>10150</v>
      </c>
      <c r="D218" t="s">
        <v>75</v>
      </c>
      <c r="E218" t="s">
        <v>76</v>
      </c>
      <c r="F218" t="s">
        <v>77</v>
      </c>
      <c r="G218" t="s">
        <v>191</v>
      </c>
      <c r="H218">
        <v>100</v>
      </c>
      <c r="I218">
        <v>30</v>
      </c>
      <c r="J218">
        <v>4100.1000000000004</v>
      </c>
      <c r="K218">
        <v>3</v>
      </c>
      <c r="L218">
        <v>9</v>
      </c>
      <c r="M218">
        <v>2003</v>
      </c>
    </row>
    <row r="219" spans="1:13" x14ac:dyDescent="0.25">
      <c r="A219">
        <v>217</v>
      </c>
      <c r="B219" s="1">
        <v>37915</v>
      </c>
      <c r="C219">
        <v>10164</v>
      </c>
      <c r="D219" t="s">
        <v>155</v>
      </c>
      <c r="E219" t="s">
        <v>156</v>
      </c>
      <c r="F219" t="s">
        <v>58</v>
      </c>
      <c r="G219" t="s">
        <v>191</v>
      </c>
      <c r="H219">
        <v>100</v>
      </c>
      <c r="I219">
        <v>49</v>
      </c>
      <c r="J219">
        <v>6563.06</v>
      </c>
      <c r="K219">
        <v>4</v>
      </c>
      <c r="L219">
        <v>10</v>
      </c>
      <c r="M219">
        <v>2003</v>
      </c>
    </row>
    <row r="220" spans="1:13" x14ac:dyDescent="0.25">
      <c r="A220">
        <v>218</v>
      </c>
      <c r="B220" s="1">
        <v>37931</v>
      </c>
      <c r="C220">
        <v>10174</v>
      </c>
      <c r="D220" t="s">
        <v>80</v>
      </c>
      <c r="E220" t="s">
        <v>81</v>
      </c>
      <c r="F220" t="s">
        <v>38</v>
      </c>
      <c r="G220" t="s">
        <v>191</v>
      </c>
      <c r="H220">
        <v>100</v>
      </c>
      <c r="I220">
        <v>43</v>
      </c>
      <c r="J220">
        <v>6817.22</v>
      </c>
      <c r="K220">
        <v>4</v>
      </c>
      <c r="L220">
        <v>11</v>
      </c>
      <c r="M220">
        <v>2003</v>
      </c>
    </row>
    <row r="221" spans="1:13" x14ac:dyDescent="0.25">
      <c r="A221">
        <v>219</v>
      </c>
      <c r="B221" s="1">
        <v>37938</v>
      </c>
      <c r="C221">
        <v>10183</v>
      </c>
      <c r="D221" t="s">
        <v>82</v>
      </c>
      <c r="E221" t="s">
        <v>83</v>
      </c>
      <c r="F221" t="s">
        <v>14</v>
      </c>
      <c r="G221" t="s">
        <v>191</v>
      </c>
      <c r="H221">
        <v>100</v>
      </c>
      <c r="I221">
        <v>41</v>
      </c>
      <c r="J221">
        <v>6163.94</v>
      </c>
      <c r="K221">
        <v>4</v>
      </c>
      <c r="L221">
        <v>11</v>
      </c>
      <c r="M221">
        <v>2003</v>
      </c>
    </row>
    <row r="222" spans="1:13" x14ac:dyDescent="0.25">
      <c r="A222">
        <v>220</v>
      </c>
      <c r="B222" s="1">
        <v>37950</v>
      </c>
      <c r="C222">
        <v>10194</v>
      </c>
      <c r="D222" t="s">
        <v>84</v>
      </c>
      <c r="E222" t="s">
        <v>85</v>
      </c>
      <c r="F222" t="s">
        <v>18</v>
      </c>
      <c r="G222" t="s">
        <v>191</v>
      </c>
      <c r="H222">
        <v>100</v>
      </c>
      <c r="I222">
        <v>38</v>
      </c>
      <c r="J222">
        <v>4933.92</v>
      </c>
      <c r="K222">
        <v>4</v>
      </c>
      <c r="L222">
        <v>11</v>
      </c>
      <c r="M222">
        <v>2003</v>
      </c>
    </row>
    <row r="223" spans="1:13" x14ac:dyDescent="0.25">
      <c r="A223">
        <v>221</v>
      </c>
      <c r="B223" s="1">
        <v>37960</v>
      </c>
      <c r="C223">
        <v>10206</v>
      </c>
      <c r="D223" t="s">
        <v>86</v>
      </c>
      <c r="E223" t="s">
        <v>87</v>
      </c>
      <c r="F223" t="s">
        <v>88</v>
      </c>
      <c r="G223" t="s">
        <v>191</v>
      </c>
      <c r="H223">
        <v>100</v>
      </c>
      <c r="I223">
        <v>28</v>
      </c>
      <c r="J223">
        <v>4056.36</v>
      </c>
      <c r="K223">
        <v>4</v>
      </c>
      <c r="L223">
        <v>12</v>
      </c>
      <c r="M223">
        <v>2003</v>
      </c>
    </row>
    <row r="224" spans="1:13" x14ac:dyDescent="0.25">
      <c r="A224">
        <v>222</v>
      </c>
      <c r="B224" s="1">
        <v>38019</v>
      </c>
      <c r="C224">
        <v>10216</v>
      </c>
      <c r="D224" t="s">
        <v>103</v>
      </c>
      <c r="E224" t="s">
        <v>104</v>
      </c>
      <c r="F224" t="s">
        <v>18</v>
      </c>
      <c r="G224" t="s">
        <v>191</v>
      </c>
      <c r="H224">
        <v>100</v>
      </c>
      <c r="I224">
        <v>43</v>
      </c>
      <c r="J224">
        <v>5759.42</v>
      </c>
      <c r="K224">
        <v>1</v>
      </c>
      <c r="L224">
        <v>2</v>
      </c>
      <c r="M224">
        <v>2004</v>
      </c>
    </row>
    <row r="225" spans="1:13" x14ac:dyDescent="0.25">
      <c r="A225">
        <v>223</v>
      </c>
      <c r="B225" s="1">
        <v>38057</v>
      </c>
      <c r="C225">
        <v>10229</v>
      </c>
      <c r="D225" t="s">
        <v>105</v>
      </c>
      <c r="E225" t="s">
        <v>106</v>
      </c>
      <c r="F225" t="s">
        <v>14</v>
      </c>
      <c r="G225" t="s">
        <v>191</v>
      </c>
      <c r="H225">
        <v>100</v>
      </c>
      <c r="I225">
        <v>25</v>
      </c>
      <c r="J225">
        <v>3451</v>
      </c>
      <c r="K225">
        <v>1</v>
      </c>
      <c r="L225">
        <v>3</v>
      </c>
      <c r="M225">
        <v>2004</v>
      </c>
    </row>
    <row r="226" spans="1:13" x14ac:dyDescent="0.25">
      <c r="A226">
        <v>224</v>
      </c>
      <c r="B226" s="1">
        <v>38111</v>
      </c>
      <c r="C226">
        <v>10245</v>
      </c>
      <c r="D226" t="s">
        <v>93</v>
      </c>
      <c r="E226" t="s">
        <v>94</v>
      </c>
      <c r="F226" t="s">
        <v>14</v>
      </c>
      <c r="G226" t="s">
        <v>191</v>
      </c>
      <c r="H226">
        <v>100</v>
      </c>
      <c r="I226">
        <v>38</v>
      </c>
      <c r="J226">
        <v>5920.4</v>
      </c>
      <c r="K226">
        <v>2</v>
      </c>
      <c r="L226">
        <v>5</v>
      </c>
      <c r="M226">
        <v>2004</v>
      </c>
    </row>
    <row r="227" spans="1:13" x14ac:dyDescent="0.25">
      <c r="A227">
        <v>225</v>
      </c>
      <c r="B227" s="1">
        <v>38153</v>
      </c>
      <c r="C227">
        <v>10258</v>
      </c>
      <c r="D227" t="s">
        <v>95</v>
      </c>
      <c r="E227" t="s">
        <v>96</v>
      </c>
      <c r="F227" t="s">
        <v>97</v>
      </c>
      <c r="G227" t="s">
        <v>191</v>
      </c>
      <c r="H227">
        <v>100</v>
      </c>
      <c r="I227">
        <v>41</v>
      </c>
      <c r="J227">
        <v>6668.24</v>
      </c>
      <c r="K227">
        <v>2</v>
      </c>
      <c r="L227">
        <v>6</v>
      </c>
      <c r="M227">
        <v>2004</v>
      </c>
    </row>
    <row r="228" spans="1:13" x14ac:dyDescent="0.25">
      <c r="A228">
        <v>226</v>
      </c>
      <c r="B228" s="1">
        <v>38187</v>
      </c>
      <c r="C228">
        <v>10270</v>
      </c>
      <c r="D228" t="s">
        <v>59</v>
      </c>
      <c r="E228" t="s">
        <v>60</v>
      </c>
      <c r="F228" t="s">
        <v>38</v>
      </c>
      <c r="G228" t="s">
        <v>191</v>
      </c>
      <c r="H228">
        <v>100</v>
      </c>
      <c r="I228">
        <v>28</v>
      </c>
      <c r="J228">
        <v>4094.72</v>
      </c>
      <c r="K228">
        <v>3</v>
      </c>
      <c r="L228">
        <v>7</v>
      </c>
      <c r="M228">
        <v>2004</v>
      </c>
    </row>
    <row r="229" spans="1:13" x14ac:dyDescent="0.25">
      <c r="A229">
        <v>227</v>
      </c>
      <c r="B229" s="1">
        <v>38218</v>
      </c>
      <c r="C229">
        <v>10281</v>
      </c>
      <c r="D229" t="s">
        <v>54</v>
      </c>
      <c r="E229" t="s">
        <v>55</v>
      </c>
      <c r="F229" t="s">
        <v>14</v>
      </c>
      <c r="G229" t="s">
        <v>191</v>
      </c>
      <c r="H229">
        <v>100</v>
      </c>
      <c r="I229">
        <v>25</v>
      </c>
      <c r="J229">
        <v>2938.5</v>
      </c>
      <c r="K229">
        <v>3</v>
      </c>
      <c r="L229">
        <v>8</v>
      </c>
      <c r="M229">
        <v>2004</v>
      </c>
    </row>
    <row r="230" spans="1:13" x14ac:dyDescent="0.25">
      <c r="A230">
        <v>228</v>
      </c>
      <c r="B230" s="1">
        <v>38238</v>
      </c>
      <c r="C230">
        <v>10291</v>
      </c>
      <c r="D230" t="s">
        <v>101</v>
      </c>
      <c r="E230" t="s">
        <v>102</v>
      </c>
      <c r="F230" t="s">
        <v>72</v>
      </c>
      <c r="G230" t="s">
        <v>191</v>
      </c>
      <c r="H230">
        <v>100</v>
      </c>
      <c r="I230">
        <v>41</v>
      </c>
      <c r="J230">
        <v>6387.8</v>
      </c>
      <c r="K230">
        <v>3</v>
      </c>
      <c r="L230">
        <v>9</v>
      </c>
      <c r="M230">
        <v>2004</v>
      </c>
    </row>
    <row r="231" spans="1:13" x14ac:dyDescent="0.25">
      <c r="A231">
        <v>229</v>
      </c>
      <c r="B231" s="1">
        <v>38271</v>
      </c>
      <c r="C231">
        <v>10304</v>
      </c>
      <c r="D231" t="s">
        <v>103</v>
      </c>
      <c r="E231" t="s">
        <v>104</v>
      </c>
      <c r="F231" t="s">
        <v>18</v>
      </c>
      <c r="G231" t="s">
        <v>191</v>
      </c>
      <c r="H231">
        <v>100</v>
      </c>
      <c r="I231">
        <v>39</v>
      </c>
      <c r="J231">
        <v>6396</v>
      </c>
      <c r="K231">
        <v>4</v>
      </c>
      <c r="L231">
        <v>10</v>
      </c>
      <c r="M231">
        <v>2004</v>
      </c>
    </row>
    <row r="232" spans="1:13" x14ac:dyDescent="0.25">
      <c r="A232">
        <v>230</v>
      </c>
      <c r="B232" s="1">
        <v>38282</v>
      </c>
      <c r="C232">
        <v>10313</v>
      </c>
      <c r="D232" t="s">
        <v>86</v>
      </c>
      <c r="E232" t="s">
        <v>87</v>
      </c>
      <c r="F232" t="s">
        <v>88</v>
      </c>
      <c r="G232" t="s">
        <v>191</v>
      </c>
      <c r="H232">
        <v>100</v>
      </c>
      <c r="I232">
        <v>21</v>
      </c>
      <c r="J232">
        <v>2669.1</v>
      </c>
      <c r="K232">
        <v>4</v>
      </c>
      <c r="L232">
        <v>10</v>
      </c>
      <c r="M232">
        <v>2004</v>
      </c>
    </row>
    <row r="233" spans="1:13" x14ac:dyDescent="0.25">
      <c r="A233">
        <v>231</v>
      </c>
      <c r="B233" s="1">
        <v>38295</v>
      </c>
      <c r="C233">
        <v>10322</v>
      </c>
      <c r="D233" t="s">
        <v>107</v>
      </c>
      <c r="E233" t="s">
        <v>108</v>
      </c>
      <c r="F233" t="s">
        <v>14</v>
      </c>
      <c r="G233" t="s">
        <v>191</v>
      </c>
      <c r="H233">
        <v>100</v>
      </c>
      <c r="I233">
        <v>27</v>
      </c>
      <c r="J233">
        <v>4784.13</v>
      </c>
      <c r="K233">
        <v>4</v>
      </c>
      <c r="L233">
        <v>11</v>
      </c>
      <c r="M233">
        <v>2004</v>
      </c>
    </row>
    <row r="234" spans="1:13" x14ac:dyDescent="0.25">
      <c r="A234">
        <v>232</v>
      </c>
      <c r="B234" s="1">
        <v>38309</v>
      </c>
      <c r="C234">
        <v>10333</v>
      </c>
      <c r="D234" t="s">
        <v>32</v>
      </c>
      <c r="E234" t="s">
        <v>33</v>
      </c>
      <c r="F234" t="s">
        <v>14</v>
      </c>
      <c r="G234" t="s">
        <v>191</v>
      </c>
      <c r="H234">
        <v>99.21</v>
      </c>
      <c r="I234">
        <v>33</v>
      </c>
      <c r="J234">
        <v>3273.93</v>
      </c>
      <c r="K234">
        <v>4</v>
      </c>
      <c r="L234">
        <v>11</v>
      </c>
      <c r="M234">
        <v>2004</v>
      </c>
    </row>
    <row r="235" spans="1:13" x14ac:dyDescent="0.25">
      <c r="A235">
        <v>233</v>
      </c>
      <c r="B235" s="1">
        <v>38320</v>
      </c>
      <c r="C235">
        <v>10347</v>
      </c>
      <c r="D235" t="s">
        <v>36</v>
      </c>
      <c r="E235" t="s">
        <v>37</v>
      </c>
      <c r="F235" t="s">
        <v>38</v>
      </c>
      <c r="G235" t="s">
        <v>191</v>
      </c>
      <c r="H235">
        <v>100</v>
      </c>
      <c r="I235">
        <v>29</v>
      </c>
      <c r="J235">
        <v>3586.43</v>
      </c>
      <c r="K235">
        <v>4</v>
      </c>
      <c r="L235">
        <v>11</v>
      </c>
      <c r="M235">
        <v>2004</v>
      </c>
    </row>
    <row r="236" spans="1:13" x14ac:dyDescent="0.25">
      <c r="A236">
        <v>234</v>
      </c>
      <c r="B236" s="1">
        <v>38331</v>
      </c>
      <c r="C236">
        <v>10357</v>
      </c>
      <c r="D236" t="s">
        <v>105</v>
      </c>
      <c r="E236" t="s">
        <v>106</v>
      </c>
      <c r="F236" t="s">
        <v>14</v>
      </c>
      <c r="G236" t="s">
        <v>191</v>
      </c>
      <c r="H236">
        <v>100</v>
      </c>
      <c r="I236">
        <v>49</v>
      </c>
      <c r="J236">
        <v>5960.36</v>
      </c>
      <c r="K236">
        <v>4</v>
      </c>
      <c r="L236">
        <v>12</v>
      </c>
      <c r="M236">
        <v>2004</v>
      </c>
    </row>
    <row r="237" spans="1:13" x14ac:dyDescent="0.25">
      <c r="A237">
        <v>235</v>
      </c>
      <c r="B237" s="1">
        <v>38372</v>
      </c>
      <c r="C237">
        <v>10370</v>
      </c>
      <c r="D237" t="s">
        <v>111</v>
      </c>
      <c r="E237" t="s">
        <v>112</v>
      </c>
      <c r="F237" t="s">
        <v>38</v>
      </c>
      <c r="G237" t="s">
        <v>191</v>
      </c>
      <c r="H237">
        <v>100</v>
      </c>
      <c r="I237">
        <v>49</v>
      </c>
      <c r="J237">
        <v>8470.14</v>
      </c>
      <c r="K237">
        <v>1</v>
      </c>
      <c r="L237">
        <v>1</v>
      </c>
      <c r="M237">
        <v>2005</v>
      </c>
    </row>
    <row r="238" spans="1:13" x14ac:dyDescent="0.25">
      <c r="A238">
        <v>236</v>
      </c>
      <c r="B238" s="1">
        <v>38400</v>
      </c>
      <c r="C238">
        <v>10381</v>
      </c>
      <c r="D238" t="s">
        <v>23</v>
      </c>
      <c r="E238" t="s">
        <v>24</v>
      </c>
      <c r="F238" t="s">
        <v>14</v>
      </c>
      <c r="G238" t="s">
        <v>191</v>
      </c>
      <c r="H238">
        <v>100</v>
      </c>
      <c r="I238">
        <v>20</v>
      </c>
      <c r="J238">
        <v>2952</v>
      </c>
      <c r="K238">
        <v>1</v>
      </c>
      <c r="L238">
        <v>2</v>
      </c>
      <c r="M238">
        <v>2005</v>
      </c>
    </row>
    <row r="239" spans="1:13" x14ac:dyDescent="0.25">
      <c r="A239">
        <v>237</v>
      </c>
      <c r="B239" s="1">
        <v>38420</v>
      </c>
      <c r="C239">
        <v>10391</v>
      </c>
      <c r="D239" t="s">
        <v>111</v>
      </c>
      <c r="E239" t="s">
        <v>112</v>
      </c>
      <c r="F239" t="s">
        <v>38</v>
      </c>
      <c r="G239" t="s">
        <v>191</v>
      </c>
      <c r="H239">
        <v>63.2</v>
      </c>
      <c r="I239">
        <v>39</v>
      </c>
      <c r="J239">
        <v>2464.8000000000002</v>
      </c>
      <c r="K239">
        <v>1</v>
      </c>
      <c r="L239">
        <v>3</v>
      </c>
      <c r="M239">
        <v>2005</v>
      </c>
    </row>
    <row r="240" spans="1:13" x14ac:dyDescent="0.25">
      <c r="A240">
        <v>238</v>
      </c>
      <c r="B240" s="1">
        <v>38473</v>
      </c>
      <c r="C240">
        <v>10411</v>
      </c>
      <c r="D240" t="s">
        <v>113</v>
      </c>
      <c r="E240" t="s">
        <v>114</v>
      </c>
      <c r="F240" t="s">
        <v>88</v>
      </c>
      <c r="G240" t="s">
        <v>191</v>
      </c>
      <c r="H240">
        <v>100</v>
      </c>
      <c r="I240">
        <v>40</v>
      </c>
      <c r="J240">
        <v>6232</v>
      </c>
      <c r="K240">
        <v>2</v>
      </c>
      <c r="L240">
        <v>5</v>
      </c>
      <c r="M240">
        <v>2005</v>
      </c>
    </row>
    <row r="241" spans="1:13" x14ac:dyDescent="0.25">
      <c r="A241">
        <v>239</v>
      </c>
      <c r="B241" s="1">
        <v>38503</v>
      </c>
      <c r="C241">
        <v>10424</v>
      </c>
      <c r="D241" t="s">
        <v>66</v>
      </c>
      <c r="E241" t="s">
        <v>67</v>
      </c>
      <c r="F241" t="s">
        <v>68</v>
      </c>
      <c r="G241" t="s">
        <v>191</v>
      </c>
      <c r="H241">
        <v>100</v>
      </c>
      <c r="I241">
        <v>49</v>
      </c>
      <c r="J241">
        <v>7969.36</v>
      </c>
      <c r="K241">
        <v>2</v>
      </c>
      <c r="L241">
        <v>5</v>
      </c>
      <c r="M241">
        <v>2005</v>
      </c>
    </row>
    <row r="242" spans="1:13" x14ac:dyDescent="0.25">
      <c r="A242">
        <v>240</v>
      </c>
      <c r="B242" s="1">
        <v>37676</v>
      </c>
      <c r="C242">
        <v>10107</v>
      </c>
      <c r="D242" t="s">
        <v>12</v>
      </c>
      <c r="E242" t="s">
        <v>13</v>
      </c>
      <c r="F242" t="s">
        <v>14</v>
      </c>
      <c r="G242" t="s">
        <v>15</v>
      </c>
      <c r="H242">
        <v>100</v>
      </c>
      <c r="I242">
        <v>21</v>
      </c>
      <c r="J242">
        <v>3036.6</v>
      </c>
      <c r="K242">
        <v>1</v>
      </c>
      <c r="L242">
        <v>2</v>
      </c>
      <c r="M242">
        <v>2003</v>
      </c>
    </row>
    <row r="243" spans="1:13" x14ac:dyDescent="0.25">
      <c r="A243">
        <v>241</v>
      </c>
      <c r="B243" s="1">
        <v>37748</v>
      </c>
      <c r="C243">
        <v>10121</v>
      </c>
      <c r="D243" t="s">
        <v>16</v>
      </c>
      <c r="E243" t="s">
        <v>17</v>
      </c>
      <c r="F243" t="s">
        <v>18</v>
      </c>
      <c r="G243" t="s">
        <v>15</v>
      </c>
      <c r="H243">
        <v>100</v>
      </c>
      <c r="I243">
        <v>50</v>
      </c>
      <c r="J243">
        <v>8284</v>
      </c>
      <c r="K243">
        <v>2</v>
      </c>
      <c r="L243">
        <v>5</v>
      </c>
      <c r="M243">
        <v>2003</v>
      </c>
    </row>
    <row r="244" spans="1:13" x14ac:dyDescent="0.25">
      <c r="A244">
        <v>242</v>
      </c>
      <c r="B244" s="1">
        <v>37803</v>
      </c>
      <c r="C244">
        <v>10134</v>
      </c>
      <c r="D244" t="s">
        <v>19</v>
      </c>
      <c r="E244" t="s">
        <v>20</v>
      </c>
      <c r="F244" t="s">
        <v>18</v>
      </c>
      <c r="G244" t="s">
        <v>15</v>
      </c>
      <c r="H244">
        <v>100</v>
      </c>
      <c r="I244">
        <v>20</v>
      </c>
      <c r="J244">
        <v>2711.2</v>
      </c>
      <c r="K244">
        <v>3</v>
      </c>
      <c r="L244">
        <v>7</v>
      </c>
      <c r="M244">
        <v>2003</v>
      </c>
    </row>
    <row r="245" spans="1:13" x14ac:dyDescent="0.25">
      <c r="A245">
        <v>243</v>
      </c>
      <c r="B245" s="1">
        <v>37858</v>
      </c>
      <c r="C245">
        <v>10145</v>
      </c>
      <c r="D245" t="s">
        <v>21</v>
      </c>
      <c r="E245" t="s">
        <v>22</v>
      </c>
      <c r="F245" t="s">
        <v>14</v>
      </c>
      <c r="G245" t="s">
        <v>15</v>
      </c>
      <c r="H245">
        <v>100</v>
      </c>
      <c r="I245">
        <v>49</v>
      </c>
      <c r="J245">
        <v>8339.7999999999993</v>
      </c>
      <c r="K245">
        <v>3</v>
      </c>
      <c r="L245">
        <v>8</v>
      </c>
      <c r="M245">
        <v>2003</v>
      </c>
    </row>
    <row r="246" spans="1:13" x14ac:dyDescent="0.25">
      <c r="A246">
        <v>244</v>
      </c>
      <c r="B246" s="1">
        <v>37904</v>
      </c>
      <c r="C246">
        <v>10159</v>
      </c>
      <c r="D246" t="s">
        <v>23</v>
      </c>
      <c r="E246" t="s">
        <v>24</v>
      </c>
      <c r="F246" t="s">
        <v>14</v>
      </c>
      <c r="G246" t="s">
        <v>15</v>
      </c>
      <c r="H246">
        <v>100</v>
      </c>
      <c r="I246">
        <v>38</v>
      </c>
      <c r="J246">
        <v>6238.84</v>
      </c>
      <c r="K246">
        <v>4</v>
      </c>
      <c r="L246">
        <v>10</v>
      </c>
      <c r="M246">
        <v>2003</v>
      </c>
    </row>
    <row r="247" spans="1:13" x14ac:dyDescent="0.25">
      <c r="A247">
        <v>245</v>
      </c>
      <c r="B247" s="1">
        <v>37929</v>
      </c>
      <c r="C247">
        <v>10169</v>
      </c>
      <c r="D247" t="s">
        <v>111</v>
      </c>
      <c r="E247" t="s">
        <v>112</v>
      </c>
      <c r="F247" t="s">
        <v>38</v>
      </c>
      <c r="G247" t="s">
        <v>15</v>
      </c>
      <c r="H247">
        <v>100</v>
      </c>
      <c r="I247">
        <v>35</v>
      </c>
      <c r="J247">
        <v>4639.25</v>
      </c>
      <c r="K247">
        <v>4</v>
      </c>
      <c r="L247">
        <v>11</v>
      </c>
      <c r="M247">
        <v>2003</v>
      </c>
    </row>
    <row r="248" spans="1:13" x14ac:dyDescent="0.25">
      <c r="A248">
        <v>246</v>
      </c>
      <c r="B248" s="1">
        <v>37936</v>
      </c>
      <c r="C248">
        <v>10180</v>
      </c>
      <c r="D248" t="s">
        <v>27</v>
      </c>
      <c r="E248" t="s">
        <v>28</v>
      </c>
      <c r="F248" t="s">
        <v>18</v>
      </c>
      <c r="G248" t="s">
        <v>15</v>
      </c>
      <c r="H248">
        <v>100</v>
      </c>
      <c r="I248">
        <v>40</v>
      </c>
      <c r="J248">
        <v>6747.6</v>
      </c>
      <c r="K248">
        <v>4</v>
      </c>
      <c r="L248">
        <v>11</v>
      </c>
      <c r="M248">
        <v>2003</v>
      </c>
    </row>
    <row r="249" spans="1:13" x14ac:dyDescent="0.25">
      <c r="A249">
        <v>247</v>
      </c>
      <c r="B249" s="1">
        <v>37943</v>
      </c>
      <c r="C249">
        <v>10189</v>
      </c>
      <c r="D249" t="s">
        <v>21</v>
      </c>
      <c r="E249" t="s">
        <v>22</v>
      </c>
      <c r="F249" t="s">
        <v>14</v>
      </c>
      <c r="G249" t="s">
        <v>15</v>
      </c>
      <c r="H249">
        <v>100</v>
      </c>
      <c r="I249">
        <v>28</v>
      </c>
      <c r="J249">
        <v>4512.4799999999996</v>
      </c>
      <c r="K249">
        <v>4</v>
      </c>
      <c r="L249">
        <v>11</v>
      </c>
      <c r="M249">
        <v>2003</v>
      </c>
    </row>
    <row r="250" spans="1:13" x14ac:dyDescent="0.25">
      <c r="A250">
        <v>248</v>
      </c>
      <c r="B250" s="1">
        <v>37956</v>
      </c>
      <c r="C250">
        <v>10201</v>
      </c>
      <c r="D250" t="s">
        <v>32</v>
      </c>
      <c r="E250" t="s">
        <v>33</v>
      </c>
      <c r="F250" t="s">
        <v>14</v>
      </c>
      <c r="G250" t="s">
        <v>15</v>
      </c>
      <c r="H250">
        <v>100</v>
      </c>
      <c r="I250">
        <v>25</v>
      </c>
      <c r="J250">
        <v>4029</v>
      </c>
      <c r="K250">
        <v>4</v>
      </c>
      <c r="L250">
        <v>12</v>
      </c>
      <c r="M250">
        <v>2003</v>
      </c>
    </row>
    <row r="251" spans="1:13" x14ac:dyDescent="0.25">
      <c r="A251">
        <v>249</v>
      </c>
      <c r="B251" s="1">
        <v>38001</v>
      </c>
      <c r="C251">
        <v>10211</v>
      </c>
      <c r="D251" t="s">
        <v>34</v>
      </c>
      <c r="E251" t="s">
        <v>35</v>
      </c>
      <c r="F251" t="s">
        <v>18</v>
      </c>
      <c r="G251" t="s">
        <v>15</v>
      </c>
      <c r="H251">
        <v>100</v>
      </c>
      <c r="I251">
        <v>36</v>
      </c>
      <c r="J251">
        <v>4771.8</v>
      </c>
      <c r="K251">
        <v>1</v>
      </c>
      <c r="L251">
        <v>1</v>
      </c>
      <c r="M251">
        <v>2004</v>
      </c>
    </row>
    <row r="252" spans="1:13" x14ac:dyDescent="0.25">
      <c r="A252">
        <v>250</v>
      </c>
      <c r="B252" s="1">
        <v>38038</v>
      </c>
      <c r="C252">
        <v>10224</v>
      </c>
      <c r="D252" t="s">
        <v>27</v>
      </c>
      <c r="E252" t="s">
        <v>28</v>
      </c>
      <c r="F252" t="s">
        <v>18</v>
      </c>
      <c r="G252" t="s">
        <v>15</v>
      </c>
      <c r="H252">
        <v>100</v>
      </c>
      <c r="I252">
        <v>43</v>
      </c>
      <c r="J252">
        <v>6087.94</v>
      </c>
      <c r="K252">
        <v>1</v>
      </c>
      <c r="L252">
        <v>2</v>
      </c>
      <c r="M252">
        <v>2004</v>
      </c>
    </row>
    <row r="253" spans="1:13" x14ac:dyDescent="0.25">
      <c r="A253">
        <v>251</v>
      </c>
      <c r="B253" s="1">
        <v>38082</v>
      </c>
      <c r="C253">
        <v>10237</v>
      </c>
      <c r="D253" t="s">
        <v>39</v>
      </c>
      <c r="E253" t="s">
        <v>40</v>
      </c>
      <c r="F253" t="s">
        <v>14</v>
      </c>
      <c r="G253" t="s">
        <v>15</v>
      </c>
      <c r="H253">
        <v>100</v>
      </c>
      <c r="I253">
        <v>32</v>
      </c>
      <c r="J253">
        <v>4193.28</v>
      </c>
      <c r="K253">
        <v>2</v>
      </c>
      <c r="L253">
        <v>4</v>
      </c>
      <c r="M253">
        <v>2004</v>
      </c>
    </row>
    <row r="254" spans="1:13" x14ac:dyDescent="0.25">
      <c r="A254">
        <v>252</v>
      </c>
      <c r="B254" s="1">
        <v>38125</v>
      </c>
      <c r="C254">
        <v>10251</v>
      </c>
      <c r="D254" t="s">
        <v>41</v>
      </c>
      <c r="E254" t="s">
        <v>42</v>
      </c>
      <c r="F254" t="s">
        <v>14</v>
      </c>
      <c r="G254" t="s">
        <v>15</v>
      </c>
      <c r="H254">
        <v>100</v>
      </c>
      <c r="I254">
        <v>46</v>
      </c>
      <c r="J254">
        <v>7552.28</v>
      </c>
      <c r="K254">
        <v>2</v>
      </c>
      <c r="L254">
        <v>5</v>
      </c>
      <c r="M254">
        <v>2004</v>
      </c>
    </row>
    <row r="255" spans="1:13" x14ac:dyDescent="0.25">
      <c r="A255">
        <v>253</v>
      </c>
      <c r="B255" s="1">
        <v>38166</v>
      </c>
      <c r="C255">
        <v>10263</v>
      </c>
      <c r="D255" t="s">
        <v>43</v>
      </c>
      <c r="E255" t="s">
        <v>44</v>
      </c>
      <c r="F255" t="s">
        <v>14</v>
      </c>
      <c r="G255" t="s">
        <v>15</v>
      </c>
      <c r="H255">
        <v>100</v>
      </c>
      <c r="I255">
        <v>48</v>
      </c>
      <c r="J255">
        <v>6434.4</v>
      </c>
      <c r="K255">
        <v>2</v>
      </c>
      <c r="L255">
        <v>6</v>
      </c>
      <c r="M255">
        <v>2004</v>
      </c>
    </row>
    <row r="256" spans="1:13" x14ac:dyDescent="0.25">
      <c r="A256">
        <v>254</v>
      </c>
      <c r="B256" s="1">
        <v>38201</v>
      </c>
      <c r="C256">
        <v>10276</v>
      </c>
      <c r="D256" t="s">
        <v>174</v>
      </c>
      <c r="E256" t="s">
        <v>175</v>
      </c>
      <c r="F256" t="s">
        <v>14</v>
      </c>
      <c r="G256" t="s">
        <v>15</v>
      </c>
      <c r="H256">
        <v>100</v>
      </c>
      <c r="I256">
        <v>43</v>
      </c>
      <c r="J256">
        <v>5181.5</v>
      </c>
      <c r="K256">
        <v>3</v>
      </c>
      <c r="L256">
        <v>8</v>
      </c>
      <c r="M256">
        <v>2004</v>
      </c>
    </row>
    <row r="257" spans="1:13" x14ac:dyDescent="0.25">
      <c r="A257">
        <v>255</v>
      </c>
      <c r="B257" s="1">
        <v>38226</v>
      </c>
      <c r="C257">
        <v>10285</v>
      </c>
      <c r="D257" t="s">
        <v>47</v>
      </c>
      <c r="E257" t="s">
        <v>48</v>
      </c>
      <c r="F257" t="s">
        <v>14</v>
      </c>
      <c r="G257" t="s">
        <v>15</v>
      </c>
      <c r="H257">
        <v>100</v>
      </c>
      <c r="I257">
        <v>49</v>
      </c>
      <c r="J257">
        <v>6863.92</v>
      </c>
      <c r="K257">
        <v>3</v>
      </c>
      <c r="L257">
        <v>8</v>
      </c>
      <c r="M257">
        <v>2004</v>
      </c>
    </row>
    <row r="258" spans="1:13" x14ac:dyDescent="0.25">
      <c r="A258">
        <v>256</v>
      </c>
      <c r="B258" s="1">
        <v>38260</v>
      </c>
      <c r="C258">
        <v>10299</v>
      </c>
      <c r="D258" t="s">
        <v>49</v>
      </c>
      <c r="E258" t="s">
        <v>50</v>
      </c>
      <c r="F258" t="s">
        <v>51</v>
      </c>
      <c r="G258" t="s">
        <v>15</v>
      </c>
      <c r="H258">
        <v>100</v>
      </c>
      <c r="I258">
        <v>24</v>
      </c>
      <c r="J258">
        <v>4157.04</v>
      </c>
      <c r="K258">
        <v>3</v>
      </c>
      <c r="L258">
        <v>9</v>
      </c>
      <c r="M258">
        <v>2004</v>
      </c>
    </row>
    <row r="259" spans="1:13" x14ac:dyDescent="0.25">
      <c r="A259">
        <v>257</v>
      </c>
      <c r="B259" s="1">
        <v>38275</v>
      </c>
      <c r="C259">
        <v>10309</v>
      </c>
      <c r="D259" t="s">
        <v>52</v>
      </c>
      <c r="E259" t="s">
        <v>53</v>
      </c>
      <c r="F259" t="s">
        <v>31</v>
      </c>
      <c r="G259" t="s">
        <v>15</v>
      </c>
      <c r="H259">
        <v>100</v>
      </c>
      <c r="I259">
        <v>26</v>
      </c>
      <c r="J259">
        <v>4660.24</v>
      </c>
      <c r="K259">
        <v>4</v>
      </c>
      <c r="L259">
        <v>10</v>
      </c>
      <c r="M259">
        <v>2004</v>
      </c>
    </row>
    <row r="260" spans="1:13" x14ac:dyDescent="0.25">
      <c r="A260">
        <v>258</v>
      </c>
      <c r="B260" s="1">
        <v>38294</v>
      </c>
      <c r="C260">
        <v>10319</v>
      </c>
      <c r="D260" t="s">
        <v>192</v>
      </c>
      <c r="E260" t="s">
        <v>193</v>
      </c>
      <c r="F260" t="s">
        <v>14</v>
      </c>
      <c r="G260" t="s">
        <v>15</v>
      </c>
      <c r="H260">
        <v>100</v>
      </c>
      <c r="I260">
        <v>30</v>
      </c>
      <c r="J260">
        <v>4111.8</v>
      </c>
      <c r="K260">
        <v>4</v>
      </c>
      <c r="L260">
        <v>11</v>
      </c>
      <c r="M260">
        <v>2004</v>
      </c>
    </row>
    <row r="261" spans="1:13" x14ac:dyDescent="0.25">
      <c r="A261">
        <v>259</v>
      </c>
      <c r="B261" s="1">
        <v>38306</v>
      </c>
      <c r="C261">
        <v>10329</v>
      </c>
      <c r="D261" t="s">
        <v>12</v>
      </c>
      <c r="E261" t="s">
        <v>13</v>
      </c>
      <c r="F261" t="s">
        <v>14</v>
      </c>
      <c r="G261" t="s">
        <v>15</v>
      </c>
      <c r="H261">
        <v>100</v>
      </c>
      <c r="I261">
        <v>24</v>
      </c>
      <c r="J261">
        <v>3542.64</v>
      </c>
      <c r="K261">
        <v>4</v>
      </c>
      <c r="L261">
        <v>11</v>
      </c>
      <c r="M261">
        <v>2004</v>
      </c>
    </row>
    <row r="262" spans="1:13" x14ac:dyDescent="0.25">
      <c r="A262">
        <v>260</v>
      </c>
      <c r="B262" s="1">
        <v>38315</v>
      </c>
      <c r="C262">
        <v>10341</v>
      </c>
      <c r="D262" t="s">
        <v>56</v>
      </c>
      <c r="E262" t="s">
        <v>57</v>
      </c>
      <c r="F262" t="s">
        <v>58</v>
      </c>
      <c r="G262" t="s">
        <v>15</v>
      </c>
      <c r="H262">
        <v>100</v>
      </c>
      <c r="I262">
        <v>55</v>
      </c>
      <c r="J262">
        <v>8118.55</v>
      </c>
      <c r="K262">
        <v>4</v>
      </c>
      <c r="L262">
        <v>11</v>
      </c>
      <c r="M262">
        <v>2004</v>
      </c>
    </row>
    <row r="263" spans="1:13" x14ac:dyDescent="0.25">
      <c r="A263">
        <v>261</v>
      </c>
      <c r="B263" s="1">
        <v>38357</v>
      </c>
      <c r="C263">
        <v>10362</v>
      </c>
      <c r="D263" t="s">
        <v>25</v>
      </c>
      <c r="E263" t="s">
        <v>26</v>
      </c>
      <c r="F263" t="s">
        <v>14</v>
      </c>
      <c r="G263" t="s">
        <v>15</v>
      </c>
      <c r="H263">
        <v>100</v>
      </c>
      <c r="I263">
        <v>22</v>
      </c>
      <c r="J263">
        <v>3877.06</v>
      </c>
      <c r="K263">
        <v>1</v>
      </c>
      <c r="L263">
        <v>1</v>
      </c>
      <c r="M263">
        <v>2005</v>
      </c>
    </row>
    <row r="264" spans="1:13" x14ac:dyDescent="0.25">
      <c r="A264">
        <v>262</v>
      </c>
      <c r="B264" s="1">
        <v>38386</v>
      </c>
      <c r="C264">
        <v>10375</v>
      </c>
      <c r="D264" t="s">
        <v>45</v>
      </c>
      <c r="E264" t="s">
        <v>46</v>
      </c>
      <c r="F264" t="s">
        <v>18</v>
      </c>
      <c r="G264" t="s">
        <v>15</v>
      </c>
      <c r="H264">
        <v>78.92</v>
      </c>
      <c r="I264">
        <v>49</v>
      </c>
      <c r="J264">
        <v>3867.08</v>
      </c>
      <c r="K264">
        <v>1</v>
      </c>
      <c r="L264">
        <v>2</v>
      </c>
      <c r="M264">
        <v>2005</v>
      </c>
    </row>
    <row r="265" spans="1:13" x14ac:dyDescent="0.25">
      <c r="A265">
        <v>263</v>
      </c>
      <c r="B265" s="1">
        <v>38414</v>
      </c>
      <c r="C265">
        <v>10388</v>
      </c>
      <c r="D265" t="s">
        <v>61</v>
      </c>
      <c r="E265" t="s">
        <v>62</v>
      </c>
      <c r="F265" t="s">
        <v>14</v>
      </c>
      <c r="G265" t="s">
        <v>15</v>
      </c>
      <c r="H265">
        <v>100</v>
      </c>
      <c r="I265">
        <v>44</v>
      </c>
      <c r="J265">
        <v>5951.44</v>
      </c>
      <c r="K265">
        <v>1</v>
      </c>
      <c r="L265">
        <v>3</v>
      </c>
      <c r="M265">
        <v>2005</v>
      </c>
    </row>
    <row r="266" spans="1:13" x14ac:dyDescent="0.25">
      <c r="A266">
        <v>264</v>
      </c>
      <c r="B266" s="1">
        <v>38450</v>
      </c>
      <c r="C266">
        <v>10403</v>
      </c>
      <c r="D266" t="s">
        <v>63</v>
      </c>
      <c r="E266" t="s">
        <v>64</v>
      </c>
      <c r="F266" t="s">
        <v>65</v>
      </c>
      <c r="G266" t="s">
        <v>15</v>
      </c>
      <c r="H266">
        <v>100</v>
      </c>
      <c r="I266">
        <v>66</v>
      </c>
      <c r="J266">
        <v>8648.64</v>
      </c>
      <c r="K266">
        <v>2</v>
      </c>
      <c r="L266">
        <v>4</v>
      </c>
      <c r="M266">
        <v>2005</v>
      </c>
    </row>
    <row r="267" spans="1:13" x14ac:dyDescent="0.25">
      <c r="A267">
        <v>265</v>
      </c>
      <c r="B267" s="1">
        <v>38485</v>
      </c>
      <c r="C267">
        <v>10417</v>
      </c>
      <c r="D267" t="s">
        <v>66</v>
      </c>
      <c r="E267" t="s">
        <v>67</v>
      </c>
      <c r="F267" t="s">
        <v>68</v>
      </c>
      <c r="G267" t="s">
        <v>15</v>
      </c>
      <c r="H267">
        <v>100</v>
      </c>
      <c r="I267">
        <v>21</v>
      </c>
      <c r="J267">
        <v>3447.78</v>
      </c>
      <c r="K267">
        <v>2</v>
      </c>
      <c r="L267">
        <v>5</v>
      </c>
      <c r="M267">
        <v>2005</v>
      </c>
    </row>
    <row r="268" spans="1:13" x14ac:dyDescent="0.25">
      <c r="A268">
        <v>266</v>
      </c>
      <c r="B268" s="1">
        <v>37652</v>
      </c>
      <c r="C268">
        <v>10104</v>
      </c>
      <c r="D268" t="s">
        <v>66</v>
      </c>
      <c r="E268" t="s">
        <v>67</v>
      </c>
      <c r="F268" t="s">
        <v>68</v>
      </c>
      <c r="G268" t="s">
        <v>69</v>
      </c>
      <c r="H268">
        <v>100</v>
      </c>
      <c r="I268">
        <v>34</v>
      </c>
      <c r="J268">
        <v>5958.5</v>
      </c>
      <c r="K268">
        <v>1</v>
      </c>
      <c r="L268">
        <v>1</v>
      </c>
      <c r="M268">
        <v>2003</v>
      </c>
    </row>
    <row r="269" spans="1:13" x14ac:dyDescent="0.25">
      <c r="A269">
        <v>267</v>
      </c>
      <c r="B269" s="1">
        <v>37727</v>
      </c>
      <c r="C269">
        <v>10117</v>
      </c>
      <c r="D269" t="s">
        <v>75</v>
      </c>
      <c r="E269" t="s">
        <v>76</v>
      </c>
      <c r="F269" t="s">
        <v>77</v>
      </c>
      <c r="G269" t="s">
        <v>69</v>
      </c>
      <c r="H269">
        <v>100</v>
      </c>
      <c r="I269">
        <v>43</v>
      </c>
      <c r="J269">
        <v>5911.64</v>
      </c>
      <c r="K269">
        <v>2</v>
      </c>
      <c r="L269">
        <v>4</v>
      </c>
      <c r="M269">
        <v>2003</v>
      </c>
    </row>
    <row r="270" spans="1:13" x14ac:dyDescent="0.25">
      <c r="A270">
        <v>268</v>
      </c>
      <c r="B270" s="1">
        <v>37775</v>
      </c>
      <c r="C270">
        <v>10127</v>
      </c>
      <c r="D270" t="s">
        <v>180</v>
      </c>
      <c r="E270" t="s">
        <v>181</v>
      </c>
      <c r="F270" t="s">
        <v>14</v>
      </c>
      <c r="G270" t="s">
        <v>69</v>
      </c>
      <c r="H270">
        <v>100</v>
      </c>
      <c r="I270">
        <v>46</v>
      </c>
      <c r="J270">
        <v>7366.44</v>
      </c>
      <c r="K270">
        <v>2</v>
      </c>
      <c r="L270">
        <v>6</v>
      </c>
      <c r="M270">
        <v>2003</v>
      </c>
    </row>
    <row r="271" spans="1:13" x14ac:dyDescent="0.25">
      <c r="A271">
        <v>269</v>
      </c>
      <c r="B271" s="1">
        <v>37841</v>
      </c>
      <c r="C271">
        <v>10142</v>
      </c>
      <c r="D271" t="s">
        <v>105</v>
      </c>
      <c r="E271" t="s">
        <v>106</v>
      </c>
      <c r="F271" t="s">
        <v>14</v>
      </c>
      <c r="G271" t="s">
        <v>69</v>
      </c>
      <c r="H271">
        <v>100</v>
      </c>
      <c r="I271">
        <v>33</v>
      </c>
      <c r="J271">
        <v>4985.6400000000003</v>
      </c>
      <c r="K271">
        <v>3</v>
      </c>
      <c r="L271">
        <v>8</v>
      </c>
      <c r="M271">
        <v>2003</v>
      </c>
    </row>
    <row r="272" spans="1:13" x14ac:dyDescent="0.25">
      <c r="A272">
        <v>270</v>
      </c>
      <c r="B272" s="1">
        <v>37892</v>
      </c>
      <c r="C272">
        <v>10153</v>
      </c>
      <c r="D272" t="s">
        <v>66</v>
      </c>
      <c r="E272" t="s">
        <v>67</v>
      </c>
      <c r="F272" t="s">
        <v>68</v>
      </c>
      <c r="G272" t="s">
        <v>69</v>
      </c>
      <c r="H272">
        <v>100</v>
      </c>
      <c r="I272">
        <v>42</v>
      </c>
      <c r="J272">
        <v>5393.64</v>
      </c>
      <c r="K272">
        <v>3</v>
      </c>
      <c r="L272">
        <v>9</v>
      </c>
      <c r="M272">
        <v>2003</v>
      </c>
    </row>
    <row r="273" spans="1:13" x14ac:dyDescent="0.25">
      <c r="A273">
        <v>271</v>
      </c>
      <c r="B273" s="1">
        <v>37916</v>
      </c>
      <c r="C273">
        <v>10165</v>
      </c>
      <c r="D273" t="s">
        <v>75</v>
      </c>
      <c r="E273" t="s">
        <v>76</v>
      </c>
      <c r="F273" t="s">
        <v>77</v>
      </c>
      <c r="G273" t="s">
        <v>69</v>
      </c>
      <c r="H273">
        <v>100</v>
      </c>
      <c r="I273">
        <v>34</v>
      </c>
      <c r="J273">
        <v>4880.0200000000004</v>
      </c>
      <c r="K273">
        <v>4</v>
      </c>
      <c r="L273">
        <v>10</v>
      </c>
      <c r="M273">
        <v>2003</v>
      </c>
    </row>
    <row r="274" spans="1:13" x14ac:dyDescent="0.25">
      <c r="A274">
        <v>272</v>
      </c>
      <c r="B274" s="1">
        <v>37931</v>
      </c>
      <c r="C274">
        <v>10176</v>
      </c>
      <c r="D274" t="s">
        <v>172</v>
      </c>
      <c r="E274" t="s">
        <v>173</v>
      </c>
      <c r="F274" t="s">
        <v>100</v>
      </c>
      <c r="G274" t="s">
        <v>69</v>
      </c>
      <c r="H274">
        <v>100</v>
      </c>
      <c r="I274">
        <v>47</v>
      </c>
      <c r="J274">
        <v>8378.69</v>
      </c>
      <c r="K274">
        <v>4</v>
      </c>
      <c r="L274">
        <v>11</v>
      </c>
      <c r="M274">
        <v>2003</v>
      </c>
    </row>
    <row r="275" spans="1:13" x14ac:dyDescent="0.25">
      <c r="A275">
        <v>273</v>
      </c>
      <c r="B275" s="1">
        <v>37939</v>
      </c>
      <c r="C275">
        <v>10185</v>
      </c>
      <c r="D275" t="s">
        <v>128</v>
      </c>
      <c r="E275" t="s">
        <v>129</v>
      </c>
      <c r="F275" t="s">
        <v>14</v>
      </c>
      <c r="G275" t="s">
        <v>69</v>
      </c>
      <c r="H275">
        <v>100</v>
      </c>
      <c r="I275">
        <v>33</v>
      </c>
      <c r="J275">
        <v>4038.21</v>
      </c>
      <c r="K275">
        <v>4</v>
      </c>
      <c r="L275">
        <v>11</v>
      </c>
      <c r="M275">
        <v>2003</v>
      </c>
    </row>
    <row r="276" spans="1:13" x14ac:dyDescent="0.25">
      <c r="A276">
        <v>274</v>
      </c>
      <c r="B276" s="1">
        <v>37951</v>
      </c>
      <c r="C276">
        <v>10196</v>
      </c>
      <c r="D276" t="s">
        <v>93</v>
      </c>
      <c r="E276" t="s">
        <v>94</v>
      </c>
      <c r="F276" t="s">
        <v>14</v>
      </c>
      <c r="G276" t="s">
        <v>69</v>
      </c>
      <c r="H276">
        <v>100</v>
      </c>
      <c r="I276">
        <v>24</v>
      </c>
      <c r="J276">
        <v>3807.12</v>
      </c>
      <c r="K276">
        <v>4</v>
      </c>
      <c r="L276">
        <v>11</v>
      </c>
      <c r="M276">
        <v>2003</v>
      </c>
    </row>
    <row r="277" spans="1:13" x14ac:dyDescent="0.25">
      <c r="A277">
        <v>275</v>
      </c>
      <c r="B277" s="1">
        <v>37988</v>
      </c>
      <c r="C277">
        <v>10208</v>
      </c>
      <c r="D277" t="s">
        <v>84</v>
      </c>
      <c r="E277" t="s">
        <v>85</v>
      </c>
      <c r="F277" t="s">
        <v>18</v>
      </c>
      <c r="G277" t="s">
        <v>69</v>
      </c>
      <c r="H277">
        <v>100</v>
      </c>
      <c r="I277">
        <v>26</v>
      </c>
      <c r="J277">
        <v>3142.36</v>
      </c>
      <c r="K277">
        <v>1</v>
      </c>
      <c r="L277">
        <v>1</v>
      </c>
      <c r="M277">
        <v>2004</v>
      </c>
    </row>
    <row r="278" spans="1:13" x14ac:dyDescent="0.25">
      <c r="A278">
        <v>276</v>
      </c>
      <c r="B278" s="1">
        <v>38029</v>
      </c>
      <c r="C278">
        <v>10220</v>
      </c>
      <c r="D278" t="s">
        <v>182</v>
      </c>
      <c r="E278" t="s">
        <v>183</v>
      </c>
      <c r="F278" t="s">
        <v>184</v>
      </c>
      <c r="G278" t="s">
        <v>69</v>
      </c>
      <c r="H278">
        <v>100</v>
      </c>
      <c r="I278">
        <v>30</v>
      </c>
      <c r="J278">
        <v>4713.6000000000004</v>
      </c>
      <c r="K278">
        <v>1</v>
      </c>
      <c r="L278">
        <v>2</v>
      </c>
      <c r="M278">
        <v>2004</v>
      </c>
    </row>
    <row r="279" spans="1:13" x14ac:dyDescent="0.25">
      <c r="A279">
        <v>277</v>
      </c>
      <c r="B279" s="1">
        <v>38061</v>
      </c>
      <c r="C279">
        <v>10230</v>
      </c>
      <c r="D279" t="s">
        <v>176</v>
      </c>
      <c r="E279" t="s">
        <v>177</v>
      </c>
      <c r="F279" t="s">
        <v>168</v>
      </c>
      <c r="G279" t="s">
        <v>69</v>
      </c>
      <c r="H279">
        <v>100</v>
      </c>
      <c r="I279">
        <v>43</v>
      </c>
      <c r="J279">
        <v>7016.31</v>
      </c>
      <c r="K279">
        <v>1</v>
      </c>
      <c r="L279">
        <v>3</v>
      </c>
      <c r="M279">
        <v>2004</v>
      </c>
    </row>
    <row r="280" spans="1:13" x14ac:dyDescent="0.25">
      <c r="A280">
        <v>278</v>
      </c>
      <c r="B280" s="1">
        <v>38112</v>
      </c>
      <c r="C280">
        <v>10247</v>
      </c>
      <c r="D280" t="s">
        <v>178</v>
      </c>
      <c r="E280" t="s">
        <v>179</v>
      </c>
      <c r="F280" t="s">
        <v>51</v>
      </c>
      <c r="G280" t="s">
        <v>69</v>
      </c>
      <c r="H280">
        <v>100</v>
      </c>
      <c r="I280">
        <v>25</v>
      </c>
      <c r="J280">
        <v>4381.25</v>
      </c>
      <c r="K280">
        <v>2</v>
      </c>
      <c r="L280">
        <v>5</v>
      </c>
      <c r="M280">
        <v>2004</v>
      </c>
    </row>
    <row r="281" spans="1:13" x14ac:dyDescent="0.25">
      <c r="A281">
        <v>279</v>
      </c>
      <c r="B281" s="1">
        <v>38188</v>
      </c>
      <c r="C281">
        <v>10272</v>
      </c>
      <c r="D281" t="s">
        <v>54</v>
      </c>
      <c r="E281" t="s">
        <v>55</v>
      </c>
      <c r="F281" t="s">
        <v>14</v>
      </c>
      <c r="G281" t="s">
        <v>69</v>
      </c>
      <c r="H281">
        <v>100</v>
      </c>
      <c r="I281">
        <v>27</v>
      </c>
      <c r="J281">
        <v>4283.01</v>
      </c>
      <c r="K281">
        <v>3</v>
      </c>
      <c r="L281">
        <v>7</v>
      </c>
      <c r="M281">
        <v>2004</v>
      </c>
    </row>
    <row r="282" spans="1:13" x14ac:dyDescent="0.25">
      <c r="A282">
        <v>280</v>
      </c>
      <c r="B282" s="1">
        <v>38219</v>
      </c>
      <c r="C282">
        <v>10282</v>
      </c>
      <c r="D282" t="s">
        <v>105</v>
      </c>
      <c r="E282" t="s">
        <v>106</v>
      </c>
      <c r="F282" t="s">
        <v>14</v>
      </c>
      <c r="G282" t="s">
        <v>69</v>
      </c>
      <c r="H282">
        <v>100</v>
      </c>
      <c r="I282">
        <v>27</v>
      </c>
      <c r="J282">
        <v>4364.82</v>
      </c>
      <c r="K282">
        <v>3</v>
      </c>
      <c r="L282">
        <v>8</v>
      </c>
      <c r="M282">
        <v>2004</v>
      </c>
    </row>
    <row r="283" spans="1:13" x14ac:dyDescent="0.25">
      <c r="A283">
        <v>281</v>
      </c>
      <c r="B283" s="1">
        <v>38239</v>
      </c>
      <c r="C283">
        <v>10293</v>
      </c>
      <c r="D283" t="s">
        <v>98</v>
      </c>
      <c r="E283" t="s">
        <v>99</v>
      </c>
      <c r="F283" t="s">
        <v>100</v>
      </c>
      <c r="G283" t="s">
        <v>69</v>
      </c>
      <c r="H283">
        <v>100</v>
      </c>
      <c r="I283">
        <v>24</v>
      </c>
      <c r="J283">
        <v>4242.24</v>
      </c>
      <c r="K283">
        <v>3</v>
      </c>
      <c r="L283">
        <v>9</v>
      </c>
      <c r="M283">
        <v>2004</v>
      </c>
    </row>
    <row r="284" spans="1:13" x14ac:dyDescent="0.25">
      <c r="A284">
        <v>282</v>
      </c>
      <c r="B284" s="1">
        <v>38274</v>
      </c>
      <c r="C284">
        <v>10306</v>
      </c>
      <c r="D284" t="s">
        <v>187</v>
      </c>
      <c r="E284" t="s">
        <v>188</v>
      </c>
      <c r="F284" t="s">
        <v>65</v>
      </c>
      <c r="G284" t="s">
        <v>69</v>
      </c>
      <c r="H284">
        <v>100</v>
      </c>
      <c r="I284">
        <v>34</v>
      </c>
      <c r="J284">
        <v>4982.7</v>
      </c>
      <c r="K284">
        <v>4</v>
      </c>
      <c r="L284">
        <v>10</v>
      </c>
      <c r="M284">
        <v>2004</v>
      </c>
    </row>
    <row r="285" spans="1:13" x14ac:dyDescent="0.25">
      <c r="A285">
        <v>283</v>
      </c>
      <c r="B285" s="1">
        <v>38282</v>
      </c>
      <c r="C285">
        <v>10314</v>
      </c>
      <c r="D285" t="s">
        <v>189</v>
      </c>
      <c r="E285" t="s">
        <v>190</v>
      </c>
      <c r="F285" t="s">
        <v>125</v>
      </c>
      <c r="G285" t="s">
        <v>69</v>
      </c>
      <c r="H285">
        <v>100</v>
      </c>
      <c r="I285">
        <v>46</v>
      </c>
      <c r="J285">
        <v>6393.54</v>
      </c>
      <c r="K285">
        <v>4</v>
      </c>
      <c r="L285">
        <v>10</v>
      </c>
      <c r="M285">
        <v>2004</v>
      </c>
    </row>
    <row r="286" spans="1:13" x14ac:dyDescent="0.25">
      <c r="A286">
        <v>284</v>
      </c>
      <c r="B286" s="1">
        <v>38296</v>
      </c>
      <c r="C286">
        <v>10324</v>
      </c>
      <c r="D286" t="s">
        <v>39</v>
      </c>
      <c r="E286" t="s">
        <v>40</v>
      </c>
      <c r="F286" t="s">
        <v>14</v>
      </c>
      <c r="G286" t="s">
        <v>69</v>
      </c>
      <c r="H286">
        <v>54.33</v>
      </c>
      <c r="I286">
        <v>27</v>
      </c>
      <c r="J286">
        <v>1466.91</v>
      </c>
      <c r="K286">
        <v>4</v>
      </c>
      <c r="L286">
        <v>11</v>
      </c>
      <c r="M286">
        <v>2004</v>
      </c>
    </row>
    <row r="287" spans="1:13" x14ac:dyDescent="0.25">
      <c r="A287">
        <v>285</v>
      </c>
      <c r="B287" s="1">
        <v>38311</v>
      </c>
      <c r="C287">
        <v>10336</v>
      </c>
      <c r="D287" t="s">
        <v>153</v>
      </c>
      <c r="E287" t="s">
        <v>154</v>
      </c>
      <c r="F287" t="s">
        <v>18</v>
      </c>
      <c r="G287" t="s">
        <v>69</v>
      </c>
      <c r="H287">
        <v>100</v>
      </c>
      <c r="I287">
        <v>33</v>
      </c>
      <c r="J287">
        <v>4059.33</v>
      </c>
      <c r="K287">
        <v>4</v>
      </c>
      <c r="L287">
        <v>11</v>
      </c>
      <c r="M287">
        <v>2004</v>
      </c>
    </row>
    <row r="288" spans="1:13" x14ac:dyDescent="0.25">
      <c r="A288">
        <v>286</v>
      </c>
      <c r="B288" s="1">
        <v>38292</v>
      </c>
      <c r="C288">
        <v>10348</v>
      </c>
      <c r="D288" t="s">
        <v>73</v>
      </c>
      <c r="E288" t="s">
        <v>74</v>
      </c>
      <c r="F288" t="s">
        <v>68</v>
      </c>
      <c r="G288" t="s">
        <v>69</v>
      </c>
      <c r="H288">
        <v>100</v>
      </c>
      <c r="I288">
        <v>47</v>
      </c>
      <c r="J288">
        <v>4801.5200000000004</v>
      </c>
      <c r="K288">
        <v>4</v>
      </c>
      <c r="L288">
        <v>11</v>
      </c>
      <c r="M288">
        <v>2004</v>
      </c>
    </row>
    <row r="289" spans="1:13" x14ac:dyDescent="0.25">
      <c r="A289">
        <v>287</v>
      </c>
      <c r="B289" s="1">
        <v>38331</v>
      </c>
      <c r="C289">
        <v>10358</v>
      </c>
      <c r="D289" t="s">
        <v>66</v>
      </c>
      <c r="E289" t="s">
        <v>67</v>
      </c>
      <c r="F289" t="s">
        <v>68</v>
      </c>
      <c r="G289" t="s">
        <v>69</v>
      </c>
      <c r="H289">
        <v>55.34</v>
      </c>
      <c r="I289">
        <v>49</v>
      </c>
      <c r="J289">
        <v>2711.66</v>
      </c>
      <c r="K289">
        <v>4</v>
      </c>
      <c r="L289">
        <v>12</v>
      </c>
      <c r="M289">
        <v>2004</v>
      </c>
    </row>
    <row r="290" spans="1:13" x14ac:dyDescent="0.25">
      <c r="A290">
        <v>288</v>
      </c>
      <c r="B290" s="1">
        <v>38378</v>
      </c>
      <c r="C290">
        <v>10372</v>
      </c>
      <c r="D290" t="s">
        <v>95</v>
      </c>
      <c r="E290" t="s">
        <v>96</v>
      </c>
      <c r="F290" t="s">
        <v>97</v>
      </c>
      <c r="G290" t="s">
        <v>69</v>
      </c>
      <c r="H290">
        <v>100</v>
      </c>
      <c r="I290">
        <v>40</v>
      </c>
      <c r="J290">
        <v>5862</v>
      </c>
      <c r="K290">
        <v>1</v>
      </c>
      <c r="L290">
        <v>1</v>
      </c>
      <c r="M290">
        <v>2005</v>
      </c>
    </row>
    <row r="291" spans="1:13" x14ac:dyDescent="0.25">
      <c r="A291">
        <v>289</v>
      </c>
      <c r="B291" s="1">
        <v>38400</v>
      </c>
      <c r="C291">
        <v>10382</v>
      </c>
      <c r="D291" t="s">
        <v>105</v>
      </c>
      <c r="E291" t="s">
        <v>106</v>
      </c>
      <c r="F291" t="s">
        <v>14</v>
      </c>
      <c r="G291" t="s">
        <v>69</v>
      </c>
      <c r="H291">
        <v>100</v>
      </c>
      <c r="I291">
        <v>37</v>
      </c>
      <c r="J291">
        <v>4071.85</v>
      </c>
      <c r="K291">
        <v>1</v>
      </c>
      <c r="L291">
        <v>2</v>
      </c>
      <c r="M291">
        <v>2005</v>
      </c>
    </row>
    <row r="292" spans="1:13" x14ac:dyDescent="0.25">
      <c r="A292">
        <v>290</v>
      </c>
      <c r="B292" s="1">
        <v>38477</v>
      </c>
      <c r="C292">
        <v>10413</v>
      </c>
      <c r="D292" t="s">
        <v>43</v>
      </c>
      <c r="E292" t="s">
        <v>44</v>
      </c>
      <c r="F292" t="s">
        <v>14</v>
      </c>
      <c r="G292" t="s">
        <v>69</v>
      </c>
      <c r="H292">
        <v>100</v>
      </c>
      <c r="I292">
        <v>47</v>
      </c>
      <c r="J292">
        <v>8236.75</v>
      </c>
      <c r="K292">
        <v>2</v>
      </c>
      <c r="L292">
        <v>5</v>
      </c>
      <c r="M292">
        <v>2005</v>
      </c>
    </row>
    <row r="293" spans="1:13" x14ac:dyDescent="0.25">
      <c r="A293">
        <v>291</v>
      </c>
      <c r="B293" s="1">
        <v>37683</v>
      </c>
      <c r="C293">
        <v>10108</v>
      </c>
      <c r="D293" t="s">
        <v>161</v>
      </c>
      <c r="E293" t="s">
        <v>162</v>
      </c>
      <c r="F293" t="s">
        <v>163</v>
      </c>
      <c r="G293" t="s">
        <v>69</v>
      </c>
      <c r="H293">
        <v>100</v>
      </c>
      <c r="I293">
        <v>45</v>
      </c>
      <c r="J293">
        <v>6130.35</v>
      </c>
      <c r="K293">
        <v>1</v>
      </c>
      <c r="L293">
        <v>3</v>
      </c>
      <c r="M293">
        <v>2003</v>
      </c>
    </row>
    <row r="294" spans="1:13" x14ac:dyDescent="0.25">
      <c r="A294">
        <v>292</v>
      </c>
      <c r="B294" s="1">
        <v>37749</v>
      </c>
      <c r="C294">
        <v>10122</v>
      </c>
      <c r="D294" t="s">
        <v>164</v>
      </c>
      <c r="E294" t="s">
        <v>165</v>
      </c>
      <c r="F294" t="s">
        <v>18</v>
      </c>
      <c r="G294" t="s">
        <v>69</v>
      </c>
      <c r="H294">
        <v>99.82</v>
      </c>
      <c r="I294">
        <v>37</v>
      </c>
      <c r="J294">
        <v>3693.34</v>
      </c>
      <c r="K294">
        <v>2</v>
      </c>
      <c r="L294">
        <v>5</v>
      </c>
      <c r="M294">
        <v>2003</v>
      </c>
    </row>
    <row r="295" spans="1:13" x14ac:dyDescent="0.25">
      <c r="A295">
        <v>293</v>
      </c>
      <c r="B295" s="1">
        <v>37804</v>
      </c>
      <c r="C295">
        <v>10135</v>
      </c>
      <c r="D295" t="s">
        <v>105</v>
      </c>
      <c r="E295" t="s">
        <v>106</v>
      </c>
      <c r="F295" t="s">
        <v>14</v>
      </c>
      <c r="G295" t="s">
        <v>69</v>
      </c>
      <c r="H295">
        <v>100</v>
      </c>
      <c r="I295">
        <v>48</v>
      </c>
      <c r="J295">
        <v>6031.68</v>
      </c>
      <c r="K295">
        <v>3</v>
      </c>
      <c r="L295">
        <v>7</v>
      </c>
      <c r="M295">
        <v>2003</v>
      </c>
    </row>
    <row r="296" spans="1:13" x14ac:dyDescent="0.25">
      <c r="A296">
        <v>294</v>
      </c>
      <c r="B296" s="1">
        <v>37869</v>
      </c>
      <c r="C296">
        <v>10147</v>
      </c>
      <c r="D296" t="s">
        <v>109</v>
      </c>
      <c r="E296" t="s">
        <v>110</v>
      </c>
      <c r="F296" t="s">
        <v>14</v>
      </c>
      <c r="G296" t="s">
        <v>69</v>
      </c>
      <c r="H296">
        <v>100</v>
      </c>
      <c r="I296">
        <v>31</v>
      </c>
      <c r="J296">
        <v>3494.94</v>
      </c>
      <c r="K296">
        <v>3</v>
      </c>
      <c r="L296">
        <v>9</v>
      </c>
      <c r="M296">
        <v>2003</v>
      </c>
    </row>
    <row r="297" spans="1:13" x14ac:dyDescent="0.25">
      <c r="A297">
        <v>295</v>
      </c>
      <c r="B297" s="1">
        <v>37905</v>
      </c>
      <c r="C297">
        <v>10160</v>
      </c>
      <c r="D297" t="s">
        <v>136</v>
      </c>
      <c r="E297" t="s">
        <v>137</v>
      </c>
      <c r="F297" t="s">
        <v>14</v>
      </c>
      <c r="G297" t="s">
        <v>69</v>
      </c>
      <c r="H297">
        <v>100</v>
      </c>
      <c r="I297">
        <v>46</v>
      </c>
      <c r="J297">
        <v>5294.14</v>
      </c>
      <c r="K297">
        <v>4</v>
      </c>
      <c r="L297">
        <v>10</v>
      </c>
      <c r="M297">
        <v>2003</v>
      </c>
    </row>
    <row r="298" spans="1:13" x14ac:dyDescent="0.25">
      <c r="A298">
        <v>296</v>
      </c>
      <c r="B298" s="1">
        <v>37929</v>
      </c>
      <c r="C298">
        <v>10170</v>
      </c>
      <c r="D298" t="s">
        <v>155</v>
      </c>
      <c r="E298" t="s">
        <v>156</v>
      </c>
      <c r="F298" t="s">
        <v>58</v>
      </c>
      <c r="G298" t="s">
        <v>69</v>
      </c>
      <c r="H298">
        <v>100</v>
      </c>
      <c r="I298">
        <v>47</v>
      </c>
      <c r="J298">
        <v>5464.69</v>
      </c>
      <c r="K298">
        <v>4</v>
      </c>
      <c r="L298">
        <v>11</v>
      </c>
      <c r="M298">
        <v>2003</v>
      </c>
    </row>
    <row r="299" spans="1:13" x14ac:dyDescent="0.25">
      <c r="A299">
        <v>297</v>
      </c>
      <c r="B299" s="1">
        <v>37937</v>
      </c>
      <c r="C299">
        <v>10181</v>
      </c>
      <c r="D299" t="s">
        <v>29</v>
      </c>
      <c r="E299" t="s">
        <v>30</v>
      </c>
      <c r="F299" t="s">
        <v>31</v>
      </c>
      <c r="G299" t="s">
        <v>69</v>
      </c>
      <c r="H299">
        <v>100</v>
      </c>
      <c r="I299">
        <v>28</v>
      </c>
      <c r="J299">
        <v>2860.76</v>
      </c>
      <c r="K299">
        <v>4</v>
      </c>
      <c r="L299">
        <v>11</v>
      </c>
      <c r="M299">
        <v>2003</v>
      </c>
    </row>
    <row r="300" spans="1:13" x14ac:dyDescent="0.25">
      <c r="A300">
        <v>298</v>
      </c>
      <c r="B300" s="1">
        <v>37945</v>
      </c>
      <c r="C300">
        <v>10191</v>
      </c>
      <c r="D300" t="s">
        <v>166</v>
      </c>
      <c r="E300" t="s">
        <v>167</v>
      </c>
      <c r="F300" t="s">
        <v>168</v>
      </c>
      <c r="G300" t="s">
        <v>69</v>
      </c>
      <c r="H300">
        <v>100</v>
      </c>
      <c r="I300">
        <v>40</v>
      </c>
      <c r="J300">
        <v>5590</v>
      </c>
      <c r="K300">
        <v>4</v>
      </c>
      <c r="L300">
        <v>11</v>
      </c>
      <c r="M300">
        <v>2003</v>
      </c>
    </row>
    <row r="301" spans="1:13" x14ac:dyDescent="0.25">
      <c r="A301">
        <v>299</v>
      </c>
      <c r="B301" s="1">
        <v>37957</v>
      </c>
      <c r="C301">
        <v>10203</v>
      </c>
      <c r="D301" t="s">
        <v>66</v>
      </c>
      <c r="E301" t="s">
        <v>67</v>
      </c>
      <c r="F301" t="s">
        <v>68</v>
      </c>
      <c r="G301" t="s">
        <v>69</v>
      </c>
      <c r="H301">
        <v>100</v>
      </c>
      <c r="I301">
        <v>20</v>
      </c>
      <c r="J301">
        <v>2254.8000000000002</v>
      </c>
      <c r="K301">
        <v>4</v>
      </c>
      <c r="L301">
        <v>12</v>
      </c>
      <c r="M301">
        <v>2003</v>
      </c>
    </row>
    <row r="302" spans="1:13" x14ac:dyDescent="0.25">
      <c r="A302">
        <v>300</v>
      </c>
      <c r="B302" s="1">
        <v>38002</v>
      </c>
      <c r="C302">
        <v>10212</v>
      </c>
      <c r="D302" t="s">
        <v>66</v>
      </c>
      <c r="E302" t="s">
        <v>67</v>
      </c>
      <c r="F302" t="s">
        <v>68</v>
      </c>
      <c r="G302" t="s">
        <v>69</v>
      </c>
      <c r="H302">
        <v>100</v>
      </c>
      <c r="I302">
        <v>39</v>
      </c>
      <c r="J302">
        <v>4946.76</v>
      </c>
      <c r="K302">
        <v>1</v>
      </c>
      <c r="L302">
        <v>1</v>
      </c>
      <c r="M302">
        <v>2004</v>
      </c>
    </row>
    <row r="303" spans="1:13" x14ac:dyDescent="0.25">
      <c r="A303">
        <v>301</v>
      </c>
      <c r="B303" s="1">
        <v>38039</v>
      </c>
      <c r="C303">
        <v>10225</v>
      </c>
      <c r="D303" t="s">
        <v>169</v>
      </c>
      <c r="E303" t="s">
        <v>170</v>
      </c>
      <c r="F303" t="s">
        <v>171</v>
      </c>
      <c r="G303" t="s">
        <v>69</v>
      </c>
      <c r="H303">
        <v>99.82</v>
      </c>
      <c r="I303">
        <v>25</v>
      </c>
      <c r="J303">
        <v>2495.5</v>
      </c>
      <c r="K303">
        <v>1</v>
      </c>
      <c r="L303">
        <v>2</v>
      </c>
      <c r="M303">
        <v>2004</v>
      </c>
    </row>
    <row r="304" spans="1:13" x14ac:dyDescent="0.25">
      <c r="A304">
        <v>302</v>
      </c>
      <c r="B304" s="1">
        <v>38086</v>
      </c>
      <c r="C304">
        <v>10238</v>
      </c>
      <c r="D304" t="s">
        <v>123</v>
      </c>
      <c r="E304" t="s">
        <v>124</v>
      </c>
      <c r="F304" t="s">
        <v>125</v>
      </c>
      <c r="G304" t="s">
        <v>69</v>
      </c>
      <c r="H304">
        <v>100</v>
      </c>
      <c r="I304">
        <v>29</v>
      </c>
      <c r="J304">
        <v>3167.38</v>
      </c>
      <c r="K304">
        <v>2</v>
      </c>
      <c r="L304">
        <v>4</v>
      </c>
      <c r="M304">
        <v>2004</v>
      </c>
    </row>
    <row r="305" spans="1:13" x14ac:dyDescent="0.25">
      <c r="A305">
        <v>303</v>
      </c>
      <c r="B305" s="1">
        <v>38139</v>
      </c>
      <c r="C305">
        <v>10253</v>
      </c>
      <c r="D305" t="s">
        <v>63</v>
      </c>
      <c r="E305" t="s">
        <v>64</v>
      </c>
      <c r="F305" t="s">
        <v>65</v>
      </c>
      <c r="G305" t="s">
        <v>69</v>
      </c>
      <c r="H305">
        <v>100</v>
      </c>
      <c r="I305">
        <v>22</v>
      </c>
      <c r="J305">
        <v>2402.84</v>
      </c>
      <c r="K305">
        <v>2</v>
      </c>
      <c r="L305">
        <v>6</v>
      </c>
      <c r="M305">
        <v>2004</v>
      </c>
    </row>
    <row r="306" spans="1:13" x14ac:dyDescent="0.25">
      <c r="A306">
        <v>304</v>
      </c>
      <c r="B306" s="1">
        <v>38174</v>
      </c>
      <c r="C306">
        <v>10266</v>
      </c>
      <c r="D306" t="s">
        <v>172</v>
      </c>
      <c r="E306" t="s">
        <v>173</v>
      </c>
      <c r="F306" t="s">
        <v>100</v>
      </c>
      <c r="G306" t="s">
        <v>69</v>
      </c>
      <c r="H306">
        <v>100</v>
      </c>
      <c r="I306">
        <v>22</v>
      </c>
      <c r="J306">
        <v>2454.54</v>
      </c>
      <c r="K306">
        <v>3</v>
      </c>
      <c r="L306">
        <v>7</v>
      </c>
      <c r="M306">
        <v>2004</v>
      </c>
    </row>
    <row r="307" spans="1:13" x14ac:dyDescent="0.25">
      <c r="A307">
        <v>305</v>
      </c>
      <c r="B307" s="1">
        <v>38201</v>
      </c>
      <c r="C307">
        <v>10276</v>
      </c>
      <c r="D307" t="s">
        <v>174</v>
      </c>
      <c r="E307" t="s">
        <v>175</v>
      </c>
      <c r="F307" t="s">
        <v>14</v>
      </c>
      <c r="G307" t="s">
        <v>69</v>
      </c>
      <c r="H307">
        <v>100</v>
      </c>
      <c r="I307">
        <v>47</v>
      </c>
      <c r="J307">
        <v>5464.69</v>
      </c>
      <c r="K307">
        <v>3</v>
      </c>
      <c r="L307">
        <v>8</v>
      </c>
      <c r="M307">
        <v>2004</v>
      </c>
    </row>
    <row r="308" spans="1:13" x14ac:dyDescent="0.25">
      <c r="A308">
        <v>306</v>
      </c>
      <c r="B308" s="1">
        <v>38229</v>
      </c>
      <c r="C308">
        <v>10287</v>
      </c>
      <c r="D308" t="s">
        <v>169</v>
      </c>
      <c r="E308" t="s">
        <v>170</v>
      </c>
      <c r="F308" t="s">
        <v>171</v>
      </c>
      <c r="G308" t="s">
        <v>69</v>
      </c>
      <c r="H308">
        <v>100</v>
      </c>
      <c r="I308">
        <v>45</v>
      </c>
      <c r="J308">
        <v>4756.5</v>
      </c>
      <c r="K308">
        <v>3</v>
      </c>
      <c r="L308">
        <v>8</v>
      </c>
      <c r="M308">
        <v>2004</v>
      </c>
    </row>
    <row r="309" spans="1:13" x14ac:dyDescent="0.25">
      <c r="A309">
        <v>307</v>
      </c>
      <c r="B309" s="1">
        <v>37898</v>
      </c>
      <c r="C309">
        <v>10300</v>
      </c>
      <c r="D309" t="s">
        <v>176</v>
      </c>
      <c r="E309" t="s">
        <v>177</v>
      </c>
      <c r="F309" t="s">
        <v>168</v>
      </c>
      <c r="G309" t="s">
        <v>69</v>
      </c>
      <c r="H309">
        <v>100</v>
      </c>
      <c r="I309">
        <v>29</v>
      </c>
      <c r="J309">
        <v>3984.6</v>
      </c>
      <c r="K309">
        <v>4</v>
      </c>
      <c r="L309">
        <v>10</v>
      </c>
      <c r="M309">
        <v>2003</v>
      </c>
    </row>
    <row r="310" spans="1:13" x14ac:dyDescent="0.25">
      <c r="A310">
        <v>308</v>
      </c>
      <c r="B310" s="1">
        <v>38276</v>
      </c>
      <c r="C310">
        <v>10310</v>
      </c>
      <c r="D310" t="s">
        <v>166</v>
      </c>
      <c r="E310" t="s">
        <v>167</v>
      </c>
      <c r="F310" t="s">
        <v>168</v>
      </c>
      <c r="G310" t="s">
        <v>69</v>
      </c>
      <c r="H310">
        <v>100</v>
      </c>
      <c r="I310">
        <v>24</v>
      </c>
      <c r="J310">
        <v>3100.32</v>
      </c>
      <c r="K310">
        <v>4</v>
      </c>
      <c r="L310">
        <v>10</v>
      </c>
      <c r="M310">
        <v>2004</v>
      </c>
    </row>
    <row r="311" spans="1:13" x14ac:dyDescent="0.25">
      <c r="A311">
        <v>309</v>
      </c>
      <c r="B311" s="1">
        <v>38294</v>
      </c>
      <c r="C311">
        <v>10320</v>
      </c>
      <c r="D311" t="s">
        <v>70</v>
      </c>
      <c r="E311" t="s">
        <v>71</v>
      </c>
      <c r="F311" t="s">
        <v>72</v>
      </c>
      <c r="G311" t="s">
        <v>69</v>
      </c>
      <c r="H311">
        <v>100</v>
      </c>
      <c r="I311">
        <v>35</v>
      </c>
      <c r="J311">
        <v>4850.3</v>
      </c>
      <c r="K311">
        <v>4</v>
      </c>
      <c r="L311">
        <v>11</v>
      </c>
      <c r="M311">
        <v>2004</v>
      </c>
    </row>
    <row r="312" spans="1:13" x14ac:dyDescent="0.25">
      <c r="A312">
        <v>310</v>
      </c>
      <c r="B312" s="1">
        <v>38306</v>
      </c>
      <c r="C312">
        <v>10329</v>
      </c>
      <c r="D312" t="s">
        <v>12</v>
      </c>
      <c r="E312" t="s">
        <v>13</v>
      </c>
      <c r="F312" t="s">
        <v>14</v>
      </c>
      <c r="G312" t="s">
        <v>69</v>
      </c>
      <c r="H312">
        <v>83.63</v>
      </c>
      <c r="I312">
        <v>46</v>
      </c>
      <c r="J312">
        <v>3846.98</v>
      </c>
      <c r="K312">
        <v>4</v>
      </c>
      <c r="L312">
        <v>11</v>
      </c>
      <c r="M312">
        <v>2004</v>
      </c>
    </row>
    <row r="313" spans="1:13" x14ac:dyDescent="0.25">
      <c r="A313">
        <v>311</v>
      </c>
      <c r="B313" s="1">
        <v>38315</v>
      </c>
      <c r="C313">
        <v>10341</v>
      </c>
      <c r="D313" t="s">
        <v>56</v>
      </c>
      <c r="E313" t="s">
        <v>57</v>
      </c>
      <c r="F313" t="s">
        <v>58</v>
      </c>
      <c r="G313" t="s">
        <v>69</v>
      </c>
      <c r="H313">
        <v>95.93</v>
      </c>
      <c r="I313">
        <v>44</v>
      </c>
      <c r="J313">
        <v>4220.92</v>
      </c>
      <c r="K313">
        <v>4</v>
      </c>
      <c r="L313">
        <v>11</v>
      </c>
      <c r="M313">
        <v>2004</v>
      </c>
    </row>
    <row r="314" spans="1:13" x14ac:dyDescent="0.25">
      <c r="A314">
        <v>312</v>
      </c>
      <c r="B314" s="1">
        <v>38358</v>
      </c>
      <c r="C314">
        <v>10363</v>
      </c>
      <c r="D314" t="s">
        <v>178</v>
      </c>
      <c r="E314" t="s">
        <v>179</v>
      </c>
      <c r="F314" t="s">
        <v>51</v>
      </c>
      <c r="G314" t="s">
        <v>69</v>
      </c>
      <c r="H314">
        <v>96.73</v>
      </c>
      <c r="I314">
        <v>34</v>
      </c>
      <c r="J314">
        <v>3288.82</v>
      </c>
      <c r="K314">
        <v>1</v>
      </c>
      <c r="L314">
        <v>1</v>
      </c>
      <c r="M314">
        <v>2005</v>
      </c>
    </row>
    <row r="315" spans="1:13" x14ac:dyDescent="0.25">
      <c r="A315">
        <v>313</v>
      </c>
      <c r="B315" s="1">
        <v>38391</v>
      </c>
      <c r="C315">
        <v>10376</v>
      </c>
      <c r="D315" t="s">
        <v>194</v>
      </c>
      <c r="E315" t="s">
        <v>195</v>
      </c>
      <c r="F315" t="s">
        <v>14</v>
      </c>
      <c r="G315" t="s">
        <v>69</v>
      </c>
      <c r="H315">
        <v>100</v>
      </c>
      <c r="I315">
        <v>35</v>
      </c>
      <c r="J315">
        <v>3987.2</v>
      </c>
      <c r="K315">
        <v>1</v>
      </c>
      <c r="L315">
        <v>2</v>
      </c>
      <c r="M315">
        <v>2005</v>
      </c>
    </row>
    <row r="316" spans="1:13" x14ac:dyDescent="0.25">
      <c r="A316">
        <v>314</v>
      </c>
      <c r="B316" s="1">
        <v>38414</v>
      </c>
      <c r="C316">
        <v>10389</v>
      </c>
      <c r="D316" t="s">
        <v>101</v>
      </c>
      <c r="E316" t="s">
        <v>102</v>
      </c>
      <c r="F316" t="s">
        <v>72</v>
      </c>
      <c r="G316" t="s">
        <v>69</v>
      </c>
      <c r="H316">
        <v>72.38</v>
      </c>
      <c r="I316">
        <v>25</v>
      </c>
      <c r="J316">
        <v>1809.5</v>
      </c>
      <c r="K316">
        <v>1</v>
      </c>
      <c r="L316">
        <v>3</v>
      </c>
      <c r="M316">
        <v>2005</v>
      </c>
    </row>
    <row r="317" spans="1:13" x14ac:dyDescent="0.25">
      <c r="A317">
        <v>315</v>
      </c>
      <c r="B317" s="1">
        <v>38489</v>
      </c>
      <c r="C317">
        <v>10419</v>
      </c>
      <c r="D317" t="s">
        <v>56</v>
      </c>
      <c r="E317" t="s">
        <v>57</v>
      </c>
      <c r="F317" t="s">
        <v>58</v>
      </c>
      <c r="G317" t="s">
        <v>69</v>
      </c>
      <c r="H317">
        <v>100</v>
      </c>
      <c r="I317">
        <v>10</v>
      </c>
      <c r="J317">
        <v>1092.2</v>
      </c>
      <c r="K317">
        <v>2</v>
      </c>
      <c r="L317">
        <v>5</v>
      </c>
      <c r="M317">
        <v>2005</v>
      </c>
    </row>
    <row r="318" spans="1:13" x14ac:dyDescent="0.25">
      <c r="A318">
        <v>316</v>
      </c>
      <c r="B318" s="1">
        <v>37663</v>
      </c>
      <c r="C318">
        <v>10105</v>
      </c>
      <c r="D318" t="s">
        <v>123</v>
      </c>
      <c r="E318" t="s">
        <v>124</v>
      </c>
      <c r="F318" t="s">
        <v>125</v>
      </c>
      <c r="G318" t="s">
        <v>69</v>
      </c>
      <c r="H318">
        <v>100</v>
      </c>
      <c r="I318">
        <v>29</v>
      </c>
      <c r="J318">
        <v>4566.05</v>
      </c>
      <c r="K318">
        <v>1</v>
      </c>
      <c r="L318">
        <v>2</v>
      </c>
      <c r="M318">
        <v>2003</v>
      </c>
    </row>
    <row r="319" spans="1:13" x14ac:dyDescent="0.25">
      <c r="A319">
        <v>317</v>
      </c>
      <c r="B319" s="1">
        <v>37727</v>
      </c>
      <c r="C319">
        <v>10117</v>
      </c>
      <c r="D319" t="s">
        <v>75</v>
      </c>
      <c r="E319" t="s">
        <v>76</v>
      </c>
      <c r="F319" t="s">
        <v>77</v>
      </c>
      <c r="G319" t="s">
        <v>69</v>
      </c>
      <c r="H319">
        <v>100</v>
      </c>
      <c r="I319">
        <v>39</v>
      </c>
      <c r="J319">
        <v>5938.14</v>
      </c>
      <c r="K319">
        <v>2</v>
      </c>
      <c r="L319">
        <v>4</v>
      </c>
      <c r="M319">
        <v>2003</v>
      </c>
    </row>
    <row r="320" spans="1:13" x14ac:dyDescent="0.25">
      <c r="A320">
        <v>318</v>
      </c>
      <c r="B320" s="1">
        <v>37775</v>
      </c>
      <c r="C320">
        <v>10127</v>
      </c>
      <c r="D320" t="s">
        <v>180</v>
      </c>
      <c r="E320" t="s">
        <v>181</v>
      </c>
      <c r="F320" t="s">
        <v>14</v>
      </c>
      <c r="G320" t="s">
        <v>69</v>
      </c>
      <c r="H320">
        <v>100</v>
      </c>
      <c r="I320">
        <v>42</v>
      </c>
      <c r="J320">
        <v>8138.76</v>
      </c>
      <c r="K320">
        <v>2</v>
      </c>
      <c r="L320">
        <v>6</v>
      </c>
      <c r="M320">
        <v>2003</v>
      </c>
    </row>
    <row r="321" spans="1:13" x14ac:dyDescent="0.25">
      <c r="A321">
        <v>319</v>
      </c>
      <c r="B321" s="1">
        <v>37841</v>
      </c>
      <c r="C321">
        <v>10142</v>
      </c>
      <c r="D321" t="s">
        <v>105</v>
      </c>
      <c r="E321" t="s">
        <v>106</v>
      </c>
      <c r="F321" t="s">
        <v>14</v>
      </c>
      <c r="G321" t="s">
        <v>69</v>
      </c>
      <c r="H321">
        <v>100</v>
      </c>
      <c r="I321">
        <v>46</v>
      </c>
      <c r="J321">
        <v>9470.94</v>
      </c>
      <c r="K321">
        <v>3</v>
      </c>
      <c r="L321">
        <v>8</v>
      </c>
      <c r="M321">
        <v>2003</v>
      </c>
    </row>
    <row r="322" spans="1:13" x14ac:dyDescent="0.25">
      <c r="A322">
        <v>320</v>
      </c>
      <c r="B322" s="1">
        <v>37892</v>
      </c>
      <c r="C322">
        <v>10153</v>
      </c>
      <c r="D322" t="s">
        <v>66</v>
      </c>
      <c r="E322" t="s">
        <v>67</v>
      </c>
      <c r="F322" t="s">
        <v>68</v>
      </c>
      <c r="G322" t="s">
        <v>69</v>
      </c>
      <c r="H322">
        <v>100</v>
      </c>
      <c r="I322">
        <v>49</v>
      </c>
      <c r="J322">
        <v>7036.89</v>
      </c>
      <c r="K322">
        <v>3</v>
      </c>
      <c r="L322">
        <v>9</v>
      </c>
      <c r="M322">
        <v>2003</v>
      </c>
    </row>
    <row r="323" spans="1:13" x14ac:dyDescent="0.25">
      <c r="A323">
        <v>321</v>
      </c>
      <c r="B323" s="1">
        <v>37916</v>
      </c>
      <c r="C323">
        <v>10165</v>
      </c>
      <c r="D323" t="s">
        <v>75</v>
      </c>
      <c r="E323" t="s">
        <v>76</v>
      </c>
      <c r="F323" t="s">
        <v>77</v>
      </c>
      <c r="G323" t="s">
        <v>69</v>
      </c>
      <c r="H323">
        <v>100</v>
      </c>
      <c r="I323">
        <v>27</v>
      </c>
      <c r="J323">
        <v>5559.03</v>
      </c>
      <c r="K323">
        <v>4</v>
      </c>
      <c r="L323">
        <v>10</v>
      </c>
      <c r="M323">
        <v>2003</v>
      </c>
    </row>
    <row r="324" spans="1:13" x14ac:dyDescent="0.25">
      <c r="A324">
        <v>322</v>
      </c>
      <c r="B324" s="1">
        <v>37931</v>
      </c>
      <c r="C324">
        <v>10176</v>
      </c>
      <c r="D324" t="s">
        <v>172</v>
      </c>
      <c r="E324" t="s">
        <v>173</v>
      </c>
      <c r="F324" t="s">
        <v>100</v>
      </c>
      <c r="G324" t="s">
        <v>69</v>
      </c>
      <c r="H324">
        <v>100</v>
      </c>
      <c r="I324">
        <v>50</v>
      </c>
      <c r="J324">
        <v>7872.5</v>
      </c>
      <c r="K324">
        <v>4</v>
      </c>
      <c r="L324">
        <v>11</v>
      </c>
      <c r="M324">
        <v>2003</v>
      </c>
    </row>
    <row r="325" spans="1:13" x14ac:dyDescent="0.25">
      <c r="A325">
        <v>323</v>
      </c>
      <c r="B325" s="1">
        <v>37939</v>
      </c>
      <c r="C325">
        <v>10185</v>
      </c>
      <c r="D325" t="s">
        <v>128</v>
      </c>
      <c r="E325" t="s">
        <v>129</v>
      </c>
      <c r="F325" t="s">
        <v>14</v>
      </c>
      <c r="G325" t="s">
        <v>69</v>
      </c>
      <c r="H325">
        <v>100</v>
      </c>
      <c r="I325">
        <v>43</v>
      </c>
      <c r="J325">
        <v>7886.2</v>
      </c>
      <c r="K325">
        <v>4</v>
      </c>
      <c r="L325">
        <v>11</v>
      </c>
      <c r="M325">
        <v>2003</v>
      </c>
    </row>
    <row r="326" spans="1:13" x14ac:dyDescent="0.25">
      <c r="A326">
        <v>324</v>
      </c>
      <c r="B326" s="1">
        <v>37951</v>
      </c>
      <c r="C326">
        <v>10196</v>
      </c>
      <c r="D326" t="s">
        <v>93</v>
      </c>
      <c r="E326" t="s">
        <v>94</v>
      </c>
      <c r="F326" t="s">
        <v>14</v>
      </c>
      <c r="G326" t="s">
        <v>69</v>
      </c>
      <c r="H326">
        <v>100</v>
      </c>
      <c r="I326">
        <v>38</v>
      </c>
      <c r="J326">
        <v>7232.16</v>
      </c>
      <c r="K326">
        <v>4</v>
      </c>
      <c r="L326">
        <v>11</v>
      </c>
      <c r="M326">
        <v>2003</v>
      </c>
    </row>
    <row r="327" spans="1:13" x14ac:dyDescent="0.25">
      <c r="A327">
        <v>325</v>
      </c>
      <c r="B327" s="1">
        <v>37988</v>
      </c>
      <c r="C327">
        <v>10208</v>
      </c>
      <c r="D327" t="s">
        <v>84</v>
      </c>
      <c r="E327" t="s">
        <v>85</v>
      </c>
      <c r="F327" t="s">
        <v>18</v>
      </c>
      <c r="G327" t="s">
        <v>69</v>
      </c>
      <c r="H327">
        <v>100</v>
      </c>
      <c r="I327">
        <v>20</v>
      </c>
      <c r="J327">
        <v>3114.4</v>
      </c>
      <c r="K327">
        <v>1</v>
      </c>
      <c r="L327">
        <v>1</v>
      </c>
      <c r="M327">
        <v>2004</v>
      </c>
    </row>
    <row r="328" spans="1:13" x14ac:dyDescent="0.25">
      <c r="A328">
        <v>326</v>
      </c>
      <c r="B328" s="1">
        <v>38029</v>
      </c>
      <c r="C328">
        <v>10220</v>
      </c>
      <c r="D328" t="s">
        <v>182</v>
      </c>
      <c r="E328" t="s">
        <v>183</v>
      </c>
      <c r="F328" t="s">
        <v>184</v>
      </c>
      <c r="G328" t="s">
        <v>69</v>
      </c>
      <c r="H328">
        <v>100</v>
      </c>
      <c r="I328">
        <v>27</v>
      </c>
      <c r="J328">
        <v>5045.22</v>
      </c>
      <c r="K328">
        <v>1</v>
      </c>
      <c r="L328">
        <v>2</v>
      </c>
      <c r="M328">
        <v>2004</v>
      </c>
    </row>
    <row r="329" spans="1:13" x14ac:dyDescent="0.25">
      <c r="A329">
        <v>327</v>
      </c>
      <c r="B329" s="1">
        <v>38065</v>
      </c>
      <c r="C329">
        <v>10231</v>
      </c>
      <c r="D329" t="s">
        <v>185</v>
      </c>
      <c r="E329" t="s">
        <v>186</v>
      </c>
      <c r="F329" t="s">
        <v>68</v>
      </c>
      <c r="G329" t="s">
        <v>69</v>
      </c>
      <c r="H329">
        <v>100</v>
      </c>
      <c r="I329">
        <v>49</v>
      </c>
      <c r="J329">
        <v>6952.12</v>
      </c>
      <c r="K329">
        <v>1</v>
      </c>
      <c r="L329">
        <v>3</v>
      </c>
      <c r="M329">
        <v>2004</v>
      </c>
    </row>
    <row r="330" spans="1:13" x14ac:dyDescent="0.25">
      <c r="A330">
        <v>328</v>
      </c>
      <c r="B330" s="1">
        <v>38112</v>
      </c>
      <c r="C330">
        <v>10247</v>
      </c>
      <c r="D330" t="s">
        <v>178</v>
      </c>
      <c r="E330" t="s">
        <v>179</v>
      </c>
      <c r="F330" t="s">
        <v>51</v>
      </c>
      <c r="G330" t="s">
        <v>69</v>
      </c>
      <c r="H330">
        <v>100</v>
      </c>
      <c r="I330">
        <v>27</v>
      </c>
      <c r="J330">
        <v>4157.7299999999996</v>
      </c>
      <c r="K330">
        <v>2</v>
      </c>
      <c r="L330">
        <v>5</v>
      </c>
      <c r="M330">
        <v>2004</v>
      </c>
    </row>
    <row r="331" spans="1:13" x14ac:dyDescent="0.25">
      <c r="A331">
        <v>329</v>
      </c>
      <c r="B331" s="1">
        <v>38188</v>
      </c>
      <c r="C331">
        <v>10272</v>
      </c>
      <c r="D331" t="s">
        <v>54</v>
      </c>
      <c r="E331" t="s">
        <v>55</v>
      </c>
      <c r="F331" t="s">
        <v>14</v>
      </c>
      <c r="G331" t="s">
        <v>69</v>
      </c>
      <c r="H331">
        <v>100</v>
      </c>
      <c r="I331">
        <v>39</v>
      </c>
      <c r="J331">
        <v>7962.24</v>
      </c>
      <c r="K331">
        <v>3</v>
      </c>
      <c r="L331">
        <v>7</v>
      </c>
      <c r="M331">
        <v>2004</v>
      </c>
    </row>
    <row r="332" spans="1:13" x14ac:dyDescent="0.25">
      <c r="A332">
        <v>330</v>
      </c>
      <c r="B332" s="1">
        <v>38219</v>
      </c>
      <c r="C332">
        <v>10282</v>
      </c>
      <c r="D332" t="s">
        <v>105</v>
      </c>
      <c r="E332" t="s">
        <v>106</v>
      </c>
      <c r="F332" t="s">
        <v>14</v>
      </c>
      <c r="G332" t="s">
        <v>69</v>
      </c>
      <c r="H332">
        <v>100</v>
      </c>
      <c r="I332">
        <v>24</v>
      </c>
      <c r="J332">
        <v>3778.8</v>
      </c>
      <c r="K332">
        <v>3</v>
      </c>
      <c r="L332">
        <v>8</v>
      </c>
      <c r="M332">
        <v>2004</v>
      </c>
    </row>
    <row r="333" spans="1:13" x14ac:dyDescent="0.25">
      <c r="A333">
        <v>331</v>
      </c>
      <c r="B333" s="1">
        <v>38239</v>
      </c>
      <c r="C333">
        <v>10293</v>
      </c>
      <c r="D333" t="s">
        <v>98</v>
      </c>
      <c r="E333" t="s">
        <v>99</v>
      </c>
      <c r="F333" t="s">
        <v>100</v>
      </c>
      <c r="G333" t="s">
        <v>69</v>
      </c>
      <c r="H333">
        <v>100</v>
      </c>
      <c r="I333">
        <v>45</v>
      </c>
      <c r="J333">
        <v>8253</v>
      </c>
      <c r="K333">
        <v>3</v>
      </c>
      <c r="L333">
        <v>9</v>
      </c>
      <c r="M333">
        <v>2004</v>
      </c>
    </row>
    <row r="334" spans="1:13" x14ac:dyDescent="0.25">
      <c r="A334">
        <v>332</v>
      </c>
      <c r="B334" s="1">
        <v>38274</v>
      </c>
      <c r="C334">
        <v>10306</v>
      </c>
      <c r="D334" t="s">
        <v>187</v>
      </c>
      <c r="E334" t="s">
        <v>188</v>
      </c>
      <c r="F334" t="s">
        <v>65</v>
      </c>
      <c r="G334" t="s">
        <v>69</v>
      </c>
      <c r="H334">
        <v>100</v>
      </c>
      <c r="I334">
        <v>20</v>
      </c>
      <c r="J334">
        <v>3633.4</v>
      </c>
      <c r="K334">
        <v>4</v>
      </c>
      <c r="L334">
        <v>10</v>
      </c>
      <c r="M334">
        <v>2004</v>
      </c>
    </row>
    <row r="335" spans="1:13" x14ac:dyDescent="0.25">
      <c r="A335">
        <v>333</v>
      </c>
      <c r="B335" s="1">
        <v>38282</v>
      </c>
      <c r="C335">
        <v>10314</v>
      </c>
      <c r="D335" t="s">
        <v>189</v>
      </c>
      <c r="E335" t="s">
        <v>190</v>
      </c>
      <c r="F335" t="s">
        <v>125</v>
      </c>
      <c r="G335" t="s">
        <v>69</v>
      </c>
      <c r="H335">
        <v>100</v>
      </c>
      <c r="I335">
        <v>36</v>
      </c>
      <c r="J335">
        <v>6913.8</v>
      </c>
      <c r="K335">
        <v>4</v>
      </c>
      <c r="L335">
        <v>10</v>
      </c>
      <c r="M335">
        <v>2004</v>
      </c>
    </row>
    <row r="336" spans="1:13" x14ac:dyDescent="0.25">
      <c r="A336">
        <v>334</v>
      </c>
      <c r="B336" s="1">
        <v>38296</v>
      </c>
      <c r="C336">
        <v>10325</v>
      </c>
      <c r="D336" t="s">
        <v>52</v>
      </c>
      <c r="E336" t="s">
        <v>53</v>
      </c>
      <c r="F336" t="s">
        <v>31</v>
      </c>
      <c r="G336" t="s">
        <v>69</v>
      </c>
      <c r="H336">
        <v>100</v>
      </c>
      <c r="I336">
        <v>24</v>
      </c>
      <c r="J336">
        <v>2583.6</v>
      </c>
      <c r="K336">
        <v>4</v>
      </c>
      <c r="L336">
        <v>11</v>
      </c>
      <c r="M336">
        <v>2004</v>
      </c>
    </row>
    <row r="337" spans="1:13" x14ac:dyDescent="0.25">
      <c r="A337">
        <v>335</v>
      </c>
      <c r="B337" s="1">
        <v>38311</v>
      </c>
      <c r="C337">
        <v>10336</v>
      </c>
      <c r="D337" t="s">
        <v>153</v>
      </c>
      <c r="E337" t="s">
        <v>154</v>
      </c>
      <c r="F337" t="s">
        <v>18</v>
      </c>
      <c r="G337" t="s">
        <v>69</v>
      </c>
      <c r="H337">
        <v>63.38</v>
      </c>
      <c r="I337">
        <v>49</v>
      </c>
      <c r="J337">
        <v>3105.62</v>
      </c>
      <c r="K337">
        <v>4</v>
      </c>
      <c r="L337">
        <v>11</v>
      </c>
      <c r="M337">
        <v>2004</v>
      </c>
    </row>
    <row r="338" spans="1:13" x14ac:dyDescent="0.25">
      <c r="A338">
        <v>336</v>
      </c>
      <c r="B338" s="1">
        <v>38322</v>
      </c>
      <c r="C338">
        <v>10349</v>
      </c>
      <c r="D338" t="s">
        <v>180</v>
      </c>
      <c r="E338" t="s">
        <v>181</v>
      </c>
      <c r="F338" t="s">
        <v>14</v>
      </c>
      <c r="G338" t="s">
        <v>69</v>
      </c>
      <c r="H338">
        <v>100</v>
      </c>
      <c r="I338">
        <v>26</v>
      </c>
      <c r="J338">
        <v>4408.5600000000004</v>
      </c>
      <c r="K338">
        <v>4</v>
      </c>
      <c r="L338">
        <v>12</v>
      </c>
      <c r="M338">
        <v>2004</v>
      </c>
    </row>
    <row r="339" spans="1:13" x14ac:dyDescent="0.25">
      <c r="A339">
        <v>337</v>
      </c>
      <c r="B339" s="1">
        <v>38336</v>
      </c>
      <c r="C339">
        <v>10359</v>
      </c>
      <c r="D339" t="s">
        <v>16</v>
      </c>
      <c r="E339" t="s">
        <v>17</v>
      </c>
      <c r="F339" t="s">
        <v>18</v>
      </c>
      <c r="G339" t="s">
        <v>69</v>
      </c>
      <c r="H339">
        <v>62.09</v>
      </c>
      <c r="I339">
        <v>49</v>
      </c>
      <c r="J339">
        <v>3042.41</v>
      </c>
      <c r="K339">
        <v>4</v>
      </c>
      <c r="L339">
        <v>12</v>
      </c>
      <c r="M339">
        <v>2004</v>
      </c>
    </row>
    <row r="340" spans="1:13" x14ac:dyDescent="0.25">
      <c r="A340">
        <v>338</v>
      </c>
      <c r="B340" s="1">
        <v>38378</v>
      </c>
      <c r="C340">
        <v>10372</v>
      </c>
      <c r="D340" t="s">
        <v>95</v>
      </c>
      <c r="E340" t="s">
        <v>96</v>
      </c>
      <c r="F340" t="s">
        <v>97</v>
      </c>
      <c r="G340" t="s">
        <v>69</v>
      </c>
      <c r="H340">
        <v>100</v>
      </c>
      <c r="I340">
        <v>34</v>
      </c>
      <c r="J340">
        <v>5941.5</v>
      </c>
      <c r="K340">
        <v>1</v>
      </c>
      <c r="L340">
        <v>1</v>
      </c>
      <c r="M340">
        <v>2005</v>
      </c>
    </row>
    <row r="341" spans="1:13" x14ac:dyDescent="0.25">
      <c r="A341">
        <v>339</v>
      </c>
      <c r="B341" s="1">
        <v>38400</v>
      </c>
      <c r="C341">
        <v>10382</v>
      </c>
      <c r="D341" t="s">
        <v>105</v>
      </c>
      <c r="E341" t="s">
        <v>106</v>
      </c>
      <c r="F341" t="s">
        <v>14</v>
      </c>
      <c r="G341" t="s">
        <v>69</v>
      </c>
      <c r="H341">
        <v>95.35</v>
      </c>
      <c r="I341">
        <v>34</v>
      </c>
      <c r="J341">
        <v>3241.9</v>
      </c>
      <c r="K341">
        <v>1</v>
      </c>
      <c r="L341">
        <v>2</v>
      </c>
      <c r="M341">
        <v>2005</v>
      </c>
    </row>
    <row r="342" spans="1:13" x14ac:dyDescent="0.25">
      <c r="A342">
        <v>340</v>
      </c>
      <c r="B342" s="1">
        <v>38434</v>
      </c>
      <c r="C342">
        <v>10396</v>
      </c>
      <c r="D342" t="s">
        <v>105</v>
      </c>
      <c r="E342" t="s">
        <v>106</v>
      </c>
      <c r="F342" t="s">
        <v>14</v>
      </c>
      <c r="G342" t="s">
        <v>69</v>
      </c>
      <c r="H342">
        <v>100</v>
      </c>
      <c r="I342">
        <v>33</v>
      </c>
      <c r="J342">
        <v>6109.29</v>
      </c>
      <c r="K342">
        <v>1</v>
      </c>
      <c r="L342">
        <v>3</v>
      </c>
      <c r="M342">
        <v>2005</v>
      </c>
    </row>
    <row r="343" spans="1:13" x14ac:dyDescent="0.25">
      <c r="A343">
        <v>341</v>
      </c>
      <c r="B343" s="1">
        <v>38477</v>
      </c>
      <c r="C343">
        <v>10413</v>
      </c>
      <c r="D343" t="s">
        <v>43</v>
      </c>
      <c r="E343" t="s">
        <v>44</v>
      </c>
      <c r="F343" t="s">
        <v>14</v>
      </c>
      <c r="G343" t="s">
        <v>69</v>
      </c>
      <c r="H343">
        <v>100</v>
      </c>
      <c r="I343">
        <v>22</v>
      </c>
      <c r="J343">
        <v>3387.78</v>
      </c>
      <c r="K343">
        <v>2</v>
      </c>
      <c r="L343">
        <v>5</v>
      </c>
      <c r="M343">
        <v>2005</v>
      </c>
    </row>
    <row r="344" spans="1:13" x14ac:dyDescent="0.25">
      <c r="A344">
        <v>342</v>
      </c>
      <c r="B344" s="1">
        <v>37683</v>
      </c>
      <c r="C344">
        <v>10108</v>
      </c>
      <c r="D344" t="s">
        <v>161</v>
      </c>
      <c r="E344" t="s">
        <v>162</v>
      </c>
      <c r="F344" t="s">
        <v>163</v>
      </c>
      <c r="G344" t="s">
        <v>69</v>
      </c>
      <c r="H344">
        <v>89.38</v>
      </c>
      <c r="I344">
        <v>39</v>
      </c>
      <c r="J344">
        <v>3485.82</v>
      </c>
      <c r="K344">
        <v>1</v>
      </c>
      <c r="L344">
        <v>3</v>
      </c>
      <c r="M344">
        <v>2003</v>
      </c>
    </row>
    <row r="345" spans="1:13" x14ac:dyDescent="0.25">
      <c r="A345">
        <v>343</v>
      </c>
      <c r="B345" s="1">
        <v>37749</v>
      </c>
      <c r="C345">
        <v>10122</v>
      </c>
      <c r="D345" t="s">
        <v>164</v>
      </c>
      <c r="E345" t="s">
        <v>165</v>
      </c>
      <c r="F345" t="s">
        <v>18</v>
      </c>
      <c r="G345" t="s">
        <v>69</v>
      </c>
      <c r="H345">
        <v>63.84</v>
      </c>
      <c r="I345">
        <v>32</v>
      </c>
      <c r="J345">
        <v>2042.88</v>
      </c>
      <c r="K345">
        <v>2</v>
      </c>
      <c r="L345">
        <v>5</v>
      </c>
      <c r="M345">
        <v>2003</v>
      </c>
    </row>
    <row r="346" spans="1:13" x14ac:dyDescent="0.25">
      <c r="A346">
        <v>344</v>
      </c>
      <c r="B346" s="1">
        <v>37804</v>
      </c>
      <c r="C346">
        <v>10135</v>
      </c>
      <c r="D346" t="s">
        <v>105</v>
      </c>
      <c r="E346" t="s">
        <v>106</v>
      </c>
      <c r="F346" t="s">
        <v>14</v>
      </c>
      <c r="G346" t="s">
        <v>69</v>
      </c>
      <c r="H346">
        <v>75.010000000000005</v>
      </c>
      <c r="I346">
        <v>24</v>
      </c>
      <c r="J346">
        <v>1800.24</v>
      </c>
      <c r="K346">
        <v>3</v>
      </c>
      <c r="L346">
        <v>7</v>
      </c>
      <c r="M346">
        <v>2003</v>
      </c>
    </row>
    <row r="347" spans="1:13" x14ac:dyDescent="0.25">
      <c r="A347">
        <v>345</v>
      </c>
      <c r="B347" s="1">
        <v>37869</v>
      </c>
      <c r="C347">
        <v>10147</v>
      </c>
      <c r="D347" t="s">
        <v>109</v>
      </c>
      <c r="E347" t="s">
        <v>110</v>
      </c>
      <c r="F347" t="s">
        <v>14</v>
      </c>
      <c r="G347" t="s">
        <v>69</v>
      </c>
      <c r="H347">
        <v>63.84</v>
      </c>
      <c r="I347">
        <v>21</v>
      </c>
      <c r="J347">
        <v>1340.64</v>
      </c>
      <c r="K347">
        <v>3</v>
      </c>
      <c r="L347">
        <v>9</v>
      </c>
      <c r="M347">
        <v>2003</v>
      </c>
    </row>
    <row r="348" spans="1:13" x14ac:dyDescent="0.25">
      <c r="A348">
        <v>346</v>
      </c>
      <c r="B348" s="1">
        <v>37904</v>
      </c>
      <c r="C348">
        <v>10159</v>
      </c>
      <c r="D348" t="s">
        <v>23</v>
      </c>
      <c r="E348" t="s">
        <v>24</v>
      </c>
      <c r="F348" t="s">
        <v>14</v>
      </c>
      <c r="G348" t="s">
        <v>69</v>
      </c>
      <c r="H348">
        <v>73.42</v>
      </c>
      <c r="I348">
        <v>24</v>
      </c>
      <c r="J348">
        <v>1762.08</v>
      </c>
      <c r="K348">
        <v>4</v>
      </c>
      <c r="L348">
        <v>10</v>
      </c>
      <c r="M348">
        <v>2003</v>
      </c>
    </row>
    <row r="349" spans="1:13" x14ac:dyDescent="0.25">
      <c r="A349">
        <v>347</v>
      </c>
      <c r="B349" s="1">
        <v>37929</v>
      </c>
      <c r="C349">
        <v>10169</v>
      </c>
      <c r="D349" t="s">
        <v>111</v>
      </c>
      <c r="E349" t="s">
        <v>112</v>
      </c>
      <c r="F349" t="s">
        <v>38</v>
      </c>
      <c r="G349" t="s">
        <v>69</v>
      </c>
      <c r="H349">
        <v>63.84</v>
      </c>
      <c r="I349">
        <v>36</v>
      </c>
      <c r="J349">
        <v>2298.2399999999998</v>
      </c>
      <c r="K349">
        <v>4</v>
      </c>
      <c r="L349">
        <v>11</v>
      </c>
      <c r="M349">
        <v>2003</v>
      </c>
    </row>
    <row r="350" spans="1:13" x14ac:dyDescent="0.25">
      <c r="A350">
        <v>348</v>
      </c>
      <c r="B350" s="1">
        <v>37937</v>
      </c>
      <c r="C350">
        <v>10181</v>
      </c>
      <c r="D350" t="s">
        <v>29</v>
      </c>
      <c r="E350" t="s">
        <v>30</v>
      </c>
      <c r="F350" t="s">
        <v>31</v>
      </c>
      <c r="G350" t="s">
        <v>69</v>
      </c>
      <c r="H350">
        <v>81.400000000000006</v>
      </c>
      <c r="I350">
        <v>20</v>
      </c>
      <c r="J350">
        <v>1628</v>
      </c>
      <c r="K350">
        <v>4</v>
      </c>
      <c r="L350">
        <v>11</v>
      </c>
      <c r="M350">
        <v>2003</v>
      </c>
    </row>
    <row r="351" spans="1:13" x14ac:dyDescent="0.25">
      <c r="A351">
        <v>349</v>
      </c>
      <c r="B351" s="1">
        <v>37945</v>
      </c>
      <c r="C351">
        <v>10191</v>
      </c>
      <c r="D351" t="s">
        <v>166</v>
      </c>
      <c r="E351" t="s">
        <v>167</v>
      </c>
      <c r="F351" t="s">
        <v>168</v>
      </c>
      <c r="G351" t="s">
        <v>69</v>
      </c>
      <c r="H351">
        <v>64.64</v>
      </c>
      <c r="I351">
        <v>30</v>
      </c>
      <c r="J351">
        <v>1939.2</v>
      </c>
      <c r="K351">
        <v>4</v>
      </c>
      <c r="L351">
        <v>11</v>
      </c>
      <c r="M351">
        <v>2003</v>
      </c>
    </row>
    <row r="352" spans="1:13" x14ac:dyDescent="0.25">
      <c r="A352">
        <v>350</v>
      </c>
      <c r="B352" s="1">
        <v>37957</v>
      </c>
      <c r="C352">
        <v>10203</v>
      </c>
      <c r="D352" t="s">
        <v>66</v>
      </c>
      <c r="E352" t="s">
        <v>67</v>
      </c>
      <c r="F352" t="s">
        <v>68</v>
      </c>
      <c r="G352" t="s">
        <v>69</v>
      </c>
      <c r="H352">
        <v>82.99</v>
      </c>
      <c r="I352">
        <v>44</v>
      </c>
      <c r="J352">
        <v>3651.56</v>
      </c>
      <c r="K352">
        <v>4</v>
      </c>
      <c r="L352">
        <v>12</v>
      </c>
      <c r="M352">
        <v>2003</v>
      </c>
    </row>
    <row r="353" spans="1:13" x14ac:dyDescent="0.25">
      <c r="A353">
        <v>351</v>
      </c>
      <c r="B353" s="1">
        <v>38001</v>
      </c>
      <c r="C353">
        <v>10211</v>
      </c>
      <c r="D353" t="s">
        <v>34</v>
      </c>
      <c r="E353" t="s">
        <v>35</v>
      </c>
      <c r="F353" t="s">
        <v>18</v>
      </c>
      <c r="G353" t="s">
        <v>69</v>
      </c>
      <c r="H353">
        <v>92.57</v>
      </c>
      <c r="I353">
        <v>28</v>
      </c>
      <c r="J353">
        <v>2591.96</v>
      </c>
      <c r="K353">
        <v>1</v>
      </c>
      <c r="L353">
        <v>1</v>
      </c>
      <c r="M353">
        <v>2004</v>
      </c>
    </row>
    <row r="354" spans="1:13" x14ac:dyDescent="0.25">
      <c r="A354">
        <v>352</v>
      </c>
      <c r="B354" s="1">
        <v>38039</v>
      </c>
      <c r="C354">
        <v>10225</v>
      </c>
      <c r="D354" t="s">
        <v>169</v>
      </c>
      <c r="E354" t="s">
        <v>170</v>
      </c>
      <c r="F354" t="s">
        <v>171</v>
      </c>
      <c r="G354" t="s">
        <v>69</v>
      </c>
      <c r="H354">
        <v>77.41</v>
      </c>
      <c r="I354">
        <v>37</v>
      </c>
      <c r="J354">
        <v>2864.17</v>
      </c>
      <c r="K354">
        <v>1</v>
      </c>
      <c r="L354">
        <v>2</v>
      </c>
      <c r="M354">
        <v>2004</v>
      </c>
    </row>
    <row r="355" spans="1:13" x14ac:dyDescent="0.25">
      <c r="A355">
        <v>353</v>
      </c>
      <c r="B355" s="1">
        <v>38086</v>
      </c>
      <c r="C355">
        <v>10238</v>
      </c>
      <c r="D355" t="s">
        <v>123</v>
      </c>
      <c r="E355" t="s">
        <v>124</v>
      </c>
      <c r="F355" t="s">
        <v>125</v>
      </c>
      <c r="G355" t="s">
        <v>69</v>
      </c>
      <c r="H355">
        <v>74.209999999999994</v>
      </c>
      <c r="I355">
        <v>20</v>
      </c>
      <c r="J355">
        <v>1484.2</v>
      </c>
      <c r="K355">
        <v>2</v>
      </c>
      <c r="L355">
        <v>4</v>
      </c>
      <c r="M355">
        <v>2004</v>
      </c>
    </row>
    <row r="356" spans="1:13" x14ac:dyDescent="0.25">
      <c r="A356">
        <v>354</v>
      </c>
      <c r="B356" s="1">
        <v>38139</v>
      </c>
      <c r="C356">
        <v>10253</v>
      </c>
      <c r="D356" t="s">
        <v>63</v>
      </c>
      <c r="E356" t="s">
        <v>64</v>
      </c>
      <c r="F356" t="s">
        <v>65</v>
      </c>
      <c r="G356" t="s">
        <v>69</v>
      </c>
      <c r="H356">
        <v>90.17</v>
      </c>
      <c r="I356">
        <v>25</v>
      </c>
      <c r="J356">
        <v>2254.25</v>
      </c>
      <c r="K356">
        <v>2</v>
      </c>
      <c r="L356">
        <v>6</v>
      </c>
      <c r="M356">
        <v>2004</v>
      </c>
    </row>
    <row r="357" spans="1:13" x14ac:dyDescent="0.25">
      <c r="A357">
        <v>355</v>
      </c>
      <c r="B357" s="1">
        <v>38174</v>
      </c>
      <c r="C357">
        <v>10266</v>
      </c>
      <c r="D357" t="s">
        <v>172</v>
      </c>
      <c r="E357" t="s">
        <v>173</v>
      </c>
      <c r="F357" t="s">
        <v>100</v>
      </c>
      <c r="G357" t="s">
        <v>69</v>
      </c>
      <c r="H357">
        <v>76.61</v>
      </c>
      <c r="I357">
        <v>35</v>
      </c>
      <c r="J357">
        <v>2681.35</v>
      </c>
      <c r="K357">
        <v>3</v>
      </c>
      <c r="L357">
        <v>7</v>
      </c>
      <c r="M357">
        <v>2004</v>
      </c>
    </row>
    <row r="358" spans="1:13" x14ac:dyDescent="0.25">
      <c r="A358">
        <v>356</v>
      </c>
      <c r="B358" s="1">
        <v>38201</v>
      </c>
      <c r="C358">
        <v>10276</v>
      </c>
      <c r="D358" t="s">
        <v>174</v>
      </c>
      <c r="E358" t="s">
        <v>175</v>
      </c>
      <c r="F358" t="s">
        <v>14</v>
      </c>
      <c r="G358" t="s">
        <v>69</v>
      </c>
      <c r="H358">
        <v>83.79</v>
      </c>
      <c r="I358">
        <v>38</v>
      </c>
      <c r="J358">
        <v>3184.02</v>
      </c>
      <c r="K358">
        <v>3</v>
      </c>
      <c r="L358">
        <v>8</v>
      </c>
      <c r="M358">
        <v>2004</v>
      </c>
    </row>
    <row r="359" spans="1:13" x14ac:dyDescent="0.25">
      <c r="A359">
        <v>357</v>
      </c>
      <c r="B359" s="1">
        <v>38229</v>
      </c>
      <c r="C359">
        <v>10287</v>
      </c>
      <c r="D359" t="s">
        <v>169</v>
      </c>
      <c r="E359" t="s">
        <v>170</v>
      </c>
      <c r="F359" t="s">
        <v>171</v>
      </c>
      <c r="G359" t="s">
        <v>69</v>
      </c>
      <c r="H359">
        <v>69.430000000000007</v>
      </c>
      <c r="I359">
        <v>41</v>
      </c>
      <c r="J359">
        <v>2846.63</v>
      </c>
      <c r="K359">
        <v>3</v>
      </c>
      <c r="L359">
        <v>8</v>
      </c>
      <c r="M359">
        <v>2004</v>
      </c>
    </row>
    <row r="360" spans="1:13" x14ac:dyDescent="0.25">
      <c r="A360">
        <v>358</v>
      </c>
      <c r="B360" s="1">
        <v>37898</v>
      </c>
      <c r="C360">
        <v>10300</v>
      </c>
      <c r="D360" t="s">
        <v>176</v>
      </c>
      <c r="E360" t="s">
        <v>177</v>
      </c>
      <c r="F360" t="s">
        <v>168</v>
      </c>
      <c r="G360" t="s">
        <v>69</v>
      </c>
      <c r="H360">
        <v>76.61</v>
      </c>
      <c r="I360">
        <v>22</v>
      </c>
      <c r="J360">
        <v>1685.42</v>
      </c>
      <c r="K360">
        <v>4</v>
      </c>
      <c r="L360">
        <v>10</v>
      </c>
      <c r="M360">
        <v>2003</v>
      </c>
    </row>
    <row r="361" spans="1:13" x14ac:dyDescent="0.25">
      <c r="A361">
        <v>359</v>
      </c>
      <c r="B361" s="1">
        <v>38276</v>
      </c>
      <c r="C361">
        <v>10310</v>
      </c>
      <c r="D361" t="s">
        <v>166</v>
      </c>
      <c r="E361" t="s">
        <v>167</v>
      </c>
      <c r="F361" t="s">
        <v>168</v>
      </c>
      <c r="G361" t="s">
        <v>69</v>
      </c>
      <c r="H361">
        <v>81.400000000000006</v>
      </c>
      <c r="I361">
        <v>49</v>
      </c>
      <c r="J361">
        <v>3988.6</v>
      </c>
      <c r="K361">
        <v>4</v>
      </c>
      <c r="L361">
        <v>10</v>
      </c>
      <c r="M361">
        <v>2004</v>
      </c>
    </row>
    <row r="362" spans="1:13" x14ac:dyDescent="0.25">
      <c r="A362">
        <v>360</v>
      </c>
      <c r="B362" s="1">
        <v>38294</v>
      </c>
      <c r="C362">
        <v>10320</v>
      </c>
      <c r="D362" t="s">
        <v>70</v>
      </c>
      <c r="E362" t="s">
        <v>71</v>
      </c>
      <c r="F362" t="s">
        <v>72</v>
      </c>
      <c r="G362" t="s">
        <v>69</v>
      </c>
      <c r="H362">
        <v>73.42</v>
      </c>
      <c r="I362">
        <v>38</v>
      </c>
      <c r="J362">
        <v>2789.96</v>
      </c>
      <c r="K362">
        <v>4</v>
      </c>
      <c r="L362">
        <v>11</v>
      </c>
      <c r="M362">
        <v>2004</v>
      </c>
    </row>
    <row r="363" spans="1:13" x14ac:dyDescent="0.25">
      <c r="A363">
        <v>361</v>
      </c>
      <c r="B363" s="1">
        <v>38306</v>
      </c>
      <c r="C363">
        <v>10329</v>
      </c>
      <c r="D363" t="s">
        <v>12</v>
      </c>
      <c r="E363" t="s">
        <v>13</v>
      </c>
      <c r="F363" t="s">
        <v>14</v>
      </c>
      <c r="G363" t="s">
        <v>69</v>
      </c>
      <c r="H363">
        <v>100</v>
      </c>
      <c r="I363">
        <v>33</v>
      </c>
      <c r="J363">
        <v>3607.56</v>
      </c>
      <c r="K363">
        <v>4</v>
      </c>
      <c r="L363">
        <v>11</v>
      </c>
      <c r="M363">
        <v>2004</v>
      </c>
    </row>
    <row r="364" spans="1:13" x14ac:dyDescent="0.25">
      <c r="A364">
        <v>362</v>
      </c>
      <c r="B364" s="1">
        <v>38315</v>
      </c>
      <c r="C364">
        <v>10341</v>
      </c>
      <c r="D364" t="s">
        <v>56</v>
      </c>
      <c r="E364" t="s">
        <v>57</v>
      </c>
      <c r="F364" t="s">
        <v>58</v>
      </c>
      <c r="G364" t="s">
        <v>69</v>
      </c>
      <c r="H364">
        <v>93.56</v>
      </c>
      <c r="I364">
        <v>36</v>
      </c>
      <c r="J364">
        <v>3368.16</v>
      </c>
      <c r="K364">
        <v>4</v>
      </c>
      <c r="L364">
        <v>11</v>
      </c>
      <c r="M364">
        <v>2004</v>
      </c>
    </row>
    <row r="365" spans="1:13" x14ac:dyDescent="0.25">
      <c r="A365">
        <v>363</v>
      </c>
      <c r="B365" s="1">
        <v>38358</v>
      </c>
      <c r="C365">
        <v>10363</v>
      </c>
      <c r="D365" t="s">
        <v>178</v>
      </c>
      <c r="E365" t="s">
        <v>179</v>
      </c>
      <c r="F365" t="s">
        <v>51</v>
      </c>
      <c r="G365" t="s">
        <v>69</v>
      </c>
      <c r="H365">
        <v>81.62</v>
      </c>
      <c r="I365">
        <v>34</v>
      </c>
      <c r="J365">
        <v>2775.08</v>
      </c>
      <c r="K365">
        <v>1</v>
      </c>
      <c r="L365">
        <v>1</v>
      </c>
      <c r="M365">
        <v>2005</v>
      </c>
    </row>
    <row r="366" spans="1:13" x14ac:dyDescent="0.25">
      <c r="A366">
        <v>364</v>
      </c>
      <c r="B366" s="1">
        <v>38392</v>
      </c>
      <c r="C366">
        <v>10377</v>
      </c>
      <c r="D366" t="s">
        <v>49</v>
      </c>
      <c r="E366" t="s">
        <v>50</v>
      </c>
      <c r="F366" t="s">
        <v>51</v>
      </c>
      <c r="G366" t="s">
        <v>69</v>
      </c>
      <c r="H366">
        <v>67.83</v>
      </c>
      <c r="I366">
        <v>24</v>
      </c>
      <c r="J366">
        <v>1627.92</v>
      </c>
      <c r="K366">
        <v>1</v>
      </c>
      <c r="L366">
        <v>2</v>
      </c>
      <c r="M366">
        <v>2005</v>
      </c>
    </row>
    <row r="367" spans="1:13" x14ac:dyDescent="0.25">
      <c r="A367">
        <v>365</v>
      </c>
      <c r="B367" s="1">
        <v>38414</v>
      </c>
      <c r="C367">
        <v>10389</v>
      </c>
      <c r="D367" t="s">
        <v>101</v>
      </c>
      <c r="E367" t="s">
        <v>102</v>
      </c>
      <c r="F367" t="s">
        <v>72</v>
      </c>
      <c r="G367" t="s">
        <v>69</v>
      </c>
      <c r="H367">
        <v>70.260000000000005</v>
      </c>
      <c r="I367">
        <v>36</v>
      </c>
      <c r="J367">
        <v>2529.36</v>
      </c>
      <c r="K367">
        <v>1</v>
      </c>
      <c r="L367">
        <v>3</v>
      </c>
      <c r="M367">
        <v>2005</v>
      </c>
    </row>
    <row r="368" spans="1:13" x14ac:dyDescent="0.25">
      <c r="A368">
        <v>366</v>
      </c>
      <c r="B368" s="1">
        <v>38489</v>
      </c>
      <c r="C368">
        <v>10419</v>
      </c>
      <c r="D368" t="s">
        <v>56</v>
      </c>
      <c r="E368" t="s">
        <v>57</v>
      </c>
      <c r="F368" t="s">
        <v>58</v>
      </c>
      <c r="G368" t="s">
        <v>69</v>
      </c>
      <c r="H368">
        <v>90.17</v>
      </c>
      <c r="I368">
        <v>34</v>
      </c>
      <c r="J368">
        <v>3065.78</v>
      </c>
      <c r="K368">
        <v>2</v>
      </c>
      <c r="L368">
        <v>5</v>
      </c>
      <c r="M368">
        <v>2005</v>
      </c>
    </row>
    <row r="369" spans="1:13" x14ac:dyDescent="0.25">
      <c r="A369">
        <v>367</v>
      </c>
      <c r="B369" s="1">
        <v>37652</v>
      </c>
      <c r="C369">
        <v>10104</v>
      </c>
      <c r="D369" t="s">
        <v>66</v>
      </c>
      <c r="E369" t="s">
        <v>67</v>
      </c>
      <c r="F369" t="s">
        <v>68</v>
      </c>
      <c r="G369" t="s">
        <v>191</v>
      </c>
      <c r="H369">
        <v>100</v>
      </c>
      <c r="I369">
        <v>41</v>
      </c>
      <c r="J369">
        <v>4615.78</v>
      </c>
      <c r="K369">
        <v>1</v>
      </c>
      <c r="L369">
        <v>1</v>
      </c>
      <c r="M369">
        <v>2003</v>
      </c>
    </row>
    <row r="370" spans="1:13" x14ac:dyDescent="0.25">
      <c r="A370">
        <v>368</v>
      </c>
      <c r="B370" s="1">
        <v>37715</v>
      </c>
      <c r="C370">
        <v>10115</v>
      </c>
      <c r="D370" t="s">
        <v>78</v>
      </c>
      <c r="E370" t="s">
        <v>79</v>
      </c>
      <c r="F370" t="s">
        <v>14</v>
      </c>
      <c r="G370" t="s">
        <v>191</v>
      </c>
      <c r="H370">
        <v>100</v>
      </c>
      <c r="I370">
        <v>46</v>
      </c>
      <c r="J370">
        <v>5723.78</v>
      </c>
      <c r="K370">
        <v>2</v>
      </c>
      <c r="L370">
        <v>4</v>
      </c>
      <c r="M370">
        <v>2003</v>
      </c>
    </row>
    <row r="371" spans="1:13" x14ac:dyDescent="0.25">
      <c r="A371">
        <v>369</v>
      </c>
      <c r="B371" s="1">
        <v>37775</v>
      </c>
      <c r="C371">
        <v>10127</v>
      </c>
      <c r="D371" t="s">
        <v>180</v>
      </c>
      <c r="E371" t="s">
        <v>181</v>
      </c>
      <c r="F371" t="s">
        <v>14</v>
      </c>
      <c r="G371" t="s">
        <v>191</v>
      </c>
      <c r="H371">
        <v>100</v>
      </c>
      <c r="I371">
        <v>24</v>
      </c>
      <c r="J371">
        <v>2559.6</v>
      </c>
      <c r="K371">
        <v>2</v>
      </c>
      <c r="L371">
        <v>6</v>
      </c>
      <c r="M371">
        <v>2003</v>
      </c>
    </row>
    <row r="372" spans="1:13" x14ac:dyDescent="0.25">
      <c r="A372">
        <v>370</v>
      </c>
      <c r="B372" s="1">
        <v>37834</v>
      </c>
      <c r="C372">
        <v>10141</v>
      </c>
      <c r="D372" t="s">
        <v>178</v>
      </c>
      <c r="E372" t="s">
        <v>179</v>
      </c>
      <c r="F372" t="s">
        <v>51</v>
      </c>
      <c r="G372" t="s">
        <v>191</v>
      </c>
      <c r="H372">
        <v>100</v>
      </c>
      <c r="I372">
        <v>21</v>
      </c>
      <c r="J372">
        <v>2140.11</v>
      </c>
      <c r="K372">
        <v>3</v>
      </c>
      <c r="L372">
        <v>8</v>
      </c>
      <c r="M372">
        <v>2003</v>
      </c>
    </row>
    <row r="373" spans="1:13" x14ac:dyDescent="0.25">
      <c r="A373">
        <v>371</v>
      </c>
      <c r="B373" s="1">
        <v>37885</v>
      </c>
      <c r="C373">
        <v>10151</v>
      </c>
      <c r="D373" t="s">
        <v>149</v>
      </c>
      <c r="E373" t="s">
        <v>150</v>
      </c>
      <c r="F373" t="s">
        <v>51</v>
      </c>
      <c r="G373" t="s">
        <v>191</v>
      </c>
      <c r="H373">
        <v>100</v>
      </c>
      <c r="I373">
        <v>24</v>
      </c>
      <c r="J373">
        <v>3327.6</v>
      </c>
      <c r="K373">
        <v>3</v>
      </c>
      <c r="L373">
        <v>9</v>
      </c>
      <c r="M373">
        <v>2003</v>
      </c>
    </row>
    <row r="374" spans="1:13" x14ac:dyDescent="0.25">
      <c r="A374">
        <v>372</v>
      </c>
      <c r="B374" s="1">
        <v>37916</v>
      </c>
      <c r="C374">
        <v>10165</v>
      </c>
      <c r="D374" t="s">
        <v>75</v>
      </c>
      <c r="E374" t="s">
        <v>76</v>
      </c>
      <c r="F374" t="s">
        <v>77</v>
      </c>
      <c r="G374" t="s">
        <v>191</v>
      </c>
      <c r="H374">
        <v>100</v>
      </c>
      <c r="I374">
        <v>48</v>
      </c>
      <c r="J374">
        <v>6825.6</v>
      </c>
      <c r="K374">
        <v>4</v>
      </c>
      <c r="L374">
        <v>10</v>
      </c>
      <c r="M374">
        <v>2003</v>
      </c>
    </row>
    <row r="375" spans="1:13" x14ac:dyDescent="0.25">
      <c r="A375">
        <v>373</v>
      </c>
      <c r="B375" s="1">
        <v>37931</v>
      </c>
      <c r="C375">
        <v>10175</v>
      </c>
      <c r="D375" t="s">
        <v>126</v>
      </c>
      <c r="E375" t="s">
        <v>127</v>
      </c>
      <c r="F375" t="s">
        <v>65</v>
      </c>
      <c r="G375" t="s">
        <v>191</v>
      </c>
      <c r="H375">
        <v>100</v>
      </c>
      <c r="I375">
        <v>26</v>
      </c>
      <c r="J375">
        <v>3543.28</v>
      </c>
      <c r="K375">
        <v>4</v>
      </c>
      <c r="L375">
        <v>11</v>
      </c>
      <c r="M375">
        <v>2003</v>
      </c>
    </row>
    <row r="376" spans="1:13" x14ac:dyDescent="0.25">
      <c r="A376">
        <v>374</v>
      </c>
      <c r="B376" s="1">
        <v>37939</v>
      </c>
      <c r="C376">
        <v>10184</v>
      </c>
      <c r="D376" t="s">
        <v>196</v>
      </c>
      <c r="E376" t="s">
        <v>197</v>
      </c>
      <c r="F376" t="s">
        <v>68</v>
      </c>
      <c r="G376" t="s">
        <v>191</v>
      </c>
      <c r="H376">
        <v>100</v>
      </c>
      <c r="I376">
        <v>37</v>
      </c>
      <c r="J376">
        <v>4516.22</v>
      </c>
      <c r="K376">
        <v>4</v>
      </c>
      <c r="L376">
        <v>11</v>
      </c>
      <c r="M376">
        <v>2003</v>
      </c>
    </row>
    <row r="377" spans="1:13" x14ac:dyDescent="0.25">
      <c r="A377">
        <v>375</v>
      </c>
      <c r="B377" s="1">
        <v>37950</v>
      </c>
      <c r="C377">
        <v>10195</v>
      </c>
      <c r="D377" t="s">
        <v>121</v>
      </c>
      <c r="E377" t="s">
        <v>122</v>
      </c>
      <c r="F377" t="s">
        <v>14</v>
      </c>
      <c r="G377" t="s">
        <v>191</v>
      </c>
      <c r="H377">
        <v>100</v>
      </c>
      <c r="I377">
        <v>49</v>
      </c>
      <c r="J377">
        <v>6445.46</v>
      </c>
      <c r="K377">
        <v>4</v>
      </c>
      <c r="L377">
        <v>11</v>
      </c>
      <c r="M377">
        <v>2003</v>
      </c>
    </row>
    <row r="378" spans="1:13" x14ac:dyDescent="0.25">
      <c r="A378">
        <v>376</v>
      </c>
      <c r="B378" s="1">
        <v>37964</v>
      </c>
      <c r="C378">
        <v>10207</v>
      </c>
      <c r="D378" t="s">
        <v>157</v>
      </c>
      <c r="E378" t="s">
        <v>158</v>
      </c>
      <c r="F378" t="s">
        <v>14</v>
      </c>
      <c r="G378" t="s">
        <v>191</v>
      </c>
      <c r="H378">
        <v>99.54</v>
      </c>
      <c r="I378">
        <v>34</v>
      </c>
      <c r="J378">
        <v>3384.36</v>
      </c>
      <c r="K378">
        <v>4</v>
      </c>
      <c r="L378">
        <v>12</v>
      </c>
      <c r="M378">
        <v>2003</v>
      </c>
    </row>
    <row r="379" spans="1:13" x14ac:dyDescent="0.25">
      <c r="A379">
        <v>377</v>
      </c>
      <c r="B379" s="1">
        <v>38027</v>
      </c>
      <c r="C379">
        <v>10219</v>
      </c>
      <c r="D379" t="s">
        <v>198</v>
      </c>
      <c r="E379" t="s">
        <v>199</v>
      </c>
      <c r="F379" t="s">
        <v>14</v>
      </c>
      <c r="G379" t="s">
        <v>191</v>
      </c>
      <c r="H379">
        <v>100</v>
      </c>
      <c r="I379">
        <v>48</v>
      </c>
      <c r="J379">
        <v>4891.68</v>
      </c>
      <c r="K379">
        <v>1</v>
      </c>
      <c r="L379">
        <v>2</v>
      </c>
      <c r="M379">
        <v>2004</v>
      </c>
    </row>
    <row r="380" spans="1:13" x14ac:dyDescent="0.25">
      <c r="A380">
        <v>378</v>
      </c>
      <c r="B380" s="1">
        <v>38057</v>
      </c>
      <c r="C380">
        <v>10229</v>
      </c>
      <c r="D380" t="s">
        <v>105</v>
      </c>
      <c r="E380" t="s">
        <v>106</v>
      </c>
      <c r="F380" t="s">
        <v>14</v>
      </c>
      <c r="G380" t="s">
        <v>191</v>
      </c>
      <c r="H380">
        <v>100</v>
      </c>
      <c r="I380">
        <v>36</v>
      </c>
      <c r="J380">
        <v>4521.96</v>
      </c>
      <c r="K380">
        <v>1</v>
      </c>
      <c r="L380">
        <v>3</v>
      </c>
      <c r="M380">
        <v>2004</v>
      </c>
    </row>
    <row r="381" spans="1:13" x14ac:dyDescent="0.25">
      <c r="A381">
        <v>379</v>
      </c>
      <c r="B381" s="1">
        <v>38112</v>
      </c>
      <c r="C381">
        <v>10246</v>
      </c>
      <c r="D381" t="s">
        <v>66</v>
      </c>
      <c r="E381" t="s">
        <v>67</v>
      </c>
      <c r="F381" t="s">
        <v>68</v>
      </c>
      <c r="G381" t="s">
        <v>191</v>
      </c>
      <c r="H381">
        <v>100</v>
      </c>
      <c r="I381">
        <v>46</v>
      </c>
      <c r="J381">
        <v>5069.66</v>
      </c>
      <c r="K381">
        <v>2</v>
      </c>
      <c r="L381">
        <v>5</v>
      </c>
      <c r="M381">
        <v>2004</v>
      </c>
    </row>
    <row r="382" spans="1:13" x14ac:dyDescent="0.25">
      <c r="A382">
        <v>380</v>
      </c>
      <c r="B382" s="1">
        <v>38153</v>
      </c>
      <c r="C382">
        <v>10259</v>
      </c>
      <c r="D382" t="s">
        <v>159</v>
      </c>
      <c r="E382" t="s">
        <v>160</v>
      </c>
      <c r="F382" t="s">
        <v>77</v>
      </c>
      <c r="G382" t="s">
        <v>191</v>
      </c>
      <c r="H382">
        <v>100</v>
      </c>
      <c r="I382">
        <v>46</v>
      </c>
      <c r="J382">
        <v>6541.2</v>
      </c>
      <c r="K382">
        <v>2</v>
      </c>
      <c r="L382">
        <v>6</v>
      </c>
      <c r="M382">
        <v>2004</v>
      </c>
    </row>
    <row r="383" spans="1:13" x14ac:dyDescent="0.25">
      <c r="A383">
        <v>381</v>
      </c>
      <c r="B383" s="1">
        <v>38188</v>
      </c>
      <c r="C383">
        <v>10271</v>
      </c>
      <c r="D383" t="s">
        <v>105</v>
      </c>
      <c r="E383" t="s">
        <v>106</v>
      </c>
      <c r="F383" t="s">
        <v>14</v>
      </c>
      <c r="G383" t="s">
        <v>191</v>
      </c>
      <c r="H383">
        <v>97.17</v>
      </c>
      <c r="I383">
        <v>31</v>
      </c>
      <c r="J383">
        <v>3012.27</v>
      </c>
      <c r="K383">
        <v>3</v>
      </c>
      <c r="L383">
        <v>7</v>
      </c>
      <c r="M383">
        <v>2004</v>
      </c>
    </row>
    <row r="384" spans="1:13" x14ac:dyDescent="0.25">
      <c r="A384">
        <v>382</v>
      </c>
      <c r="B384" s="1">
        <v>38218</v>
      </c>
      <c r="C384">
        <v>10281</v>
      </c>
      <c r="D384" t="s">
        <v>54</v>
      </c>
      <c r="E384" t="s">
        <v>55</v>
      </c>
      <c r="F384" t="s">
        <v>14</v>
      </c>
      <c r="G384" t="s">
        <v>191</v>
      </c>
      <c r="H384">
        <v>100</v>
      </c>
      <c r="I384">
        <v>41</v>
      </c>
      <c r="J384">
        <v>5247.18</v>
      </c>
      <c r="K384">
        <v>3</v>
      </c>
      <c r="L384">
        <v>8</v>
      </c>
      <c r="M384">
        <v>2004</v>
      </c>
    </row>
    <row r="385" spans="1:13" x14ac:dyDescent="0.25">
      <c r="A385">
        <v>383</v>
      </c>
      <c r="B385" s="1">
        <v>38238</v>
      </c>
      <c r="C385">
        <v>10292</v>
      </c>
      <c r="D385" t="s">
        <v>12</v>
      </c>
      <c r="E385" t="s">
        <v>13</v>
      </c>
      <c r="F385" t="s">
        <v>14</v>
      </c>
      <c r="G385" t="s">
        <v>191</v>
      </c>
      <c r="H385">
        <v>100</v>
      </c>
      <c r="I385">
        <v>21</v>
      </c>
      <c r="J385">
        <v>2214.87</v>
      </c>
      <c r="K385">
        <v>3</v>
      </c>
      <c r="L385">
        <v>9</v>
      </c>
      <c r="M385">
        <v>2004</v>
      </c>
    </row>
    <row r="386" spans="1:13" x14ac:dyDescent="0.25">
      <c r="A386">
        <v>384</v>
      </c>
      <c r="B386" s="1">
        <v>38273</v>
      </c>
      <c r="C386">
        <v>10305</v>
      </c>
      <c r="D386" t="s">
        <v>47</v>
      </c>
      <c r="E386" t="s">
        <v>48</v>
      </c>
      <c r="F386" t="s">
        <v>14</v>
      </c>
      <c r="G386" t="s">
        <v>191</v>
      </c>
      <c r="H386">
        <v>100</v>
      </c>
      <c r="I386">
        <v>38</v>
      </c>
      <c r="J386">
        <v>4773.18</v>
      </c>
      <c r="K386">
        <v>4</v>
      </c>
      <c r="L386">
        <v>10</v>
      </c>
      <c r="M386">
        <v>2004</v>
      </c>
    </row>
    <row r="387" spans="1:13" x14ac:dyDescent="0.25">
      <c r="A387">
        <v>385</v>
      </c>
      <c r="B387" s="1">
        <v>38282</v>
      </c>
      <c r="C387">
        <v>10314</v>
      </c>
      <c r="D387" t="s">
        <v>189</v>
      </c>
      <c r="E387" t="s">
        <v>190</v>
      </c>
      <c r="F387" t="s">
        <v>125</v>
      </c>
      <c r="G387" t="s">
        <v>191</v>
      </c>
      <c r="H387">
        <v>100</v>
      </c>
      <c r="I387">
        <v>45</v>
      </c>
      <c r="J387">
        <v>6185.7</v>
      </c>
      <c r="K387">
        <v>4</v>
      </c>
      <c r="L387">
        <v>10</v>
      </c>
      <c r="M387">
        <v>2004</v>
      </c>
    </row>
    <row r="388" spans="1:13" x14ac:dyDescent="0.25">
      <c r="A388">
        <v>386</v>
      </c>
      <c r="B388" s="1">
        <v>38296</v>
      </c>
      <c r="C388">
        <v>10324</v>
      </c>
      <c r="D388" t="s">
        <v>39</v>
      </c>
      <c r="E388" t="s">
        <v>40</v>
      </c>
      <c r="F388" t="s">
        <v>14</v>
      </c>
      <c r="G388" t="s">
        <v>191</v>
      </c>
      <c r="H388">
        <v>58.38</v>
      </c>
      <c r="I388">
        <v>26</v>
      </c>
      <c r="J388">
        <v>1517.88</v>
      </c>
      <c r="K388">
        <v>4</v>
      </c>
      <c r="L388">
        <v>11</v>
      </c>
      <c r="M388">
        <v>2004</v>
      </c>
    </row>
    <row r="389" spans="1:13" x14ac:dyDescent="0.25">
      <c r="A389">
        <v>387</v>
      </c>
      <c r="B389" s="1">
        <v>38311</v>
      </c>
      <c r="C389">
        <v>10336</v>
      </c>
      <c r="D389" t="s">
        <v>153</v>
      </c>
      <c r="E389" t="s">
        <v>154</v>
      </c>
      <c r="F389" t="s">
        <v>18</v>
      </c>
      <c r="G389" t="s">
        <v>191</v>
      </c>
      <c r="H389">
        <v>100</v>
      </c>
      <c r="I389">
        <v>38</v>
      </c>
      <c r="J389">
        <v>6372.6</v>
      </c>
      <c r="K389">
        <v>4</v>
      </c>
      <c r="L389">
        <v>11</v>
      </c>
      <c r="M389">
        <v>2004</v>
      </c>
    </row>
    <row r="390" spans="1:13" x14ac:dyDescent="0.25">
      <c r="A390">
        <v>388</v>
      </c>
      <c r="B390" s="1">
        <v>38322</v>
      </c>
      <c r="C390">
        <v>10349</v>
      </c>
      <c r="D390" t="s">
        <v>180</v>
      </c>
      <c r="E390" t="s">
        <v>181</v>
      </c>
      <c r="F390" t="s">
        <v>14</v>
      </c>
      <c r="G390" t="s">
        <v>191</v>
      </c>
      <c r="H390">
        <v>100</v>
      </c>
      <c r="I390">
        <v>48</v>
      </c>
      <c r="J390">
        <v>5232.96</v>
      </c>
      <c r="K390">
        <v>4</v>
      </c>
      <c r="L390">
        <v>12</v>
      </c>
      <c r="M390">
        <v>2004</v>
      </c>
    </row>
    <row r="391" spans="1:13" x14ac:dyDescent="0.25">
      <c r="A391">
        <v>389</v>
      </c>
      <c r="B391" s="1">
        <v>38331</v>
      </c>
      <c r="C391">
        <v>10358</v>
      </c>
      <c r="D391" t="s">
        <v>66</v>
      </c>
      <c r="E391" t="s">
        <v>67</v>
      </c>
      <c r="F391" t="s">
        <v>68</v>
      </c>
      <c r="G391" t="s">
        <v>191</v>
      </c>
      <c r="H391">
        <v>64.16</v>
      </c>
      <c r="I391">
        <v>42</v>
      </c>
      <c r="J391">
        <v>2694.72</v>
      </c>
      <c r="K391">
        <v>4</v>
      </c>
      <c r="L391">
        <v>12</v>
      </c>
      <c r="M391">
        <v>2004</v>
      </c>
    </row>
    <row r="392" spans="1:13" x14ac:dyDescent="0.25">
      <c r="A392">
        <v>390</v>
      </c>
      <c r="B392" s="1">
        <v>38375</v>
      </c>
      <c r="C392">
        <v>10371</v>
      </c>
      <c r="D392" t="s">
        <v>105</v>
      </c>
      <c r="E392" t="s">
        <v>106</v>
      </c>
      <c r="F392" t="s">
        <v>14</v>
      </c>
      <c r="G392" t="s">
        <v>191</v>
      </c>
      <c r="H392">
        <v>35.71</v>
      </c>
      <c r="I392">
        <v>49</v>
      </c>
      <c r="J392">
        <v>1749.79</v>
      </c>
      <c r="K392">
        <v>1</v>
      </c>
      <c r="L392">
        <v>1</v>
      </c>
      <c r="M392">
        <v>2005</v>
      </c>
    </row>
    <row r="393" spans="1:13" x14ac:dyDescent="0.25">
      <c r="A393">
        <v>391</v>
      </c>
      <c r="B393" s="1">
        <v>38400</v>
      </c>
      <c r="C393">
        <v>10382</v>
      </c>
      <c r="D393" t="s">
        <v>105</v>
      </c>
      <c r="E393" t="s">
        <v>106</v>
      </c>
      <c r="F393" t="s">
        <v>14</v>
      </c>
      <c r="G393" t="s">
        <v>191</v>
      </c>
      <c r="H393">
        <v>66.58</v>
      </c>
      <c r="I393">
        <v>32</v>
      </c>
      <c r="J393">
        <v>2130.56</v>
      </c>
      <c r="K393">
        <v>1</v>
      </c>
      <c r="L393">
        <v>2</v>
      </c>
      <c r="M393">
        <v>2005</v>
      </c>
    </row>
    <row r="394" spans="1:13" x14ac:dyDescent="0.25">
      <c r="A394">
        <v>392</v>
      </c>
      <c r="B394" s="1">
        <v>38475</v>
      </c>
      <c r="C394">
        <v>10412</v>
      </c>
      <c r="D394" t="s">
        <v>66</v>
      </c>
      <c r="E394" t="s">
        <v>67</v>
      </c>
      <c r="F394" t="s">
        <v>68</v>
      </c>
      <c r="G394" t="s">
        <v>191</v>
      </c>
      <c r="H394">
        <v>100</v>
      </c>
      <c r="I394">
        <v>54</v>
      </c>
      <c r="J394">
        <v>5951.34</v>
      </c>
      <c r="K394">
        <v>2</v>
      </c>
      <c r="L394">
        <v>5</v>
      </c>
      <c r="M394">
        <v>2005</v>
      </c>
    </row>
    <row r="395" spans="1:13" x14ac:dyDescent="0.25">
      <c r="A395">
        <v>393</v>
      </c>
      <c r="B395" s="1">
        <v>38503</v>
      </c>
      <c r="C395">
        <v>10425</v>
      </c>
      <c r="D395" t="s">
        <v>45</v>
      </c>
      <c r="E395" t="s">
        <v>46</v>
      </c>
      <c r="F395" t="s">
        <v>18</v>
      </c>
      <c r="G395" t="s">
        <v>191</v>
      </c>
      <c r="H395">
        <v>100</v>
      </c>
      <c r="I395">
        <v>33</v>
      </c>
      <c r="J395">
        <v>4692.6000000000004</v>
      </c>
      <c r="K395">
        <v>2</v>
      </c>
      <c r="L395">
        <v>5</v>
      </c>
      <c r="M395">
        <v>2005</v>
      </c>
    </row>
    <row r="396" spans="1:13" x14ac:dyDescent="0.25">
      <c r="A396">
        <v>394</v>
      </c>
      <c r="B396" s="1">
        <v>37683</v>
      </c>
      <c r="C396">
        <v>10108</v>
      </c>
      <c r="D396" t="s">
        <v>161</v>
      </c>
      <c r="E396" t="s">
        <v>162</v>
      </c>
      <c r="F396" t="s">
        <v>163</v>
      </c>
      <c r="G396" t="s">
        <v>69</v>
      </c>
      <c r="H396">
        <v>100</v>
      </c>
      <c r="I396">
        <v>36</v>
      </c>
      <c r="J396">
        <v>3731.04</v>
      </c>
      <c r="K396">
        <v>1</v>
      </c>
      <c r="L396">
        <v>3</v>
      </c>
      <c r="M396">
        <v>2003</v>
      </c>
    </row>
    <row r="397" spans="1:13" x14ac:dyDescent="0.25">
      <c r="A397">
        <v>395</v>
      </c>
      <c r="B397" s="1">
        <v>37749</v>
      </c>
      <c r="C397">
        <v>10122</v>
      </c>
      <c r="D397" t="s">
        <v>164</v>
      </c>
      <c r="E397" t="s">
        <v>165</v>
      </c>
      <c r="F397" t="s">
        <v>18</v>
      </c>
      <c r="G397" t="s">
        <v>69</v>
      </c>
      <c r="H397">
        <v>100</v>
      </c>
      <c r="I397">
        <v>20</v>
      </c>
      <c r="J397">
        <v>2142</v>
      </c>
      <c r="K397">
        <v>2</v>
      </c>
      <c r="L397">
        <v>5</v>
      </c>
      <c r="M397">
        <v>2003</v>
      </c>
    </row>
    <row r="398" spans="1:13" x14ac:dyDescent="0.25">
      <c r="A398">
        <v>396</v>
      </c>
      <c r="B398" s="1">
        <v>37804</v>
      </c>
      <c r="C398">
        <v>10135</v>
      </c>
      <c r="D398" t="s">
        <v>105</v>
      </c>
      <c r="E398" t="s">
        <v>106</v>
      </c>
      <c r="F398" t="s">
        <v>14</v>
      </c>
      <c r="G398" t="s">
        <v>69</v>
      </c>
      <c r="H398">
        <v>97.89</v>
      </c>
      <c r="I398">
        <v>29</v>
      </c>
      <c r="J398">
        <v>2838.81</v>
      </c>
      <c r="K398">
        <v>3</v>
      </c>
      <c r="L398">
        <v>7</v>
      </c>
      <c r="M398">
        <v>2003</v>
      </c>
    </row>
    <row r="399" spans="1:13" x14ac:dyDescent="0.25">
      <c r="A399">
        <v>397</v>
      </c>
      <c r="B399" s="1">
        <v>37869</v>
      </c>
      <c r="C399">
        <v>10147</v>
      </c>
      <c r="D399" t="s">
        <v>109</v>
      </c>
      <c r="E399" t="s">
        <v>110</v>
      </c>
      <c r="F399" t="s">
        <v>14</v>
      </c>
      <c r="G399" t="s">
        <v>69</v>
      </c>
      <c r="H399">
        <v>97.89</v>
      </c>
      <c r="I399">
        <v>33</v>
      </c>
      <c r="J399">
        <v>3230.37</v>
      </c>
      <c r="K399">
        <v>3</v>
      </c>
      <c r="L399">
        <v>9</v>
      </c>
      <c r="M399">
        <v>2003</v>
      </c>
    </row>
    <row r="400" spans="1:13" x14ac:dyDescent="0.25">
      <c r="A400">
        <v>398</v>
      </c>
      <c r="B400" s="1">
        <v>37905</v>
      </c>
      <c r="C400">
        <v>10160</v>
      </c>
      <c r="D400" t="s">
        <v>136</v>
      </c>
      <c r="E400" t="s">
        <v>137</v>
      </c>
      <c r="F400" t="s">
        <v>14</v>
      </c>
      <c r="G400" t="s">
        <v>69</v>
      </c>
      <c r="H400">
        <v>100</v>
      </c>
      <c r="I400">
        <v>50</v>
      </c>
      <c r="J400">
        <v>5182</v>
      </c>
      <c r="K400">
        <v>4</v>
      </c>
      <c r="L400">
        <v>10</v>
      </c>
      <c r="M400">
        <v>2003</v>
      </c>
    </row>
    <row r="401" spans="1:13" x14ac:dyDescent="0.25">
      <c r="A401">
        <v>399</v>
      </c>
      <c r="B401" s="1">
        <v>37929</v>
      </c>
      <c r="C401">
        <v>10170</v>
      </c>
      <c r="D401" t="s">
        <v>155</v>
      </c>
      <c r="E401" t="s">
        <v>156</v>
      </c>
      <c r="F401" t="s">
        <v>58</v>
      </c>
      <c r="G401" t="s">
        <v>69</v>
      </c>
      <c r="H401">
        <v>100</v>
      </c>
      <c r="I401">
        <v>41</v>
      </c>
      <c r="J401">
        <v>4391.1000000000004</v>
      </c>
      <c r="K401">
        <v>4</v>
      </c>
      <c r="L401">
        <v>11</v>
      </c>
      <c r="M401">
        <v>2003</v>
      </c>
    </row>
    <row r="402" spans="1:13" x14ac:dyDescent="0.25">
      <c r="A402">
        <v>400</v>
      </c>
      <c r="B402" s="1">
        <v>37937</v>
      </c>
      <c r="C402">
        <v>10181</v>
      </c>
      <c r="D402" t="s">
        <v>29</v>
      </c>
      <c r="E402" t="s">
        <v>30</v>
      </c>
      <c r="F402" t="s">
        <v>31</v>
      </c>
      <c r="G402" t="s">
        <v>69</v>
      </c>
      <c r="H402">
        <v>100</v>
      </c>
      <c r="I402">
        <v>36</v>
      </c>
      <c r="J402">
        <v>4477.32</v>
      </c>
      <c r="K402">
        <v>4</v>
      </c>
      <c r="L402">
        <v>11</v>
      </c>
      <c r="M402">
        <v>2003</v>
      </c>
    </row>
    <row r="403" spans="1:13" x14ac:dyDescent="0.25">
      <c r="A403">
        <v>401</v>
      </c>
      <c r="B403" s="1">
        <v>37945</v>
      </c>
      <c r="C403">
        <v>10192</v>
      </c>
      <c r="D403" t="s">
        <v>107</v>
      </c>
      <c r="E403" t="s">
        <v>108</v>
      </c>
      <c r="F403" t="s">
        <v>14</v>
      </c>
      <c r="G403" t="s">
        <v>69</v>
      </c>
      <c r="H403">
        <v>100</v>
      </c>
      <c r="I403">
        <v>27</v>
      </c>
      <c r="J403">
        <v>3544.56</v>
      </c>
      <c r="K403">
        <v>4</v>
      </c>
      <c r="L403">
        <v>11</v>
      </c>
      <c r="M403">
        <v>2003</v>
      </c>
    </row>
    <row r="404" spans="1:13" x14ac:dyDescent="0.25">
      <c r="A404">
        <v>402</v>
      </c>
      <c r="B404" s="1">
        <v>37957</v>
      </c>
      <c r="C404">
        <v>10203</v>
      </c>
      <c r="D404" t="s">
        <v>66</v>
      </c>
      <c r="E404" t="s">
        <v>67</v>
      </c>
      <c r="F404" t="s">
        <v>68</v>
      </c>
      <c r="G404" t="s">
        <v>69</v>
      </c>
      <c r="H404">
        <v>100</v>
      </c>
      <c r="I404">
        <v>47</v>
      </c>
      <c r="J404">
        <v>5195.8500000000004</v>
      </c>
      <c r="K404">
        <v>4</v>
      </c>
      <c r="L404">
        <v>12</v>
      </c>
      <c r="M404">
        <v>2003</v>
      </c>
    </row>
    <row r="405" spans="1:13" x14ac:dyDescent="0.25">
      <c r="A405">
        <v>403</v>
      </c>
      <c r="B405" s="1">
        <v>38002</v>
      </c>
      <c r="C405">
        <v>10212</v>
      </c>
      <c r="D405" t="s">
        <v>66</v>
      </c>
      <c r="E405" t="s">
        <v>67</v>
      </c>
      <c r="F405" t="s">
        <v>68</v>
      </c>
      <c r="G405" t="s">
        <v>69</v>
      </c>
      <c r="H405">
        <v>100</v>
      </c>
      <c r="I405">
        <v>33</v>
      </c>
      <c r="J405">
        <v>4180.4399999999996</v>
      </c>
      <c r="K405">
        <v>1</v>
      </c>
      <c r="L405">
        <v>1</v>
      </c>
      <c r="M405">
        <v>2004</v>
      </c>
    </row>
    <row r="406" spans="1:13" x14ac:dyDescent="0.25">
      <c r="A406">
        <v>404</v>
      </c>
      <c r="B406" s="1">
        <v>38039</v>
      </c>
      <c r="C406">
        <v>10225</v>
      </c>
      <c r="D406" t="s">
        <v>169</v>
      </c>
      <c r="E406" t="s">
        <v>170</v>
      </c>
      <c r="F406" t="s">
        <v>171</v>
      </c>
      <c r="G406" t="s">
        <v>69</v>
      </c>
      <c r="H406">
        <v>100</v>
      </c>
      <c r="I406">
        <v>21</v>
      </c>
      <c r="J406">
        <v>2684.43</v>
      </c>
      <c r="K406">
        <v>1</v>
      </c>
      <c r="L406">
        <v>2</v>
      </c>
      <c r="M406">
        <v>2004</v>
      </c>
    </row>
    <row r="407" spans="1:13" x14ac:dyDescent="0.25">
      <c r="A407">
        <v>405</v>
      </c>
      <c r="B407" s="1">
        <v>38089</v>
      </c>
      <c r="C407">
        <v>10239</v>
      </c>
      <c r="D407" t="s">
        <v>149</v>
      </c>
      <c r="E407" t="s">
        <v>150</v>
      </c>
      <c r="F407" t="s">
        <v>51</v>
      </c>
      <c r="G407" t="s">
        <v>69</v>
      </c>
      <c r="H407">
        <v>93.28</v>
      </c>
      <c r="I407">
        <v>21</v>
      </c>
      <c r="J407">
        <v>1958.88</v>
      </c>
      <c r="K407">
        <v>2</v>
      </c>
      <c r="L407">
        <v>4</v>
      </c>
      <c r="M407">
        <v>2004</v>
      </c>
    </row>
    <row r="408" spans="1:13" x14ac:dyDescent="0.25">
      <c r="A408">
        <v>406</v>
      </c>
      <c r="B408" s="1">
        <v>38139</v>
      </c>
      <c r="C408">
        <v>10253</v>
      </c>
      <c r="D408" t="s">
        <v>63</v>
      </c>
      <c r="E408" t="s">
        <v>64</v>
      </c>
      <c r="F408" t="s">
        <v>65</v>
      </c>
      <c r="G408" t="s">
        <v>69</v>
      </c>
      <c r="H408">
        <v>100</v>
      </c>
      <c r="I408">
        <v>41</v>
      </c>
      <c r="J408">
        <v>4910.57</v>
      </c>
      <c r="K408">
        <v>2</v>
      </c>
      <c r="L408">
        <v>6</v>
      </c>
      <c r="M408">
        <v>2004</v>
      </c>
    </row>
    <row r="409" spans="1:13" x14ac:dyDescent="0.25">
      <c r="A409">
        <v>407</v>
      </c>
      <c r="B409" s="1">
        <v>38174</v>
      </c>
      <c r="C409">
        <v>10266</v>
      </c>
      <c r="D409" t="s">
        <v>172</v>
      </c>
      <c r="E409" t="s">
        <v>173</v>
      </c>
      <c r="F409" t="s">
        <v>100</v>
      </c>
      <c r="G409" t="s">
        <v>69</v>
      </c>
      <c r="H409">
        <v>100</v>
      </c>
      <c r="I409">
        <v>40</v>
      </c>
      <c r="J409">
        <v>4468.3999999999996</v>
      </c>
      <c r="K409">
        <v>3</v>
      </c>
      <c r="L409">
        <v>7</v>
      </c>
      <c r="M409">
        <v>2004</v>
      </c>
    </row>
    <row r="410" spans="1:13" x14ac:dyDescent="0.25">
      <c r="A410">
        <v>408</v>
      </c>
      <c r="B410" s="1">
        <v>38203</v>
      </c>
      <c r="C410">
        <v>10277</v>
      </c>
      <c r="D410" t="s">
        <v>75</v>
      </c>
      <c r="E410" t="s">
        <v>76</v>
      </c>
      <c r="F410" t="s">
        <v>77</v>
      </c>
      <c r="G410" t="s">
        <v>69</v>
      </c>
      <c r="H410">
        <v>100</v>
      </c>
      <c r="I410">
        <v>28</v>
      </c>
      <c r="J410">
        <v>3127.88</v>
      </c>
      <c r="K410">
        <v>3</v>
      </c>
      <c r="L410">
        <v>8</v>
      </c>
      <c r="M410">
        <v>2004</v>
      </c>
    </row>
    <row r="411" spans="1:13" x14ac:dyDescent="0.25">
      <c r="A411">
        <v>409</v>
      </c>
      <c r="B411" s="1">
        <v>38229</v>
      </c>
      <c r="C411">
        <v>10287</v>
      </c>
      <c r="D411" t="s">
        <v>169</v>
      </c>
      <c r="E411" t="s">
        <v>170</v>
      </c>
      <c r="F411" t="s">
        <v>171</v>
      </c>
      <c r="G411" t="s">
        <v>69</v>
      </c>
      <c r="H411">
        <v>100</v>
      </c>
      <c r="I411">
        <v>23</v>
      </c>
      <c r="J411">
        <v>2675.13</v>
      </c>
      <c r="K411">
        <v>3</v>
      </c>
      <c r="L411">
        <v>8</v>
      </c>
      <c r="M411">
        <v>2004</v>
      </c>
    </row>
    <row r="412" spans="1:13" x14ac:dyDescent="0.25">
      <c r="A412">
        <v>410</v>
      </c>
      <c r="B412" s="1">
        <v>37898</v>
      </c>
      <c r="C412">
        <v>10300</v>
      </c>
      <c r="D412" t="s">
        <v>176</v>
      </c>
      <c r="E412" t="s">
        <v>177</v>
      </c>
      <c r="F412" t="s">
        <v>168</v>
      </c>
      <c r="G412" t="s">
        <v>69</v>
      </c>
      <c r="H412">
        <v>100</v>
      </c>
      <c r="I412">
        <v>23</v>
      </c>
      <c r="J412">
        <v>2807.61</v>
      </c>
      <c r="K412">
        <v>4</v>
      </c>
      <c r="L412">
        <v>10</v>
      </c>
      <c r="M412">
        <v>2003</v>
      </c>
    </row>
    <row r="413" spans="1:13" x14ac:dyDescent="0.25">
      <c r="A413">
        <v>411</v>
      </c>
      <c r="B413" s="1">
        <v>38276</v>
      </c>
      <c r="C413">
        <v>10310</v>
      </c>
      <c r="D413" t="s">
        <v>166</v>
      </c>
      <c r="E413" t="s">
        <v>167</v>
      </c>
      <c r="F413" t="s">
        <v>168</v>
      </c>
      <c r="G413" t="s">
        <v>69</v>
      </c>
      <c r="H413">
        <v>100</v>
      </c>
      <c r="I413">
        <v>25</v>
      </c>
      <c r="J413">
        <v>2504.75</v>
      </c>
      <c r="K413">
        <v>4</v>
      </c>
      <c r="L413">
        <v>10</v>
      </c>
      <c r="M413">
        <v>2004</v>
      </c>
    </row>
    <row r="414" spans="1:13" x14ac:dyDescent="0.25">
      <c r="A414">
        <v>412</v>
      </c>
      <c r="B414" s="1">
        <v>38295</v>
      </c>
      <c r="C414">
        <v>10321</v>
      </c>
      <c r="D414" t="s">
        <v>61</v>
      </c>
      <c r="E414" t="s">
        <v>62</v>
      </c>
      <c r="F414" t="s">
        <v>14</v>
      </c>
      <c r="G414" t="s">
        <v>69</v>
      </c>
      <c r="H414">
        <v>100</v>
      </c>
      <c r="I414">
        <v>24</v>
      </c>
      <c r="J414">
        <v>2984.88</v>
      </c>
      <c r="K414">
        <v>4</v>
      </c>
      <c r="L414">
        <v>11</v>
      </c>
      <c r="M414">
        <v>2004</v>
      </c>
    </row>
    <row r="415" spans="1:13" x14ac:dyDescent="0.25">
      <c r="A415">
        <v>413</v>
      </c>
      <c r="B415" s="1">
        <v>38306</v>
      </c>
      <c r="C415">
        <v>10329</v>
      </c>
      <c r="D415" t="s">
        <v>12</v>
      </c>
      <c r="E415" t="s">
        <v>13</v>
      </c>
      <c r="F415" t="s">
        <v>14</v>
      </c>
      <c r="G415" t="s">
        <v>69</v>
      </c>
      <c r="H415">
        <v>64.739999999999995</v>
      </c>
      <c r="I415">
        <v>39</v>
      </c>
      <c r="J415">
        <v>2524.86</v>
      </c>
      <c r="K415">
        <v>4</v>
      </c>
      <c r="L415">
        <v>11</v>
      </c>
      <c r="M415">
        <v>2004</v>
      </c>
    </row>
    <row r="416" spans="1:13" x14ac:dyDescent="0.25">
      <c r="A416">
        <v>414</v>
      </c>
      <c r="B416" s="1">
        <v>38315</v>
      </c>
      <c r="C416">
        <v>10341</v>
      </c>
      <c r="D416" t="s">
        <v>56</v>
      </c>
      <c r="E416" t="s">
        <v>57</v>
      </c>
      <c r="F416" t="s">
        <v>58</v>
      </c>
      <c r="G416" t="s">
        <v>69</v>
      </c>
      <c r="H416">
        <v>75.2</v>
      </c>
      <c r="I416">
        <v>55</v>
      </c>
      <c r="J416">
        <v>4136</v>
      </c>
      <c r="K416">
        <v>4</v>
      </c>
      <c r="L416">
        <v>11</v>
      </c>
      <c r="M416">
        <v>2004</v>
      </c>
    </row>
    <row r="417" spans="1:13" x14ac:dyDescent="0.25">
      <c r="A417">
        <v>415</v>
      </c>
      <c r="B417" s="1">
        <v>38358</v>
      </c>
      <c r="C417">
        <v>10363</v>
      </c>
      <c r="D417" t="s">
        <v>178</v>
      </c>
      <c r="E417" t="s">
        <v>179</v>
      </c>
      <c r="F417" t="s">
        <v>51</v>
      </c>
      <c r="G417" t="s">
        <v>69</v>
      </c>
      <c r="H417">
        <v>88.45</v>
      </c>
      <c r="I417">
        <v>46</v>
      </c>
      <c r="J417">
        <v>4068.7</v>
      </c>
      <c r="K417">
        <v>1</v>
      </c>
      <c r="L417">
        <v>1</v>
      </c>
      <c r="M417">
        <v>2005</v>
      </c>
    </row>
    <row r="418" spans="1:13" x14ac:dyDescent="0.25">
      <c r="A418">
        <v>416</v>
      </c>
      <c r="B418" s="1">
        <v>38392</v>
      </c>
      <c r="C418">
        <v>10377</v>
      </c>
      <c r="D418" t="s">
        <v>49</v>
      </c>
      <c r="E418" t="s">
        <v>50</v>
      </c>
      <c r="F418" t="s">
        <v>51</v>
      </c>
      <c r="G418" t="s">
        <v>69</v>
      </c>
      <c r="H418">
        <v>100</v>
      </c>
      <c r="I418">
        <v>50</v>
      </c>
      <c r="J418">
        <v>5182</v>
      </c>
      <c r="K418">
        <v>1</v>
      </c>
      <c r="L418">
        <v>2</v>
      </c>
      <c r="M418">
        <v>2005</v>
      </c>
    </row>
    <row r="419" spans="1:13" x14ac:dyDescent="0.25">
      <c r="A419">
        <v>417</v>
      </c>
      <c r="B419" s="1">
        <v>38414</v>
      </c>
      <c r="C419">
        <v>10389</v>
      </c>
      <c r="D419" t="s">
        <v>101</v>
      </c>
      <c r="E419" t="s">
        <v>102</v>
      </c>
      <c r="F419" t="s">
        <v>72</v>
      </c>
      <c r="G419" t="s">
        <v>69</v>
      </c>
      <c r="H419">
        <v>100</v>
      </c>
      <c r="I419">
        <v>47</v>
      </c>
      <c r="J419">
        <v>5243.79</v>
      </c>
      <c r="K419">
        <v>1</v>
      </c>
      <c r="L419">
        <v>3</v>
      </c>
      <c r="M419">
        <v>2005</v>
      </c>
    </row>
    <row r="420" spans="1:13" x14ac:dyDescent="0.25">
      <c r="A420">
        <v>418</v>
      </c>
      <c r="B420" s="1">
        <v>38456</v>
      </c>
      <c r="C420">
        <v>10405</v>
      </c>
      <c r="D420" t="s">
        <v>200</v>
      </c>
      <c r="E420" t="s">
        <v>201</v>
      </c>
      <c r="F420" t="s">
        <v>18</v>
      </c>
      <c r="G420" t="s">
        <v>69</v>
      </c>
      <c r="H420">
        <v>93.28</v>
      </c>
      <c r="I420">
        <v>97</v>
      </c>
      <c r="J420">
        <v>9048.16</v>
      </c>
      <c r="K420">
        <v>2</v>
      </c>
      <c r="L420">
        <v>4</v>
      </c>
      <c r="M420">
        <v>2005</v>
      </c>
    </row>
    <row r="421" spans="1:13" x14ac:dyDescent="0.25">
      <c r="A421">
        <v>419</v>
      </c>
      <c r="B421" s="1">
        <v>38489</v>
      </c>
      <c r="C421">
        <v>10419</v>
      </c>
      <c r="D421" t="s">
        <v>56</v>
      </c>
      <c r="E421" t="s">
        <v>57</v>
      </c>
      <c r="F421" t="s">
        <v>58</v>
      </c>
      <c r="G421" t="s">
        <v>69</v>
      </c>
      <c r="H421">
        <v>100</v>
      </c>
      <c r="I421">
        <v>32</v>
      </c>
      <c r="J421">
        <v>3832.64</v>
      </c>
      <c r="K421">
        <v>2</v>
      </c>
      <c r="L421">
        <v>5</v>
      </c>
      <c r="M421">
        <v>2005</v>
      </c>
    </row>
    <row r="422" spans="1:13" x14ac:dyDescent="0.25">
      <c r="A422">
        <v>420</v>
      </c>
      <c r="B422" s="1">
        <v>37650</v>
      </c>
      <c r="C422">
        <v>10103</v>
      </c>
      <c r="D422" t="s">
        <v>52</v>
      </c>
      <c r="E422" t="s">
        <v>53</v>
      </c>
      <c r="F422" t="s">
        <v>31</v>
      </c>
      <c r="G422" t="s">
        <v>191</v>
      </c>
      <c r="H422">
        <v>100</v>
      </c>
      <c r="I422">
        <v>35</v>
      </c>
      <c r="J422">
        <v>3920</v>
      </c>
      <c r="K422">
        <v>1</v>
      </c>
      <c r="L422">
        <v>1</v>
      </c>
      <c r="M422">
        <v>2003</v>
      </c>
    </row>
    <row r="423" spans="1:13" x14ac:dyDescent="0.25">
      <c r="A423">
        <v>421</v>
      </c>
      <c r="B423" s="1">
        <v>37706</v>
      </c>
      <c r="C423">
        <v>10113</v>
      </c>
      <c r="D423" t="s">
        <v>105</v>
      </c>
      <c r="E423" t="s">
        <v>106</v>
      </c>
      <c r="F423" t="s">
        <v>14</v>
      </c>
      <c r="G423" t="s">
        <v>191</v>
      </c>
      <c r="H423">
        <v>100</v>
      </c>
      <c r="I423">
        <v>49</v>
      </c>
      <c r="J423">
        <v>4916.66</v>
      </c>
      <c r="K423">
        <v>1</v>
      </c>
      <c r="L423">
        <v>3</v>
      </c>
      <c r="M423">
        <v>2003</v>
      </c>
    </row>
    <row r="424" spans="1:13" x14ac:dyDescent="0.25">
      <c r="A424">
        <v>422</v>
      </c>
      <c r="B424" s="1">
        <v>37769</v>
      </c>
      <c r="C424">
        <v>10126</v>
      </c>
      <c r="D424" t="s">
        <v>73</v>
      </c>
      <c r="E424" t="s">
        <v>74</v>
      </c>
      <c r="F424" t="s">
        <v>68</v>
      </c>
      <c r="G424" t="s">
        <v>191</v>
      </c>
      <c r="H424">
        <v>100</v>
      </c>
      <c r="I424">
        <v>38</v>
      </c>
      <c r="J424">
        <v>3857</v>
      </c>
      <c r="K424">
        <v>2</v>
      </c>
      <c r="L424">
        <v>5</v>
      </c>
      <c r="M424">
        <v>2003</v>
      </c>
    </row>
    <row r="425" spans="1:13" x14ac:dyDescent="0.25">
      <c r="A425">
        <v>423</v>
      </c>
      <c r="B425" s="1">
        <v>37826</v>
      </c>
      <c r="C425">
        <v>10140</v>
      </c>
      <c r="D425" t="s">
        <v>25</v>
      </c>
      <c r="E425" t="s">
        <v>26</v>
      </c>
      <c r="F425" t="s">
        <v>14</v>
      </c>
      <c r="G425" t="s">
        <v>191</v>
      </c>
      <c r="H425">
        <v>100</v>
      </c>
      <c r="I425">
        <v>32</v>
      </c>
      <c r="J425">
        <v>4181.4399999999996</v>
      </c>
      <c r="K425">
        <v>3</v>
      </c>
      <c r="L425">
        <v>7</v>
      </c>
      <c r="M425">
        <v>2003</v>
      </c>
    </row>
    <row r="426" spans="1:13" x14ac:dyDescent="0.25">
      <c r="A426">
        <v>424</v>
      </c>
      <c r="B426" s="1">
        <v>37883</v>
      </c>
      <c r="C426">
        <v>10150</v>
      </c>
      <c r="D426" t="s">
        <v>75</v>
      </c>
      <c r="E426" t="s">
        <v>76</v>
      </c>
      <c r="F426" t="s">
        <v>77</v>
      </c>
      <c r="G426" t="s">
        <v>191</v>
      </c>
      <c r="H426">
        <v>100</v>
      </c>
      <c r="I426">
        <v>34</v>
      </c>
      <c r="J426">
        <v>4641</v>
      </c>
      <c r="K426">
        <v>3</v>
      </c>
      <c r="L426">
        <v>9</v>
      </c>
      <c r="M426">
        <v>2003</v>
      </c>
    </row>
    <row r="427" spans="1:13" x14ac:dyDescent="0.25">
      <c r="A427">
        <v>425</v>
      </c>
      <c r="B427" s="1">
        <v>37915</v>
      </c>
      <c r="C427">
        <v>10164</v>
      </c>
      <c r="D427" t="s">
        <v>155</v>
      </c>
      <c r="E427" t="s">
        <v>156</v>
      </c>
      <c r="F427" t="s">
        <v>58</v>
      </c>
      <c r="G427" t="s">
        <v>191</v>
      </c>
      <c r="H427">
        <v>99.17</v>
      </c>
      <c r="I427">
        <v>36</v>
      </c>
      <c r="J427">
        <v>3570.12</v>
      </c>
      <c r="K427">
        <v>4</v>
      </c>
      <c r="L427">
        <v>10</v>
      </c>
      <c r="M427">
        <v>2003</v>
      </c>
    </row>
    <row r="428" spans="1:13" x14ac:dyDescent="0.25">
      <c r="A428">
        <v>426</v>
      </c>
      <c r="B428" s="1">
        <v>37931</v>
      </c>
      <c r="C428">
        <v>10174</v>
      </c>
      <c r="D428" t="s">
        <v>80</v>
      </c>
      <c r="E428" t="s">
        <v>81</v>
      </c>
      <c r="F428" t="s">
        <v>38</v>
      </c>
      <c r="G428" t="s">
        <v>191</v>
      </c>
      <c r="H428">
        <v>93.34</v>
      </c>
      <c r="I428">
        <v>48</v>
      </c>
      <c r="J428">
        <v>4480.32</v>
      </c>
      <c r="K428">
        <v>4</v>
      </c>
      <c r="L428">
        <v>11</v>
      </c>
      <c r="M428">
        <v>2003</v>
      </c>
    </row>
    <row r="429" spans="1:13" x14ac:dyDescent="0.25">
      <c r="A429">
        <v>427</v>
      </c>
      <c r="B429" s="1">
        <v>37938</v>
      </c>
      <c r="C429">
        <v>10183</v>
      </c>
      <c r="D429" t="s">
        <v>82</v>
      </c>
      <c r="E429" t="s">
        <v>83</v>
      </c>
      <c r="F429" t="s">
        <v>14</v>
      </c>
      <c r="G429" t="s">
        <v>191</v>
      </c>
      <c r="H429">
        <v>96.84</v>
      </c>
      <c r="I429">
        <v>21</v>
      </c>
      <c r="J429">
        <v>2033.64</v>
      </c>
      <c r="K429">
        <v>4</v>
      </c>
      <c r="L429">
        <v>11</v>
      </c>
      <c r="M429">
        <v>2003</v>
      </c>
    </row>
    <row r="430" spans="1:13" x14ac:dyDescent="0.25">
      <c r="A430">
        <v>428</v>
      </c>
      <c r="B430" s="1">
        <v>37950</v>
      </c>
      <c r="C430">
        <v>10194</v>
      </c>
      <c r="D430" t="s">
        <v>84</v>
      </c>
      <c r="E430" t="s">
        <v>85</v>
      </c>
      <c r="F430" t="s">
        <v>18</v>
      </c>
      <c r="G430" t="s">
        <v>191</v>
      </c>
      <c r="H430">
        <v>93.34</v>
      </c>
      <c r="I430">
        <v>21</v>
      </c>
      <c r="J430">
        <v>1960.14</v>
      </c>
      <c r="K430">
        <v>4</v>
      </c>
      <c r="L430">
        <v>11</v>
      </c>
      <c r="M430">
        <v>2003</v>
      </c>
    </row>
    <row r="431" spans="1:13" x14ac:dyDescent="0.25">
      <c r="A431">
        <v>429</v>
      </c>
      <c r="B431" s="1">
        <v>37960</v>
      </c>
      <c r="C431">
        <v>10206</v>
      </c>
      <c r="D431" t="s">
        <v>86</v>
      </c>
      <c r="E431" t="s">
        <v>87</v>
      </c>
      <c r="F431" t="s">
        <v>88</v>
      </c>
      <c r="G431" t="s">
        <v>191</v>
      </c>
      <c r="H431">
        <v>100</v>
      </c>
      <c r="I431">
        <v>34</v>
      </c>
      <c r="J431">
        <v>3966.78</v>
      </c>
      <c r="K431">
        <v>4</v>
      </c>
      <c r="L431">
        <v>12</v>
      </c>
      <c r="M431">
        <v>2003</v>
      </c>
    </row>
    <row r="432" spans="1:13" x14ac:dyDescent="0.25">
      <c r="A432">
        <v>430</v>
      </c>
      <c r="B432" s="1">
        <v>38015</v>
      </c>
      <c r="C432">
        <v>10215</v>
      </c>
      <c r="D432" t="s">
        <v>89</v>
      </c>
      <c r="E432" t="s">
        <v>90</v>
      </c>
      <c r="F432" t="s">
        <v>14</v>
      </c>
      <c r="G432" t="s">
        <v>191</v>
      </c>
      <c r="H432">
        <v>100</v>
      </c>
      <c r="I432">
        <v>46</v>
      </c>
      <c r="J432">
        <v>5152</v>
      </c>
      <c r="K432">
        <v>1</v>
      </c>
      <c r="L432">
        <v>1</v>
      </c>
      <c r="M432">
        <v>2004</v>
      </c>
    </row>
    <row r="433" spans="1:13" x14ac:dyDescent="0.25">
      <c r="A433">
        <v>431</v>
      </c>
      <c r="B433" s="1">
        <v>38056</v>
      </c>
      <c r="C433">
        <v>10228</v>
      </c>
      <c r="D433" t="s">
        <v>91</v>
      </c>
      <c r="E433" t="s">
        <v>92</v>
      </c>
      <c r="F433" t="s">
        <v>14</v>
      </c>
      <c r="G433" t="s">
        <v>191</v>
      </c>
      <c r="H433">
        <v>100</v>
      </c>
      <c r="I433">
        <v>32</v>
      </c>
      <c r="J433">
        <v>3360</v>
      </c>
      <c r="K433">
        <v>1</v>
      </c>
      <c r="L433">
        <v>3</v>
      </c>
      <c r="M433">
        <v>2004</v>
      </c>
    </row>
    <row r="434" spans="1:13" x14ac:dyDescent="0.25">
      <c r="A434">
        <v>432</v>
      </c>
      <c r="B434" s="1">
        <v>38111</v>
      </c>
      <c r="C434">
        <v>10245</v>
      </c>
      <c r="D434" t="s">
        <v>93</v>
      </c>
      <c r="E434" t="s">
        <v>94</v>
      </c>
      <c r="F434" t="s">
        <v>14</v>
      </c>
      <c r="G434" t="s">
        <v>191</v>
      </c>
      <c r="H434">
        <v>100</v>
      </c>
      <c r="I434">
        <v>29</v>
      </c>
      <c r="J434">
        <v>3451</v>
      </c>
      <c r="K434">
        <v>2</v>
      </c>
      <c r="L434">
        <v>5</v>
      </c>
      <c r="M434">
        <v>2004</v>
      </c>
    </row>
    <row r="435" spans="1:13" x14ac:dyDescent="0.25">
      <c r="A435">
        <v>433</v>
      </c>
      <c r="B435" s="1">
        <v>38153</v>
      </c>
      <c r="C435">
        <v>10258</v>
      </c>
      <c r="D435" t="s">
        <v>95</v>
      </c>
      <c r="E435" t="s">
        <v>96</v>
      </c>
      <c r="F435" t="s">
        <v>97</v>
      </c>
      <c r="G435" t="s">
        <v>191</v>
      </c>
      <c r="H435">
        <v>100</v>
      </c>
      <c r="I435">
        <v>41</v>
      </c>
      <c r="J435">
        <v>5453</v>
      </c>
      <c r="K435">
        <v>2</v>
      </c>
      <c r="L435">
        <v>6</v>
      </c>
      <c r="M435">
        <v>2004</v>
      </c>
    </row>
    <row r="436" spans="1:13" x14ac:dyDescent="0.25">
      <c r="A436">
        <v>434</v>
      </c>
      <c r="B436" s="1">
        <v>38187</v>
      </c>
      <c r="C436">
        <v>10270</v>
      </c>
      <c r="D436" t="s">
        <v>59</v>
      </c>
      <c r="E436" t="s">
        <v>60</v>
      </c>
      <c r="F436" t="s">
        <v>38</v>
      </c>
      <c r="G436" t="s">
        <v>191</v>
      </c>
      <c r="H436">
        <v>96.84</v>
      </c>
      <c r="I436">
        <v>43</v>
      </c>
      <c r="J436">
        <v>4164.12</v>
      </c>
      <c r="K436">
        <v>3</v>
      </c>
      <c r="L436">
        <v>7</v>
      </c>
      <c r="M436">
        <v>2004</v>
      </c>
    </row>
    <row r="437" spans="1:13" x14ac:dyDescent="0.25">
      <c r="A437">
        <v>435</v>
      </c>
      <c r="B437" s="1">
        <v>38216</v>
      </c>
      <c r="C437">
        <v>10280</v>
      </c>
      <c r="D437" t="s">
        <v>98</v>
      </c>
      <c r="E437" t="s">
        <v>99</v>
      </c>
      <c r="F437" t="s">
        <v>100</v>
      </c>
      <c r="G437" t="s">
        <v>191</v>
      </c>
      <c r="H437">
        <v>100</v>
      </c>
      <c r="I437">
        <v>24</v>
      </c>
      <c r="J437">
        <v>2800.08</v>
      </c>
      <c r="K437">
        <v>3</v>
      </c>
      <c r="L437">
        <v>8</v>
      </c>
      <c r="M437">
        <v>2004</v>
      </c>
    </row>
    <row r="438" spans="1:13" x14ac:dyDescent="0.25">
      <c r="A438">
        <v>436</v>
      </c>
      <c r="B438" s="1">
        <v>38238</v>
      </c>
      <c r="C438">
        <v>10291</v>
      </c>
      <c r="D438" t="s">
        <v>101</v>
      </c>
      <c r="E438" t="s">
        <v>102</v>
      </c>
      <c r="F438" t="s">
        <v>72</v>
      </c>
      <c r="G438" t="s">
        <v>191</v>
      </c>
      <c r="H438">
        <v>100</v>
      </c>
      <c r="I438">
        <v>41</v>
      </c>
      <c r="J438">
        <v>4687.9399999999996</v>
      </c>
      <c r="K438">
        <v>3</v>
      </c>
      <c r="L438">
        <v>9</v>
      </c>
      <c r="M438">
        <v>2004</v>
      </c>
    </row>
    <row r="439" spans="1:13" x14ac:dyDescent="0.25">
      <c r="A439">
        <v>437</v>
      </c>
      <c r="B439" s="1">
        <v>38271</v>
      </c>
      <c r="C439">
        <v>10304</v>
      </c>
      <c r="D439" t="s">
        <v>103</v>
      </c>
      <c r="E439" t="s">
        <v>104</v>
      </c>
      <c r="F439" t="s">
        <v>18</v>
      </c>
      <c r="G439" t="s">
        <v>191</v>
      </c>
      <c r="H439">
        <v>98</v>
      </c>
      <c r="I439">
        <v>46</v>
      </c>
      <c r="J439">
        <v>4508</v>
      </c>
      <c r="K439">
        <v>4</v>
      </c>
      <c r="L439">
        <v>10</v>
      </c>
      <c r="M439">
        <v>2004</v>
      </c>
    </row>
    <row r="440" spans="1:13" x14ac:dyDescent="0.25">
      <c r="A440">
        <v>438</v>
      </c>
      <c r="B440" s="1">
        <v>38281</v>
      </c>
      <c r="C440">
        <v>10312</v>
      </c>
      <c r="D440" t="s">
        <v>105</v>
      </c>
      <c r="E440" t="s">
        <v>106</v>
      </c>
      <c r="F440" t="s">
        <v>14</v>
      </c>
      <c r="G440" t="s">
        <v>191</v>
      </c>
      <c r="H440">
        <v>100</v>
      </c>
      <c r="I440">
        <v>32</v>
      </c>
      <c r="J440">
        <v>4181.4399999999996</v>
      </c>
      <c r="K440">
        <v>4</v>
      </c>
      <c r="L440">
        <v>10</v>
      </c>
      <c r="M440">
        <v>2004</v>
      </c>
    </row>
    <row r="441" spans="1:13" x14ac:dyDescent="0.25">
      <c r="A441">
        <v>439</v>
      </c>
      <c r="B441" s="1">
        <v>38295</v>
      </c>
      <c r="C441">
        <v>10322</v>
      </c>
      <c r="D441" t="s">
        <v>107</v>
      </c>
      <c r="E441" t="s">
        <v>108</v>
      </c>
      <c r="F441" t="s">
        <v>14</v>
      </c>
      <c r="G441" t="s">
        <v>191</v>
      </c>
      <c r="H441">
        <v>100</v>
      </c>
      <c r="I441">
        <v>22</v>
      </c>
      <c r="J441">
        <v>2251.04</v>
      </c>
      <c r="K441">
        <v>4</v>
      </c>
      <c r="L441">
        <v>11</v>
      </c>
      <c r="M441">
        <v>2004</v>
      </c>
    </row>
    <row r="442" spans="1:13" x14ac:dyDescent="0.25">
      <c r="A442">
        <v>440</v>
      </c>
      <c r="B442" s="1">
        <v>38309</v>
      </c>
      <c r="C442">
        <v>10333</v>
      </c>
      <c r="D442" t="s">
        <v>32</v>
      </c>
      <c r="E442" t="s">
        <v>33</v>
      </c>
      <c r="F442" t="s">
        <v>14</v>
      </c>
      <c r="G442" t="s">
        <v>191</v>
      </c>
      <c r="H442">
        <v>40.25</v>
      </c>
      <c r="I442">
        <v>29</v>
      </c>
      <c r="J442">
        <v>1167.25</v>
      </c>
      <c r="K442">
        <v>4</v>
      </c>
      <c r="L442">
        <v>11</v>
      </c>
      <c r="M442">
        <v>2004</v>
      </c>
    </row>
    <row r="443" spans="1:13" x14ac:dyDescent="0.25">
      <c r="A443">
        <v>441</v>
      </c>
      <c r="B443" s="1">
        <v>38320</v>
      </c>
      <c r="C443">
        <v>10347</v>
      </c>
      <c r="D443" t="s">
        <v>36</v>
      </c>
      <c r="E443" t="s">
        <v>37</v>
      </c>
      <c r="F443" t="s">
        <v>38</v>
      </c>
      <c r="G443" t="s">
        <v>191</v>
      </c>
      <c r="H443">
        <v>49.6</v>
      </c>
      <c r="I443">
        <v>42</v>
      </c>
      <c r="J443">
        <v>2083.1999999999998</v>
      </c>
      <c r="K443">
        <v>4</v>
      </c>
      <c r="L443">
        <v>11</v>
      </c>
      <c r="M443">
        <v>2004</v>
      </c>
    </row>
    <row r="444" spans="1:13" x14ac:dyDescent="0.25">
      <c r="A444">
        <v>442</v>
      </c>
      <c r="B444" s="1">
        <v>38331</v>
      </c>
      <c r="C444">
        <v>10357</v>
      </c>
      <c r="D444" t="s">
        <v>105</v>
      </c>
      <c r="E444" t="s">
        <v>106</v>
      </c>
      <c r="F444" t="s">
        <v>14</v>
      </c>
      <c r="G444" t="s">
        <v>191</v>
      </c>
      <c r="H444">
        <v>98</v>
      </c>
      <c r="I444">
        <v>39</v>
      </c>
      <c r="J444">
        <v>3822</v>
      </c>
      <c r="K444">
        <v>4</v>
      </c>
      <c r="L444">
        <v>12</v>
      </c>
      <c r="M444">
        <v>2004</v>
      </c>
    </row>
    <row r="445" spans="1:13" x14ac:dyDescent="0.25">
      <c r="A445">
        <v>443</v>
      </c>
      <c r="B445" s="1">
        <v>38372</v>
      </c>
      <c r="C445">
        <v>10370</v>
      </c>
      <c r="D445" t="s">
        <v>111</v>
      </c>
      <c r="E445" t="s">
        <v>112</v>
      </c>
      <c r="F445" t="s">
        <v>38</v>
      </c>
      <c r="G445" t="s">
        <v>191</v>
      </c>
      <c r="H445">
        <v>100</v>
      </c>
      <c r="I445">
        <v>27</v>
      </c>
      <c r="J445">
        <v>3911.49</v>
      </c>
      <c r="K445">
        <v>1</v>
      </c>
      <c r="L445">
        <v>1</v>
      </c>
      <c r="M445">
        <v>2005</v>
      </c>
    </row>
    <row r="446" spans="1:13" x14ac:dyDescent="0.25">
      <c r="A446">
        <v>444</v>
      </c>
      <c r="B446" s="1">
        <v>38400</v>
      </c>
      <c r="C446">
        <v>10381</v>
      </c>
      <c r="D446" t="s">
        <v>23</v>
      </c>
      <c r="E446" t="s">
        <v>24</v>
      </c>
      <c r="F446" t="s">
        <v>14</v>
      </c>
      <c r="G446" t="s">
        <v>191</v>
      </c>
      <c r="H446">
        <v>98</v>
      </c>
      <c r="I446">
        <v>48</v>
      </c>
      <c r="J446">
        <v>4704</v>
      </c>
      <c r="K446">
        <v>1</v>
      </c>
      <c r="L446">
        <v>2</v>
      </c>
      <c r="M446">
        <v>2005</v>
      </c>
    </row>
    <row r="447" spans="1:13" x14ac:dyDescent="0.25">
      <c r="A447">
        <v>445</v>
      </c>
      <c r="B447" s="1">
        <v>38420</v>
      </c>
      <c r="C447">
        <v>10391</v>
      </c>
      <c r="D447" t="s">
        <v>111</v>
      </c>
      <c r="E447" t="s">
        <v>112</v>
      </c>
      <c r="F447" t="s">
        <v>38</v>
      </c>
      <c r="G447" t="s">
        <v>191</v>
      </c>
      <c r="H447">
        <v>85.1</v>
      </c>
      <c r="I447">
        <v>29</v>
      </c>
      <c r="J447">
        <v>2467.9</v>
      </c>
      <c r="K447">
        <v>1</v>
      </c>
      <c r="L447">
        <v>3</v>
      </c>
      <c r="M447">
        <v>2005</v>
      </c>
    </row>
    <row r="448" spans="1:13" x14ac:dyDescent="0.25">
      <c r="A448">
        <v>446</v>
      </c>
      <c r="B448" s="1">
        <v>38473</v>
      </c>
      <c r="C448">
        <v>10411</v>
      </c>
      <c r="D448" t="s">
        <v>113</v>
      </c>
      <c r="E448" t="s">
        <v>114</v>
      </c>
      <c r="F448" t="s">
        <v>88</v>
      </c>
      <c r="G448" t="s">
        <v>191</v>
      </c>
      <c r="H448">
        <v>100</v>
      </c>
      <c r="I448">
        <v>27</v>
      </c>
      <c r="J448">
        <v>3213</v>
      </c>
      <c r="K448">
        <v>2</v>
      </c>
      <c r="L448">
        <v>5</v>
      </c>
      <c r="M448">
        <v>2005</v>
      </c>
    </row>
    <row r="449" spans="1:13" x14ac:dyDescent="0.25">
      <c r="A449">
        <v>447</v>
      </c>
      <c r="B449" s="1">
        <v>38503</v>
      </c>
      <c r="C449">
        <v>10424</v>
      </c>
      <c r="D449" t="s">
        <v>66</v>
      </c>
      <c r="E449" t="s">
        <v>67</v>
      </c>
      <c r="F449" t="s">
        <v>68</v>
      </c>
      <c r="G449" t="s">
        <v>191</v>
      </c>
      <c r="H449">
        <v>100</v>
      </c>
      <c r="I449">
        <v>54</v>
      </c>
      <c r="J449">
        <v>7182</v>
      </c>
      <c r="K449">
        <v>2</v>
      </c>
      <c r="L449">
        <v>5</v>
      </c>
      <c r="M449">
        <v>2005</v>
      </c>
    </row>
    <row r="450" spans="1:13" x14ac:dyDescent="0.25">
      <c r="A450">
        <v>448</v>
      </c>
      <c r="B450" s="1">
        <v>37690</v>
      </c>
      <c r="C450">
        <v>10109</v>
      </c>
      <c r="D450" t="s">
        <v>117</v>
      </c>
      <c r="E450" t="s">
        <v>118</v>
      </c>
      <c r="F450" t="s">
        <v>14</v>
      </c>
      <c r="G450" t="s">
        <v>69</v>
      </c>
      <c r="H450">
        <v>100</v>
      </c>
      <c r="I450">
        <v>26</v>
      </c>
      <c r="J450">
        <v>4379.18</v>
      </c>
      <c r="K450">
        <v>1</v>
      </c>
      <c r="L450">
        <v>3</v>
      </c>
      <c r="M450">
        <v>2003</v>
      </c>
    </row>
    <row r="451" spans="1:13" x14ac:dyDescent="0.25">
      <c r="A451">
        <v>449</v>
      </c>
      <c r="B451" s="1">
        <v>37749</v>
      </c>
      <c r="C451">
        <v>10122</v>
      </c>
      <c r="D451" t="s">
        <v>164</v>
      </c>
      <c r="E451" t="s">
        <v>165</v>
      </c>
      <c r="F451" t="s">
        <v>18</v>
      </c>
      <c r="G451" t="s">
        <v>69</v>
      </c>
      <c r="H451">
        <v>100</v>
      </c>
      <c r="I451">
        <v>34</v>
      </c>
      <c r="J451">
        <v>5004.8</v>
      </c>
      <c r="K451">
        <v>2</v>
      </c>
      <c r="L451">
        <v>5</v>
      </c>
      <c r="M451">
        <v>2003</v>
      </c>
    </row>
    <row r="452" spans="1:13" x14ac:dyDescent="0.25">
      <c r="A452">
        <v>450</v>
      </c>
      <c r="B452" s="1">
        <v>37806</v>
      </c>
      <c r="C452">
        <v>10136</v>
      </c>
      <c r="D452" t="s">
        <v>130</v>
      </c>
      <c r="E452" t="s">
        <v>131</v>
      </c>
      <c r="F452" t="s">
        <v>18</v>
      </c>
      <c r="G452" t="s">
        <v>69</v>
      </c>
      <c r="H452">
        <v>100</v>
      </c>
      <c r="I452">
        <v>25</v>
      </c>
      <c r="J452">
        <v>3644.75</v>
      </c>
      <c r="K452">
        <v>3</v>
      </c>
      <c r="L452">
        <v>7</v>
      </c>
      <c r="M452">
        <v>2003</v>
      </c>
    </row>
    <row r="453" spans="1:13" x14ac:dyDescent="0.25">
      <c r="A453">
        <v>451</v>
      </c>
      <c r="B453" s="1">
        <v>37875</v>
      </c>
      <c r="C453">
        <v>10148</v>
      </c>
      <c r="D453" t="s">
        <v>111</v>
      </c>
      <c r="E453" t="s">
        <v>112</v>
      </c>
      <c r="F453" t="s">
        <v>38</v>
      </c>
      <c r="G453" t="s">
        <v>69</v>
      </c>
      <c r="H453">
        <v>100</v>
      </c>
      <c r="I453">
        <v>23</v>
      </c>
      <c r="J453">
        <v>2702.04</v>
      </c>
      <c r="K453">
        <v>3</v>
      </c>
      <c r="L453">
        <v>9</v>
      </c>
      <c r="M453">
        <v>2003</v>
      </c>
    </row>
    <row r="454" spans="1:13" x14ac:dyDescent="0.25">
      <c r="A454">
        <v>452</v>
      </c>
      <c r="B454" s="1">
        <v>37911</v>
      </c>
      <c r="C454">
        <v>10161</v>
      </c>
      <c r="D454" t="s">
        <v>189</v>
      </c>
      <c r="E454" t="s">
        <v>190</v>
      </c>
      <c r="F454" t="s">
        <v>125</v>
      </c>
      <c r="G454" t="s">
        <v>69</v>
      </c>
      <c r="H454">
        <v>100</v>
      </c>
      <c r="I454">
        <v>28</v>
      </c>
      <c r="J454">
        <v>3764.88</v>
      </c>
      <c r="K454">
        <v>4</v>
      </c>
      <c r="L454">
        <v>10</v>
      </c>
      <c r="M454">
        <v>2003</v>
      </c>
    </row>
    <row r="455" spans="1:13" x14ac:dyDescent="0.25">
      <c r="A455">
        <v>453</v>
      </c>
      <c r="B455" s="1">
        <v>37930</v>
      </c>
      <c r="C455">
        <v>10171</v>
      </c>
      <c r="D455" t="s">
        <v>113</v>
      </c>
      <c r="E455" t="s">
        <v>114</v>
      </c>
      <c r="F455" t="s">
        <v>88</v>
      </c>
      <c r="G455" t="s">
        <v>69</v>
      </c>
      <c r="H455">
        <v>100</v>
      </c>
      <c r="I455">
        <v>35</v>
      </c>
      <c r="J455">
        <v>4508</v>
      </c>
      <c r="K455">
        <v>4</v>
      </c>
      <c r="L455">
        <v>11</v>
      </c>
      <c r="M455">
        <v>2003</v>
      </c>
    </row>
    <row r="456" spans="1:13" x14ac:dyDescent="0.25">
      <c r="A456">
        <v>454</v>
      </c>
      <c r="B456" s="1">
        <v>37937</v>
      </c>
      <c r="C456">
        <v>10181</v>
      </c>
      <c r="D456" t="s">
        <v>29</v>
      </c>
      <c r="E456" t="s">
        <v>30</v>
      </c>
      <c r="F456" t="s">
        <v>31</v>
      </c>
      <c r="G456" t="s">
        <v>69</v>
      </c>
      <c r="H456">
        <v>100</v>
      </c>
      <c r="I456">
        <v>44</v>
      </c>
      <c r="J456">
        <v>5418.16</v>
      </c>
      <c r="K456">
        <v>4</v>
      </c>
      <c r="L456">
        <v>11</v>
      </c>
      <c r="M456">
        <v>2003</v>
      </c>
    </row>
    <row r="457" spans="1:13" x14ac:dyDescent="0.25">
      <c r="A457">
        <v>455</v>
      </c>
      <c r="B457" s="1">
        <v>37945</v>
      </c>
      <c r="C457">
        <v>10192</v>
      </c>
      <c r="D457" t="s">
        <v>107</v>
      </c>
      <c r="E457" t="s">
        <v>108</v>
      </c>
      <c r="F457" t="s">
        <v>14</v>
      </c>
      <c r="G457" t="s">
        <v>69</v>
      </c>
      <c r="H457">
        <v>100</v>
      </c>
      <c r="I457">
        <v>22</v>
      </c>
      <c r="J457">
        <v>3300.66</v>
      </c>
      <c r="K457">
        <v>4</v>
      </c>
      <c r="L457">
        <v>11</v>
      </c>
      <c r="M457">
        <v>2003</v>
      </c>
    </row>
    <row r="458" spans="1:13" x14ac:dyDescent="0.25">
      <c r="A458">
        <v>456</v>
      </c>
      <c r="B458" s="1">
        <v>37957</v>
      </c>
      <c r="C458">
        <v>10204</v>
      </c>
      <c r="D458" t="s">
        <v>180</v>
      </c>
      <c r="E458" t="s">
        <v>181</v>
      </c>
      <c r="F458" t="s">
        <v>14</v>
      </c>
      <c r="G458" t="s">
        <v>69</v>
      </c>
      <c r="H458">
        <v>100</v>
      </c>
      <c r="I458">
        <v>42</v>
      </c>
      <c r="J458">
        <v>6182.4</v>
      </c>
      <c r="K458">
        <v>4</v>
      </c>
      <c r="L458">
        <v>12</v>
      </c>
      <c r="M458">
        <v>2003</v>
      </c>
    </row>
    <row r="459" spans="1:13" x14ac:dyDescent="0.25">
      <c r="A459">
        <v>457</v>
      </c>
      <c r="B459" s="1">
        <v>38002</v>
      </c>
      <c r="C459">
        <v>10212</v>
      </c>
      <c r="D459" t="s">
        <v>66</v>
      </c>
      <c r="E459" t="s">
        <v>67</v>
      </c>
      <c r="F459" t="s">
        <v>68</v>
      </c>
      <c r="G459" t="s">
        <v>69</v>
      </c>
      <c r="H459">
        <v>100</v>
      </c>
      <c r="I459">
        <v>29</v>
      </c>
      <c r="J459">
        <v>4186.7299999999996</v>
      </c>
      <c r="K459">
        <v>1</v>
      </c>
      <c r="L459">
        <v>1</v>
      </c>
      <c r="M459">
        <v>2004</v>
      </c>
    </row>
    <row r="460" spans="1:13" x14ac:dyDescent="0.25">
      <c r="A460">
        <v>458</v>
      </c>
      <c r="B460" s="1">
        <v>38039</v>
      </c>
      <c r="C460">
        <v>10225</v>
      </c>
      <c r="D460" t="s">
        <v>169</v>
      </c>
      <c r="E460" t="s">
        <v>170</v>
      </c>
      <c r="F460" t="s">
        <v>171</v>
      </c>
      <c r="G460" t="s">
        <v>69</v>
      </c>
      <c r="H460">
        <v>100</v>
      </c>
      <c r="I460">
        <v>32</v>
      </c>
      <c r="J460">
        <v>4529.28</v>
      </c>
      <c r="K460">
        <v>1</v>
      </c>
      <c r="L460">
        <v>2</v>
      </c>
      <c r="M460">
        <v>2004</v>
      </c>
    </row>
    <row r="461" spans="1:13" x14ac:dyDescent="0.25">
      <c r="A461">
        <v>459</v>
      </c>
      <c r="B461" s="1">
        <v>38090</v>
      </c>
      <c r="C461">
        <v>10240</v>
      </c>
      <c r="D461" t="s">
        <v>115</v>
      </c>
      <c r="E461" t="s">
        <v>116</v>
      </c>
      <c r="F461" t="s">
        <v>97</v>
      </c>
      <c r="G461" t="s">
        <v>69</v>
      </c>
      <c r="H461">
        <v>100</v>
      </c>
      <c r="I461">
        <v>41</v>
      </c>
      <c r="J461">
        <v>5628.89</v>
      </c>
      <c r="K461">
        <v>2</v>
      </c>
      <c r="L461">
        <v>4</v>
      </c>
      <c r="M461">
        <v>2004</v>
      </c>
    </row>
    <row r="462" spans="1:13" x14ac:dyDescent="0.25">
      <c r="A462">
        <v>460</v>
      </c>
      <c r="B462" s="1">
        <v>38139</v>
      </c>
      <c r="C462">
        <v>10253</v>
      </c>
      <c r="D462" t="s">
        <v>63</v>
      </c>
      <c r="E462" t="s">
        <v>64</v>
      </c>
      <c r="F462" t="s">
        <v>65</v>
      </c>
      <c r="G462" t="s">
        <v>69</v>
      </c>
      <c r="H462">
        <v>100</v>
      </c>
      <c r="I462">
        <v>26</v>
      </c>
      <c r="J462">
        <v>3054.48</v>
      </c>
      <c r="K462">
        <v>2</v>
      </c>
      <c r="L462">
        <v>6</v>
      </c>
      <c r="M462">
        <v>2004</v>
      </c>
    </row>
    <row r="463" spans="1:13" x14ac:dyDescent="0.25">
      <c r="A463">
        <v>461</v>
      </c>
      <c r="B463" s="1">
        <v>38174</v>
      </c>
      <c r="C463">
        <v>10266</v>
      </c>
      <c r="D463" t="s">
        <v>172</v>
      </c>
      <c r="E463" t="s">
        <v>173</v>
      </c>
      <c r="F463" t="s">
        <v>100</v>
      </c>
      <c r="G463" t="s">
        <v>69</v>
      </c>
      <c r="H463">
        <v>100</v>
      </c>
      <c r="I463">
        <v>21</v>
      </c>
      <c r="J463">
        <v>2526.5100000000002</v>
      </c>
      <c r="K463">
        <v>3</v>
      </c>
      <c r="L463">
        <v>7</v>
      </c>
      <c r="M463">
        <v>2004</v>
      </c>
    </row>
    <row r="464" spans="1:13" x14ac:dyDescent="0.25">
      <c r="A464">
        <v>462</v>
      </c>
      <c r="B464" s="1">
        <v>38205</v>
      </c>
      <c r="C464">
        <v>10278</v>
      </c>
      <c r="D464" t="s">
        <v>202</v>
      </c>
      <c r="E464" t="s">
        <v>203</v>
      </c>
      <c r="F464" t="s">
        <v>14</v>
      </c>
      <c r="G464" t="s">
        <v>69</v>
      </c>
      <c r="H464">
        <v>100</v>
      </c>
      <c r="I464">
        <v>34</v>
      </c>
      <c r="J464">
        <v>4667.8599999999997</v>
      </c>
      <c r="K464">
        <v>3</v>
      </c>
      <c r="L464">
        <v>8</v>
      </c>
      <c r="M464">
        <v>2004</v>
      </c>
    </row>
    <row r="465" spans="1:13" x14ac:dyDescent="0.25">
      <c r="A465">
        <v>463</v>
      </c>
      <c r="B465" s="1">
        <v>38229</v>
      </c>
      <c r="C465">
        <v>10287</v>
      </c>
      <c r="D465" t="s">
        <v>169</v>
      </c>
      <c r="E465" t="s">
        <v>170</v>
      </c>
      <c r="F465" t="s">
        <v>171</v>
      </c>
      <c r="G465" t="s">
        <v>69</v>
      </c>
      <c r="H465">
        <v>100</v>
      </c>
      <c r="I465">
        <v>41</v>
      </c>
      <c r="J465">
        <v>6499.32</v>
      </c>
      <c r="K465">
        <v>3</v>
      </c>
      <c r="L465">
        <v>8</v>
      </c>
      <c r="M465">
        <v>2004</v>
      </c>
    </row>
    <row r="466" spans="1:13" x14ac:dyDescent="0.25">
      <c r="A466">
        <v>464</v>
      </c>
      <c r="B466" s="1">
        <v>37899</v>
      </c>
      <c r="C466">
        <v>10301</v>
      </c>
      <c r="D466" t="s">
        <v>204</v>
      </c>
      <c r="E466" t="s">
        <v>205</v>
      </c>
      <c r="F466" t="s">
        <v>31</v>
      </c>
      <c r="G466" t="s">
        <v>69</v>
      </c>
      <c r="H466">
        <v>100</v>
      </c>
      <c r="I466">
        <v>37</v>
      </c>
      <c r="J466">
        <v>5917.78</v>
      </c>
      <c r="K466">
        <v>4</v>
      </c>
      <c r="L466">
        <v>10</v>
      </c>
      <c r="M466">
        <v>2003</v>
      </c>
    </row>
    <row r="467" spans="1:13" x14ac:dyDescent="0.25">
      <c r="A467">
        <v>465</v>
      </c>
      <c r="B467" s="1">
        <v>38276</v>
      </c>
      <c r="C467">
        <v>10310</v>
      </c>
      <c r="D467" t="s">
        <v>166</v>
      </c>
      <c r="E467" t="s">
        <v>167</v>
      </c>
      <c r="F467" t="s">
        <v>168</v>
      </c>
      <c r="G467" t="s">
        <v>69</v>
      </c>
      <c r="H467">
        <v>100</v>
      </c>
      <c r="I467">
        <v>37</v>
      </c>
      <c r="J467">
        <v>6231.91</v>
      </c>
      <c r="K467">
        <v>4</v>
      </c>
      <c r="L467">
        <v>10</v>
      </c>
      <c r="M467">
        <v>2004</v>
      </c>
    </row>
    <row r="468" spans="1:13" x14ac:dyDescent="0.25">
      <c r="A468">
        <v>466</v>
      </c>
      <c r="B468" s="1">
        <v>38295</v>
      </c>
      <c r="C468">
        <v>10321</v>
      </c>
      <c r="D468" t="s">
        <v>61</v>
      </c>
      <c r="E468" t="s">
        <v>62</v>
      </c>
      <c r="F468" t="s">
        <v>14</v>
      </c>
      <c r="G468" t="s">
        <v>69</v>
      </c>
      <c r="H468">
        <v>100</v>
      </c>
      <c r="I468">
        <v>41</v>
      </c>
      <c r="J468">
        <v>5803.14</v>
      </c>
      <c r="K468">
        <v>4</v>
      </c>
      <c r="L468">
        <v>11</v>
      </c>
      <c r="M468">
        <v>2004</v>
      </c>
    </row>
    <row r="469" spans="1:13" x14ac:dyDescent="0.25">
      <c r="A469">
        <v>467</v>
      </c>
      <c r="B469" s="1">
        <v>38308</v>
      </c>
      <c r="C469">
        <v>10331</v>
      </c>
      <c r="D469" t="s">
        <v>117</v>
      </c>
      <c r="E469" t="s">
        <v>118</v>
      </c>
      <c r="F469" t="s">
        <v>14</v>
      </c>
      <c r="G469" t="s">
        <v>69</v>
      </c>
      <c r="H469">
        <v>100</v>
      </c>
      <c r="I469">
        <v>46</v>
      </c>
      <c r="J469">
        <v>6434.02</v>
      </c>
      <c r="K469">
        <v>4</v>
      </c>
      <c r="L469">
        <v>11</v>
      </c>
      <c r="M469">
        <v>2004</v>
      </c>
    </row>
    <row r="470" spans="1:13" x14ac:dyDescent="0.25">
      <c r="A470">
        <v>468</v>
      </c>
      <c r="B470" s="1">
        <v>38315</v>
      </c>
      <c r="C470">
        <v>10342</v>
      </c>
      <c r="D470" t="s">
        <v>36</v>
      </c>
      <c r="E470" t="s">
        <v>37</v>
      </c>
      <c r="F470" t="s">
        <v>38</v>
      </c>
      <c r="G470" t="s">
        <v>69</v>
      </c>
      <c r="H470">
        <v>100</v>
      </c>
      <c r="I470">
        <v>40</v>
      </c>
      <c r="J470">
        <v>6454.4</v>
      </c>
      <c r="K470">
        <v>4</v>
      </c>
      <c r="L470">
        <v>11</v>
      </c>
      <c r="M470">
        <v>2004</v>
      </c>
    </row>
    <row r="471" spans="1:13" x14ac:dyDescent="0.25">
      <c r="A471">
        <v>469</v>
      </c>
      <c r="B471" s="1">
        <v>38330</v>
      </c>
      <c r="C471">
        <v>10356</v>
      </c>
      <c r="D471" t="s">
        <v>19</v>
      </c>
      <c r="E471" t="s">
        <v>20</v>
      </c>
      <c r="F471" t="s">
        <v>18</v>
      </c>
      <c r="G471" t="s">
        <v>69</v>
      </c>
      <c r="H471">
        <v>97.6</v>
      </c>
      <c r="I471">
        <v>43</v>
      </c>
      <c r="J471">
        <v>4196.8</v>
      </c>
      <c r="K471">
        <v>4</v>
      </c>
      <c r="L471">
        <v>12</v>
      </c>
      <c r="M471">
        <v>2004</v>
      </c>
    </row>
    <row r="472" spans="1:13" x14ac:dyDescent="0.25">
      <c r="A472">
        <v>470</v>
      </c>
      <c r="B472" s="1">
        <v>38359</v>
      </c>
      <c r="C472">
        <v>10365</v>
      </c>
      <c r="D472" t="s">
        <v>128</v>
      </c>
      <c r="E472" t="s">
        <v>129</v>
      </c>
      <c r="F472" t="s">
        <v>14</v>
      </c>
      <c r="G472" t="s">
        <v>69</v>
      </c>
      <c r="H472">
        <v>87.06</v>
      </c>
      <c r="I472">
        <v>30</v>
      </c>
      <c r="J472">
        <v>2611.8000000000002</v>
      </c>
      <c r="K472">
        <v>1</v>
      </c>
      <c r="L472">
        <v>1</v>
      </c>
      <c r="M472">
        <v>2005</v>
      </c>
    </row>
    <row r="473" spans="1:13" x14ac:dyDescent="0.25">
      <c r="A473">
        <v>471</v>
      </c>
      <c r="B473" s="1">
        <v>38392</v>
      </c>
      <c r="C473">
        <v>10377</v>
      </c>
      <c r="D473" t="s">
        <v>49</v>
      </c>
      <c r="E473" t="s">
        <v>50</v>
      </c>
      <c r="F473" t="s">
        <v>51</v>
      </c>
      <c r="G473" t="s">
        <v>69</v>
      </c>
      <c r="H473">
        <v>100</v>
      </c>
      <c r="I473">
        <v>35</v>
      </c>
      <c r="J473">
        <v>5895.05</v>
      </c>
      <c r="K473">
        <v>1</v>
      </c>
      <c r="L473">
        <v>2</v>
      </c>
      <c r="M473">
        <v>2005</v>
      </c>
    </row>
    <row r="474" spans="1:13" x14ac:dyDescent="0.25">
      <c r="A474">
        <v>472</v>
      </c>
      <c r="B474" s="1">
        <v>38415</v>
      </c>
      <c r="C474">
        <v>10390</v>
      </c>
      <c r="D474" t="s">
        <v>105</v>
      </c>
      <c r="E474" t="s">
        <v>106</v>
      </c>
      <c r="F474" t="s">
        <v>14</v>
      </c>
      <c r="G474" t="s">
        <v>69</v>
      </c>
      <c r="H474">
        <v>93.77</v>
      </c>
      <c r="I474">
        <v>36</v>
      </c>
      <c r="J474">
        <v>3375.72</v>
      </c>
      <c r="K474">
        <v>1</v>
      </c>
      <c r="L474">
        <v>3</v>
      </c>
      <c r="M474">
        <v>2005</v>
      </c>
    </row>
    <row r="475" spans="1:13" x14ac:dyDescent="0.25">
      <c r="A475">
        <v>473</v>
      </c>
      <c r="B475" s="1">
        <v>38457</v>
      </c>
      <c r="C475">
        <v>10406</v>
      </c>
      <c r="D475" t="s">
        <v>123</v>
      </c>
      <c r="E475" t="s">
        <v>124</v>
      </c>
      <c r="F475" t="s">
        <v>125</v>
      </c>
      <c r="G475" t="s">
        <v>69</v>
      </c>
      <c r="H475">
        <v>100</v>
      </c>
      <c r="I475">
        <v>61</v>
      </c>
      <c r="J475">
        <v>8374.69</v>
      </c>
      <c r="K475">
        <v>2</v>
      </c>
      <c r="L475">
        <v>4</v>
      </c>
      <c r="M475">
        <v>2005</v>
      </c>
    </row>
    <row r="476" spans="1:13" x14ac:dyDescent="0.25">
      <c r="A476">
        <v>474</v>
      </c>
      <c r="B476" s="1">
        <v>38489</v>
      </c>
      <c r="C476">
        <v>10419</v>
      </c>
      <c r="D476" t="s">
        <v>56</v>
      </c>
      <c r="E476" t="s">
        <v>57</v>
      </c>
      <c r="F476" t="s">
        <v>58</v>
      </c>
      <c r="G476" t="s">
        <v>69</v>
      </c>
      <c r="H476">
        <v>100</v>
      </c>
      <c r="I476">
        <v>38</v>
      </c>
      <c r="J476">
        <v>4464.24</v>
      </c>
      <c r="K476">
        <v>2</v>
      </c>
      <c r="L476">
        <v>5</v>
      </c>
      <c r="M476">
        <v>2005</v>
      </c>
    </row>
    <row r="477" spans="1:13" x14ac:dyDescent="0.25">
      <c r="A477">
        <v>475</v>
      </c>
      <c r="B477" s="1">
        <v>37631</v>
      </c>
      <c r="C477">
        <v>10102</v>
      </c>
      <c r="D477" t="s">
        <v>39</v>
      </c>
      <c r="E477" t="s">
        <v>40</v>
      </c>
      <c r="F477" t="s">
        <v>14</v>
      </c>
      <c r="G477" t="s">
        <v>206</v>
      </c>
      <c r="H477">
        <v>100</v>
      </c>
      <c r="I477">
        <v>39</v>
      </c>
      <c r="J477">
        <v>4808.3100000000004</v>
      </c>
      <c r="K477">
        <v>1</v>
      </c>
      <c r="L477">
        <v>1</v>
      </c>
      <c r="M477">
        <v>2003</v>
      </c>
    </row>
    <row r="478" spans="1:13" x14ac:dyDescent="0.25">
      <c r="A478">
        <v>476</v>
      </c>
      <c r="B478" s="1">
        <v>37705</v>
      </c>
      <c r="C478">
        <v>10111</v>
      </c>
      <c r="D478" t="s">
        <v>32</v>
      </c>
      <c r="E478" t="s">
        <v>33</v>
      </c>
      <c r="F478" t="s">
        <v>14</v>
      </c>
      <c r="G478" t="s">
        <v>206</v>
      </c>
      <c r="H478">
        <v>99.66</v>
      </c>
      <c r="I478">
        <v>33</v>
      </c>
      <c r="J478">
        <v>3288.78</v>
      </c>
      <c r="K478">
        <v>1</v>
      </c>
      <c r="L478">
        <v>3</v>
      </c>
      <c r="M478">
        <v>2003</v>
      </c>
    </row>
    <row r="479" spans="1:13" x14ac:dyDescent="0.25">
      <c r="A479">
        <v>477</v>
      </c>
      <c r="B479" s="1">
        <v>37762</v>
      </c>
      <c r="C479">
        <v>10125</v>
      </c>
      <c r="D479" t="s">
        <v>36</v>
      </c>
      <c r="E479" t="s">
        <v>37</v>
      </c>
      <c r="F479" t="s">
        <v>38</v>
      </c>
      <c r="G479" t="s">
        <v>206</v>
      </c>
      <c r="H479">
        <v>100</v>
      </c>
      <c r="I479">
        <v>32</v>
      </c>
      <c r="J479">
        <v>3254.72</v>
      </c>
      <c r="K479">
        <v>2</v>
      </c>
      <c r="L479">
        <v>5</v>
      </c>
      <c r="M479">
        <v>2003</v>
      </c>
    </row>
    <row r="480" spans="1:13" x14ac:dyDescent="0.25">
      <c r="A480">
        <v>478</v>
      </c>
      <c r="B480" s="1">
        <v>37818</v>
      </c>
      <c r="C480">
        <v>10139</v>
      </c>
      <c r="D480" t="s">
        <v>59</v>
      </c>
      <c r="E480" t="s">
        <v>60</v>
      </c>
      <c r="F480" t="s">
        <v>38</v>
      </c>
      <c r="G480" t="s">
        <v>206</v>
      </c>
      <c r="H480">
        <v>100</v>
      </c>
      <c r="I480">
        <v>31</v>
      </c>
      <c r="J480">
        <v>3184.94</v>
      </c>
      <c r="K480">
        <v>3</v>
      </c>
      <c r="L480">
        <v>7</v>
      </c>
      <c r="M480">
        <v>2003</v>
      </c>
    </row>
    <row r="481" spans="1:13" x14ac:dyDescent="0.25">
      <c r="A481">
        <v>479</v>
      </c>
      <c r="B481" s="1">
        <v>37876</v>
      </c>
      <c r="C481">
        <v>10149</v>
      </c>
      <c r="D481" t="s">
        <v>198</v>
      </c>
      <c r="E481" t="s">
        <v>199</v>
      </c>
      <c r="F481" t="s">
        <v>14</v>
      </c>
      <c r="G481" t="s">
        <v>206</v>
      </c>
      <c r="H481">
        <v>100</v>
      </c>
      <c r="I481">
        <v>50</v>
      </c>
      <c r="J481">
        <v>5907.5</v>
      </c>
      <c r="K481">
        <v>3</v>
      </c>
      <c r="L481">
        <v>9</v>
      </c>
      <c r="M481">
        <v>2003</v>
      </c>
    </row>
    <row r="482" spans="1:13" x14ac:dyDescent="0.25">
      <c r="A482">
        <v>480</v>
      </c>
      <c r="B482" s="1">
        <v>37912</v>
      </c>
      <c r="C482">
        <v>10162</v>
      </c>
      <c r="D482" t="s">
        <v>23</v>
      </c>
      <c r="E482" t="s">
        <v>24</v>
      </c>
      <c r="F482" t="s">
        <v>14</v>
      </c>
      <c r="G482" t="s">
        <v>206</v>
      </c>
      <c r="H482">
        <v>91.44</v>
      </c>
      <c r="I482">
        <v>48</v>
      </c>
      <c r="J482">
        <v>4389.12</v>
      </c>
      <c r="K482">
        <v>4</v>
      </c>
      <c r="L482">
        <v>10</v>
      </c>
      <c r="M482">
        <v>2003</v>
      </c>
    </row>
    <row r="483" spans="1:13" x14ac:dyDescent="0.25">
      <c r="A483">
        <v>481</v>
      </c>
      <c r="B483" s="1">
        <v>37930</v>
      </c>
      <c r="C483">
        <v>10173</v>
      </c>
      <c r="D483" t="s">
        <v>207</v>
      </c>
      <c r="E483" t="s">
        <v>208</v>
      </c>
      <c r="F483" t="s">
        <v>100</v>
      </c>
      <c r="G483" t="s">
        <v>206</v>
      </c>
      <c r="H483">
        <v>100</v>
      </c>
      <c r="I483">
        <v>43</v>
      </c>
      <c r="J483">
        <v>5036.16</v>
      </c>
      <c r="K483">
        <v>4</v>
      </c>
      <c r="L483">
        <v>11</v>
      </c>
      <c r="M483">
        <v>2003</v>
      </c>
    </row>
    <row r="484" spans="1:13" x14ac:dyDescent="0.25">
      <c r="A484">
        <v>482</v>
      </c>
      <c r="B484" s="1">
        <v>37937</v>
      </c>
      <c r="C484">
        <v>10182</v>
      </c>
      <c r="D484" t="s">
        <v>105</v>
      </c>
      <c r="E484" t="s">
        <v>106</v>
      </c>
      <c r="F484" t="s">
        <v>14</v>
      </c>
      <c r="G484" t="s">
        <v>206</v>
      </c>
      <c r="H484">
        <v>87.33</v>
      </c>
      <c r="I484">
        <v>25</v>
      </c>
      <c r="J484">
        <v>2183.25</v>
      </c>
      <c r="K484">
        <v>4</v>
      </c>
      <c r="L484">
        <v>11</v>
      </c>
      <c r="M484">
        <v>2003</v>
      </c>
    </row>
    <row r="485" spans="1:13" x14ac:dyDescent="0.25">
      <c r="A485">
        <v>483</v>
      </c>
      <c r="B485" s="1">
        <v>37946</v>
      </c>
      <c r="C485">
        <v>10193</v>
      </c>
      <c r="D485" t="s">
        <v>209</v>
      </c>
      <c r="E485" t="s">
        <v>210</v>
      </c>
      <c r="F485" t="s">
        <v>38</v>
      </c>
      <c r="G485" t="s">
        <v>206</v>
      </c>
      <c r="H485">
        <v>100</v>
      </c>
      <c r="I485">
        <v>28</v>
      </c>
      <c r="J485">
        <v>3106.88</v>
      </c>
      <c r="K485">
        <v>4</v>
      </c>
      <c r="L485">
        <v>11</v>
      </c>
      <c r="M485">
        <v>2003</v>
      </c>
    </row>
    <row r="486" spans="1:13" x14ac:dyDescent="0.25">
      <c r="A486">
        <v>484</v>
      </c>
      <c r="B486" s="1">
        <v>37958</v>
      </c>
      <c r="C486">
        <v>10205</v>
      </c>
      <c r="D486" t="s">
        <v>66</v>
      </c>
      <c r="E486" t="s">
        <v>67</v>
      </c>
      <c r="F486" t="s">
        <v>68</v>
      </c>
      <c r="G486" t="s">
        <v>206</v>
      </c>
      <c r="H486">
        <v>100</v>
      </c>
      <c r="I486">
        <v>36</v>
      </c>
      <c r="J486">
        <v>3735.72</v>
      </c>
      <c r="K486">
        <v>4</v>
      </c>
      <c r="L486">
        <v>12</v>
      </c>
      <c r="M486">
        <v>2003</v>
      </c>
    </row>
    <row r="487" spans="1:13" x14ac:dyDescent="0.25">
      <c r="A487">
        <v>485</v>
      </c>
      <c r="B487" s="1">
        <v>38015</v>
      </c>
      <c r="C487">
        <v>10215</v>
      </c>
      <c r="D487" t="s">
        <v>89</v>
      </c>
      <c r="E487" t="s">
        <v>90</v>
      </c>
      <c r="F487" t="s">
        <v>14</v>
      </c>
      <c r="G487" t="s">
        <v>206</v>
      </c>
      <c r="H487">
        <v>89.38</v>
      </c>
      <c r="I487">
        <v>27</v>
      </c>
      <c r="J487">
        <v>2413.2600000000002</v>
      </c>
      <c r="K487">
        <v>1</v>
      </c>
      <c r="L487">
        <v>1</v>
      </c>
      <c r="M487">
        <v>2004</v>
      </c>
    </row>
    <row r="488" spans="1:13" x14ac:dyDescent="0.25">
      <c r="A488">
        <v>486</v>
      </c>
      <c r="B488" s="1">
        <v>38048</v>
      </c>
      <c r="C488">
        <v>10227</v>
      </c>
      <c r="D488" t="s">
        <v>84</v>
      </c>
      <c r="E488" t="s">
        <v>85</v>
      </c>
      <c r="F488" t="s">
        <v>18</v>
      </c>
      <c r="G488" t="s">
        <v>206</v>
      </c>
      <c r="H488">
        <v>100</v>
      </c>
      <c r="I488">
        <v>25</v>
      </c>
      <c r="J488">
        <v>2953.75</v>
      </c>
      <c r="K488">
        <v>1</v>
      </c>
      <c r="L488">
        <v>3</v>
      </c>
      <c r="M488">
        <v>2004</v>
      </c>
    </row>
    <row r="489" spans="1:13" x14ac:dyDescent="0.25">
      <c r="A489">
        <v>487</v>
      </c>
      <c r="B489" s="1">
        <v>38106</v>
      </c>
      <c r="C489">
        <v>10244</v>
      </c>
      <c r="D489" t="s">
        <v>66</v>
      </c>
      <c r="E489" t="s">
        <v>67</v>
      </c>
      <c r="F489" t="s">
        <v>68</v>
      </c>
      <c r="G489" t="s">
        <v>206</v>
      </c>
      <c r="H489">
        <v>100</v>
      </c>
      <c r="I489">
        <v>40</v>
      </c>
      <c r="J489">
        <v>4684.8</v>
      </c>
      <c r="K489">
        <v>2</v>
      </c>
      <c r="L489">
        <v>4</v>
      </c>
      <c r="M489">
        <v>2004</v>
      </c>
    </row>
    <row r="490" spans="1:13" x14ac:dyDescent="0.25">
      <c r="A490">
        <v>488</v>
      </c>
      <c r="B490" s="1">
        <v>38146</v>
      </c>
      <c r="C490">
        <v>10256</v>
      </c>
      <c r="D490" t="s">
        <v>123</v>
      </c>
      <c r="E490" t="s">
        <v>124</v>
      </c>
      <c r="F490" t="s">
        <v>125</v>
      </c>
      <c r="G490" t="s">
        <v>206</v>
      </c>
      <c r="H490">
        <v>95.55</v>
      </c>
      <c r="I490">
        <v>34</v>
      </c>
      <c r="J490">
        <v>3248.7</v>
      </c>
      <c r="K490">
        <v>2</v>
      </c>
      <c r="L490">
        <v>6</v>
      </c>
      <c r="M490">
        <v>2004</v>
      </c>
    </row>
    <row r="491" spans="1:13" x14ac:dyDescent="0.25">
      <c r="A491">
        <v>489</v>
      </c>
      <c r="B491" s="1">
        <v>38216</v>
      </c>
      <c r="C491">
        <v>10280</v>
      </c>
      <c r="D491" t="s">
        <v>98</v>
      </c>
      <c r="E491" t="s">
        <v>99</v>
      </c>
      <c r="F491" t="s">
        <v>100</v>
      </c>
      <c r="G491" t="s">
        <v>206</v>
      </c>
      <c r="H491">
        <v>100</v>
      </c>
      <c r="I491">
        <v>50</v>
      </c>
      <c r="J491">
        <v>5239.5</v>
      </c>
      <c r="K491">
        <v>3</v>
      </c>
      <c r="L491">
        <v>8</v>
      </c>
      <c r="M491">
        <v>2004</v>
      </c>
    </row>
    <row r="492" spans="1:13" x14ac:dyDescent="0.25">
      <c r="A492">
        <v>490</v>
      </c>
      <c r="B492" s="1">
        <v>38233</v>
      </c>
      <c r="C492">
        <v>10289</v>
      </c>
      <c r="D492" t="s">
        <v>29</v>
      </c>
      <c r="E492" t="s">
        <v>30</v>
      </c>
      <c r="F492" t="s">
        <v>31</v>
      </c>
      <c r="G492" t="s">
        <v>206</v>
      </c>
      <c r="H492">
        <v>100</v>
      </c>
      <c r="I492">
        <v>38</v>
      </c>
      <c r="J492">
        <v>4567.9799999999996</v>
      </c>
      <c r="K492">
        <v>3</v>
      </c>
      <c r="L492">
        <v>9</v>
      </c>
      <c r="M492">
        <v>2004</v>
      </c>
    </row>
    <row r="493" spans="1:13" x14ac:dyDescent="0.25">
      <c r="A493">
        <v>491</v>
      </c>
      <c r="B493" s="1">
        <v>38271</v>
      </c>
      <c r="C493">
        <v>10304</v>
      </c>
      <c r="D493" t="s">
        <v>103</v>
      </c>
      <c r="E493" t="s">
        <v>104</v>
      </c>
      <c r="F493" t="s">
        <v>18</v>
      </c>
      <c r="G493" t="s">
        <v>206</v>
      </c>
      <c r="H493">
        <v>95.55</v>
      </c>
      <c r="I493">
        <v>37</v>
      </c>
      <c r="J493">
        <v>3535.35</v>
      </c>
      <c r="K493">
        <v>4</v>
      </c>
      <c r="L493">
        <v>10</v>
      </c>
      <c r="M493">
        <v>2004</v>
      </c>
    </row>
    <row r="494" spans="1:13" x14ac:dyDescent="0.25">
      <c r="A494">
        <v>492</v>
      </c>
      <c r="B494" s="1">
        <v>38281</v>
      </c>
      <c r="C494">
        <v>10312</v>
      </c>
      <c r="D494" t="s">
        <v>105</v>
      </c>
      <c r="E494" t="s">
        <v>106</v>
      </c>
      <c r="F494" t="s">
        <v>14</v>
      </c>
      <c r="G494" t="s">
        <v>206</v>
      </c>
      <c r="H494">
        <v>89.38</v>
      </c>
      <c r="I494">
        <v>43</v>
      </c>
      <c r="J494">
        <v>3843.34</v>
      </c>
      <c r="K494">
        <v>4</v>
      </c>
      <c r="L494">
        <v>10</v>
      </c>
      <c r="M494">
        <v>2004</v>
      </c>
    </row>
    <row r="495" spans="1:13" x14ac:dyDescent="0.25">
      <c r="A495">
        <v>493</v>
      </c>
      <c r="B495" s="1">
        <v>38295</v>
      </c>
      <c r="C495">
        <v>10322</v>
      </c>
      <c r="D495" t="s">
        <v>107</v>
      </c>
      <c r="E495" t="s">
        <v>108</v>
      </c>
      <c r="F495" t="s">
        <v>14</v>
      </c>
      <c r="G495" t="s">
        <v>206</v>
      </c>
      <c r="H495">
        <v>86.3</v>
      </c>
      <c r="I495">
        <v>43</v>
      </c>
      <c r="J495">
        <v>3710.9</v>
      </c>
      <c r="K495">
        <v>4</v>
      </c>
      <c r="L495">
        <v>11</v>
      </c>
      <c r="M495">
        <v>2004</v>
      </c>
    </row>
    <row r="496" spans="1:13" x14ac:dyDescent="0.25">
      <c r="A496">
        <v>494</v>
      </c>
      <c r="B496" s="1">
        <v>38308</v>
      </c>
      <c r="C496">
        <v>10332</v>
      </c>
      <c r="D496" t="s">
        <v>187</v>
      </c>
      <c r="E496" t="s">
        <v>188</v>
      </c>
      <c r="F496" t="s">
        <v>65</v>
      </c>
      <c r="G496" t="s">
        <v>206</v>
      </c>
      <c r="H496">
        <v>95.13</v>
      </c>
      <c r="I496">
        <v>46</v>
      </c>
      <c r="J496">
        <v>4375.9799999999996</v>
      </c>
      <c r="K496">
        <v>4</v>
      </c>
      <c r="L496">
        <v>11</v>
      </c>
      <c r="M496">
        <v>2004</v>
      </c>
    </row>
    <row r="497" spans="1:13" x14ac:dyDescent="0.25">
      <c r="A497">
        <v>495</v>
      </c>
      <c r="B497" s="1">
        <v>38320</v>
      </c>
      <c r="C497">
        <v>10346</v>
      </c>
      <c r="D497" t="s">
        <v>202</v>
      </c>
      <c r="E497" t="s">
        <v>203</v>
      </c>
      <c r="F497" t="s">
        <v>14</v>
      </c>
      <c r="G497" t="s">
        <v>206</v>
      </c>
      <c r="H497">
        <v>36.11</v>
      </c>
      <c r="I497">
        <v>42</v>
      </c>
      <c r="J497">
        <v>1516.62</v>
      </c>
      <c r="K497">
        <v>4</v>
      </c>
      <c r="L497">
        <v>11</v>
      </c>
      <c r="M497">
        <v>2004</v>
      </c>
    </row>
    <row r="498" spans="1:13" x14ac:dyDescent="0.25">
      <c r="A498">
        <v>496</v>
      </c>
      <c r="B498" s="1">
        <v>38330</v>
      </c>
      <c r="C498">
        <v>10356</v>
      </c>
      <c r="D498" t="s">
        <v>19</v>
      </c>
      <c r="E498" t="s">
        <v>20</v>
      </c>
      <c r="F498" t="s">
        <v>18</v>
      </c>
      <c r="G498" t="s">
        <v>206</v>
      </c>
      <c r="H498">
        <v>50.18</v>
      </c>
      <c r="I498">
        <v>50</v>
      </c>
      <c r="J498">
        <v>2509</v>
      </c>
      <c r="K498">
        <v>4</v>
      </c>
      <c r="L498">
        <v>12</v>
      </c>
      <c r="M498">
        <v>2004</v>
      </c>
    </row>
    <row r="499" spans="1:13" x14ac:dyDescent="0.25">
      <c r="A499">
        <v>497</v>
      </c>
      <c r="B499" s="1">
        <v>38372</v>
      </c>
      <c r="C499">
        <v>10369</v>
      </c>
      <c r="D499" t="s">
        <v>109</v>
      </c>
      <c r="E499" t="s">
        <v>110</v>
      </c>
      <c r="F499" t="s">
        <v>14</v>
      </c>
      <c r="G499" t="s">
        <v>206</v>
      </c>
      <c r="H499">
        <v>100</v>
      </c>
      <c r="I499">
        <v>44</v>
      </c>
      <c r="J499">
        <v>9240.44</v>
      </c>
      <c r="K499">
        <v>1</v>
      </c>
      <c r="L499">
        <v>1</v>
      </c>
      <c r="M499">
        <v>2005</v>
      </c>
    </row>
    <row r="500" spans="1:13" x14ac:dyDescent="0.25">
      <c r="A500">
        <v>498</v>
      </c>
      <c r="B500" s="1">
        <v>38399</v>
      </c>
      <c r="C500">
        <v>10380</v>
      </c>
      <c r="D500" t="s">
        <v>66</v>
      </c>
      <c r="E500" t="s">
        <v>67</v>
      </c>
      <c r="F500" t="s">
        <v>68</v>
      </c>
      <c r="G500" t="s">
        <v>206</v>
      </c>
      <c r="H500">
        <v>93.16</v>
      </c>
      <c r="I500">
        <v>27</v>
      </c>
      <c r="J500">
        <v>2515.3200000000002</v>
      </c>
      <c r="K500">
        <v>1</v>
      </c>
      <c r="L500">
        <v>2</v>
      </c>
      <c r="M500">
        <v>2005</v>
      </c>
    </row>
    <row r="501" spans="1:13" x14ac:dyDescent="0.25">
      <c r="A501">
        <v>499</v>
      </c>
      <c r="B501" s="1">
        <v>38420</v>
      </c>
      <c r="C501">
        <v>10391</v>
      </c>
      <c r="D501" t="s">
        <v>111</v>
      </c>
      <c r="E501" t="s">
        <v>112</v>
      </c>
      <c r="F501" t="s">
        <v>38</v>
      </c>
      <c r="G501" t="s">
        <v>206</v>
      </c>
      <c r="H501">
        <v>100</v>
      </c>
      <c r="I501">
        <v>35</v>
      </c>
      <c r="J501">
        <v>5548.9</v>
      </c>
      <c r="K501">
        <v>1</v>
      </c>
      <c r="L501">
        <v>3</v>
      </c>
      <c r="M501">
        <v>2005</v>
      </c>
    </row>
    <row r="502" spans="1:13" x14ac:dyDescent="0.25">
      <c r="A502">
        <v>500</v>
      </c>
      <c r="B502" s="1">
        <v>38502</v>
      </c>
      <c r="C502">
        <v>10422</v>
      </c>
      <c r="D502" t="s">
        <v>54</v>
      </c>
      <c r="E502" t="s">
        <v>55</v>
      </c>
      <c r="F502" t="s">
        <v>14</v>
      </c>
      <c r="G502" t="s">
        <v>206</v>
      </c>
      <c r="H502">
        <v>95.55</v>
      </c>
      <c r="I502">
        <v>51</v>
      </c>
      <c r="J502">
        <v>4873.05</v>
      </c>
      <c r="K502">
        <v>2</v>
      </c>
      <c r="L502">
        <v>5</v>
      </c>
      <c r="M502">
        <v>2005</v>
      </c>
    </row>
    <row r="503" spans="1:13" x14ac:dyDescent="0.25">
      <c r="A503">
        <v>501</v>
      </c>
      <c r="B503" s="1">
        <v>37631</v>
      </c>
      <c r="C503">
        <v>10102</v>
      </c>
      <c r="D503" t="s">
        <v>39</v>
      </c>
      <c r="E503" t="s">
        <v>40</v>
      </c>
      <c r="F503" t="s">
        <v>14</v>
      </c>
      <c r="G503" t="s">
        <v>206</v>
      </c>
      <c r="H503">
        <v>50.14</v>
      </c>
      <c r="I503">
        <v>41</v>
      </c>
      <c r="J503">
        <v>2055.7399999999998</v>
      </c>
      <c r="K503">
        <v>1</v>
      </c>
      <c r="L503">
        <v>1</v>
      </c>
      <c r="M503">
        <v>2003</v>
      </c>
    </row>
    <row r="504" spans="1:13" x14ac:dyDescent="0.25">
      <c r="A504">
        <v>502</v>
      </c>
      <c r="B504" s="1">
        <v>37705</v>
      </c>
      <c r="C504">
        <v>10111</v>
      </c>
      <c r="D504" t="s">
        <v>32</v>
      </c>
      <c r="E504" t="s">
        <v>33</v>
      </c>
      <c r="F504" t="s">
        <v>14</v>
      </c>
      <c r="G504" t="s">
        <v>206</v>
      </c>
      <c r="H504">
        <v>49.06</v>
      </c>
      <c r="I504">
        <v>48</v>
      </c>
      <c r="J504">
        <v>2354.88</v>
      </c>
      <c r="K504">
        <v>1</v>
      </c>
      <c r="L504">
        <v>3</v>
      </c>
      <c r="M504">
        <v>2003</v>
      </c>
    </row>
    <row r="505" spans="1:13" x14ac:dyDescent="0.25">
      <c r="A505">
        <v>503</v>
      </c>
      <c r="B505" s="1">
        <v>37769</v>
      </c>
      <c r="C505">
        <v>10126</v>
      </c>
      <c r="D505" t="s">
        <v>73</v>
      </c>
      <c r="E505" t="s">
        <v>74</v>
      </c>
      <c r="F505" t="s">
        <v>68</v>
      </c>
      <c r="G505" t="s">
        <v>206</v>
      </c>
      <c r="H505">
        <v>54.99</v>
      </c>
      <c r="I505">
        <v>42</v>
      </c>
      <c r="J505">
        <v>2309.58</v>
      </c>
      <c r="K505">
        <v>2</v>
      </c>
      <c r="L505">
        <v>5</v>
      </c>
      <c r="M505">
        <v>2003</v>
      </c>
    </row>
    <row r="506" spans="1:13" x14ac:dyDescent="0.25">
      <c r="A506">
        <v>504</v>
      </c>
      <c r="B506" s="1">
        <v>37818</v>
      </c>
      <c r="C506">
        <v>10139</v>
      </c>
      <c r="D506" t="s">
        <v>59</v>
      </c>
      <c r="E506" t="s">
        <v>60</v>
      </c>
      <c r="F506" t="s">
        <v>38</v>
      </c>
      <c r="G506" t="s">
        <v>206</v>
      </c>
      <c r="H506">
        <v>43.13</v>
      </c>
      <c r="I506">
        <v>49</v>
      </c>
      <c r="J506">
        <v>2113.37</v>
      </c>
      <c r="K506">
        <v>3</v>
      </c>
      <c r="L506">
        <v>7</v>
      </c>
      <c r="M506">
        <v>2003</v>
      </c>
    </row>
    <row r="507" spans="1:13" x14ac:dyDescent="0.25">
      <c r="A507">
        <v>505</v>
      </c>
      <c r="B507" s="1">
        <v>37876</v>
      </c>
      <c r="C507">
        <v>10149</v>
      </c>
      <c r="D507" t="s">
        <v>198</v>
      </c>
      <c r="E507" t="s">
        <v>199</v>
      </c>
      <c r="F507" t="s">
        <v>14</v>
      </c>
      <c r="G507" t="s">
        <v>206</v>
      </c>
      <c r="H507">
        <v>58.22</v>
      </c>
      <c r="I507">
        <v>30</v>
      </c>
      <c r="J507">
        <v>1746.6</v>
      </c>
      <c r="K507">
        <v>3</v>
      </c>
      <c r="L507">
        <v>9</v>
      </c>
      <c r="M507">
        <v>2003</v>
      </c>
    </row>
    <row r="508" spans="1:13" x14ac:dyDescent="0.25">
      <c r="A508">
        <v>506</v>
      </c>
      <c r="B508" s="1">
        <v>37912</v>
      </c>
      <c r="C508">
        <v>10162</v>
      </c>
      <c r="D508" t="s">
        <v>23</v>
      </c>
      <c r="E508" t="s">
        <v>24</v>
      </c>
      <c r="F508" t="s">
        <v>14</v>
      </c>
      <c r="G508" t="s">
        <v>206</v>
      </c>
      <c r="H508">
        <v>51.21</v>
      </c>
      <c r="I508">
        <v>45</v>
      </c>
      <c r="J508">
        <v>2304.4499999999998</v>
      </c>
      <c r="K508">
        <v>4</v>
      </c>
      <c r="L508">
        <v>10</v>
      </c>
      <c r="M508">
        <v>2003</v>
      </c>
    </row>
    <row r="509" spans="1:13" x14ac:dyDescent="0.25">
      <c r="A509">
        <v>507</v>
      </c>
      <c r="B509" s="1">
        <v>37930</v>
      </c>
      <c r="C509">
        <v>10173</v>
      </c>
      <c r="D509" t="s">
        <v>207</v>
      </c>
      <c r="E509" t="s">
        <v>208</v>
      </c>
      <c r="F509" t="s">
        <v>100</v>
      </c>
      <c r="G509" t="s">
        <v>206</v>
      </c>
      <c r="H509">
        <v>44.21</v>
      </c>
      <c r="I509">
        <v>48</v>
      </c>
      <c r="J509">
        <v>2122.08</v>
      </c>
      <c r="K509">
        <v>4</v>
      </c>
      <c r="L509">
        <v>11</v>
      </c>
      <c r="M509">
        <v>2003</v>
      </c>
    </row>
    <row r="510" spans="1:13" x14ac:dyDescent="0.25">
      <c r="A510">
        <v>508</v>
      </c>
      <c r="B510" s="1">
        <v>37937</v>
      </c>
      <c r="C510">
        <v>10182</v>
      </c>
      <c r="D510" t="s">
        <v>105</v>
      </c>
      <c r="E510" t="s">
        <v>106</v>
      </c>
      <c r="F510" t="s">
        <v>14</v>
      </c>
      <c r="G510" t="s">
        <v>206</v>
      </c>
      <c r="H510">
        <v>54.45</v>
      </c>
      <c r="I510">
        <v>32</v>
      </c>
      <c r="J510">
        <v>1742.4</v>
      </c>
      <c r="K510">
        <v>4</v>
      </c>
      <c r="L510">
        <v>11</v>
      </c>
      <c r="M510">
        <v>2003</v>
      </c>
    </row>
    <row r="511" spans="1:13" x14ac:dyDescent="0.25">
      <c r="A511">
        <v>509</v>
      </c>
      <c r="B511" s="1">
        <v>37946</v>
      </c>
      <c r="C511">
        <v>10193</v>
      </c>
      <c r="D511" t="s">
        <v>209</v>
      </c>
      <c r="E511" t="s">
        <v>210</v>
      </c>
      <c r="F511" t="s">
        <v>38</v>
      </c>
      <c r="G511" t="s">
        <v>206</v>
      </c>
      <c r="H511">
        <v>53.37</v>
      </c>
      <c r="I511">
        <v>46</v>
      </c>
      <c r="J511">
        <v>2455.02</v>
      </c>
      <c r="K511">
        <v>4</v>
      </c>
      <c r="L511">
        <v>11</v>
      </c>
      <c r="M511">
        <v>2003</v>
      </c>
    </row>
    <row r="512" spans="1:13" x14ac:dyDescent="0.25">
      <c r="A512">
        <v>510</v>
      </c>
      <c r="B512" s="1">
        <v>37958</v>
      </c>
      <c r="C512">
        <v>10205</v>
      </c>
      <c r="D512" t="s">
        <v>66</v>
      </c>
      <c r="E512" t="s">
        <v>67</v>
      </c>
      <c r="F512" t="s">
        <v>68</v>
      </c>
      <c r="G512" t="s">
        <v>206</v>
      </c>
      <c r="H512">
        <v>63.61</v>
      </c>
      <c r="I512">
        <v>48</v>
      </c>
      <c r="J512">
        <v>3053.28</v>
      </c>
      <c r="K512">
        <v>4</v>
      </c>
      <c r="L512">
        <v>12</v>
      </c>
      <c r="M512">
        <v>2003</v>
      </c>
    </row>
    <row r="513" spans="1:13" x14ac:dyDescent="0.25">
      <c r="A513">
        <v>511</v>
      </c>
      <c r="B513" s="1">
        <v>38015</v>
      </c>
      <c r="C513">
        <v>10215</v>
      </c>
      <c r="D513" t="s">
        <v>89</v>
      </c>
      <c r="E513" t="s">
        <v>90</v>
      </c>
      <c r="F513" t="s">
        <v>14</v>
      </c>
      <c r="G513" t="s">
        <v>206</v>
      </c>
      <c r="H513">
        <v>43.13</v>
      </c>
      <c r="I513">
        <v>33</v>
      </c>
      <c r="J513">
        <v>1423.29</v>
      </c>
      <c r="K513">
        <v>1</v>
      </c>
      <c r="L513">
        <v>1</v>
      </c>
      <c r="M513">
        <v>2004</v>
      </c>
    </row>
    <row r="514" spans="1:13" x14ac:dyDescent="0.25">
      <c r="A514">
        <v>512</v>
      </c>
      <c r="B514" s="1">
        <v>38048</v>
      </c>
      <c r="C514">
        <v>10227</v>
      </c>
      <c r="D514" t="s">
        <v>84</v>
      </c>
      <c r="E514" t="s">
        <v>85</v>
      </c>
      <c r="F514" t="s">
        <v>18</v>
      </c>
      <c r="G514" t="s">
        <v>206</v>
      </c>
      <c r="H514">
        <v>48.52</v>
      </c>
      <c r="I514">
        <v>31</v>
      </c>
      <c r="J514">
        <v>1504.12</v>
      </c>
      <c r="K514">
        <v>1</v>
      </c>
      <c r="L514">
        <v>3</v>
      </c>
      <c r="M514">
        <v>2004</v>
      </c>
    </row>
    <row r="515" spans="1:13" x14ac:dyDescent="0.25">
      <c r="A515">
        <v>513</v>
      </c>
      <c r="B515" s="1">
        <v>38106</v>
      </c>
      <c r="C515">
        <v>10244</v>
      </c>
      <c r="D515" t="s">
        <v>66</v>
      </c>
      <c r="E515" t="s">
        <v>67</v>
      </c>
      <c r="F515" t="s">
        <v>68</v>
      </c>
      <c r="G515" t="s">
        <v>206</v>
      </c>
      <c r="H515">
        <v>58.22</v>
      </c>
      <c r="I515">
        <v>20</v>
      </c>
      <c r="J515">
        <v>1164.4000000000001</v>
      </c>
      <c r="K515">
        <v>2</v>
      </c>
      <c r="L515">
        <v>4</v>
      </c>
      <c r="M515">
        <v>2004</v>
      </c>
    </row>
    <row r="516" spans="1:13" x14ac:dyDescent="0.25">
      <c r="A516">
        <v>514</v>
      </c>
      <c r="B516" s="1">
        <v>38146</v>
      </c>
      <c r="C516">
        <v>10256</v>
      </c>
      <c r="D516" t="s">
        <v>123</v>
      </c>
      <c r="E516" t="s">
        <v>124</v>
      </c>
      <c r="F516" t="s">
        <v>125</v>
      </c>
      <c r="G516" t="s">
        <v>206</v>
      </c>
      <c r="H516">
        <v>51.75</v>
      </c>
      <c r="I516">
        <v>29</v>
      </c>
      <c r="J516">
        <v>1500.75</v>
      </c>
      <c r="K516">
        <v>2</v>
      </c>
      <c r="L516">
        <v>6</v>
      </c>
      <c r="M516">
        <v>2004</v>
      </c>
    </row>
    <row r="517" spans="1:13" x14ac:dyDescent="0.25">
      <c r="A517">
        <v>515</v>
      </c>
      <c r="B517" s="1">
        <v>38216</v>
      </c>
      <c r="C517">
        <v>10280</v>
      </c>
      <c r="D517" t="s">
        <v>98</v>
      </c>
      <c r="E517" t="s">
        <v>99</v>
      </c>
      <c r="F517" t="s">
        <v>100</v>
      </c>
      <c r="G517" t="s">
        <v>206</v>
      </c>
      <c r="H517">
        <v>57.68</v>
      </c>
      <c r="I517">
        <v>27</v>
      </c>
      <c r="J517">
        <v>1557.36</v>
      </c>
      <c r="K517">
        <v>3</v>
      </c>
      <c r="L517">
        <v>8</v>
      </c>
      <c r="M517">
        <v>2004</v>
      </c>
    </row>
    <row r="518" spans="1:13" x14ac:dyDescent="0.25">
      <c r="A518">
        <v>516</v>
      </c>
      <c r="B518" s="1">
        <v>38233</v>
      </c>
      <c r="C518">
        <v>10289</v>
      </c>
      <c r="D518" t="s">
        <v>29</v>
      </c>
      <c r="E518" t="s">
        <v>30</v>
      </c>
      <c r="F518" t="s">
        <v>31</v>
      </c>
      <c r="G518" t="s">
        <v>206</v>
      </c>
      <c r="H518">
        <v>56.07</v>
      </c>
      <c r="I518">
        <v>24</v>
      </c>
      <c r="J518">
        <v>1345.68</v>
      </c>
      <c r="K518">
        <v>3</v>
      </c>
      <c r="L518">
        <v>9</v>
      </c>
      <c r="M518">
        <v>2004</v>
      </c>
    </row>
    <row r="519" spans="1:13" x14ac:dyDescent="0.25">
      <c r="A519">
        <v>517</v>
      </c>
      <c r="B519" s="1">
        <v>38271</v>
      </c>
      <c r="C519">
        <v>10304</v>
      </c>
      <c r="D519" t="s">
        <v>103</v>
      </c>
      <c r="E519" t="s">
        <v>104</v>
      </c>
      <c r="F519" t="s">
        <v>18</v>
      </c>
      <c r="G519" t="s">
        <v>206</v>
      </c>
      <c r="H519">
        <v>48.52</v>
      </c>
      <c r="I519">
        <v>37</v>
      </c>
      <c r="J519">
        <v>1795.24</v>
      </c>
      <c r="K519">
        <v>4</v>
      </c>
      <c r="L519">
        <v>10</v>
      </c>
      <c r="M519">
        <v>2004</v>
      </c>
    </row>
    <row r="520" spans="1:13" x14ac:dyDescent="0.25">
      <c r="A520">
        <v>518</v>
      </c>
      <c r="B520" s="1">
        <v>38281</v>
      </c>
      <c r="C520">
        <v>10312</v>
      </c>
      <c r="D520" t="s">
        <v>105</v>
      </c>
      <c r="E520" t="s">
        <v>106</v>
      </c>
      <c r="F520" t="s">
        <v>14</v>
      </c>
      <c r="G520" t="s">
        <v>206</v>
      </c>
      <c r="H520">
        <v>44.21</v>
      </c>
      <c r="I520">
        <v>25</v>
      </c>
      <c r="J520">
        <v>1105.25</v>
      </c>
      <c r="K520">
        <v>4</v>
      </c>
      <c r="L520">
        <v>10</v>
      </c>
      <c r="M520">
        <v>2004</v>
      </c>
    </row>
    <row r="521" spans="1:13" x14ac:dyDescent="0.25">
      <c r="A521">
        <v>519</v>
      </c>
      <c r="B521" s="1">
        <v>38295</v>
      </c>
      <c r="C521">
        <v>10322</v>
      </c>
      <c r="D521" t="s">
        <v>107</v>
      </c>
      <c r="E521" t="s">
        <v>108</v>
      </c>
      <c r="F521" t="s">
        <v>14</v>
      </c>
      <c r="G521" t="s">
        <v>206</v>
      </c>
      <c r="H521">
        <v>57.68</v>
      </c>
      <c r="I521">
        <v>41</v>
      </c>
      <c r="J521">
        <v>2364.88</v>
      </c>
      <c r="K521">
        <v>4</v>
      </c>
      <c r="L521">
        <v>11</v>
      </c>
      <c r="M521">
        <v>2004</v>
      </c>
    </row>
    <row r="522" spans="1:13" x14ac:dyDescent="0.25">
      <c r="A522">
        <v>520</v>
      </c>
      <c r="B522" s="1">
        <v>38308</v>
      </c>
      <c r="C522">
        <v>10332</v>
      </c>
      <c r="D522" t="s">
        <v>187</v>
      </c>
      <c r="E522" t="s">
        <v>188</v>
      </c>
      <c r="F522" t="s">
        <v>65</v>
      </c>
      <c r="G522" t="s">
        <v>206</v>
      </c>
      <c r="H522">
        <v>89.89</v>
      </c>
      <c r="I522">
        <v>27</v>
      </c>
      <c r="J522">
        <v>2427.0300000000002</v>
      </c>
      <c r="K522">
        <v>4</v>
      </c>
      <c r="L522">
        <v>11</v>
      </c>
      <c r="M522">
        <v>2004</v>
      </c>
    </row>
    <row r="523" spans="1:13" x14ac:dyDescent="0.25">
      <c r="A523">
        <v>521</v>
      </c>
      <c r="B523" s="1">
        <v>38320</v>
      </c>
      <c r="C523">
        <v>10347</v>
      </c>
      <c r="D523" t="s">
        <v>36</v>
      </c>
      <c r="E523" t="s">
        <v>37</v>
      </c>
      <c r="F523" t="s">
        <v>38</v>
      </c>
      <c r="G523" t="s">
        <v>206</v>
      </c>
      <c r="H523">
        <v>58.95</v>
      </c>
      <c r="I523">
        <v>21</v>
      </c>
      <c r="J523">
        <v>1237.95</v>
      </c>
      <c r="K523">
        <v>4</v>
      </c>
      <c r="L523">
        <v>11</v>
      </c>
      <c r="M523">
        <v>2004</v>
      </c>
    </row>
    <row r="524" spans="1:13" x14ac:dyDescent="0.25">
      <c r="A524">
        <v>522</v>
      </c>
      <c r="B524" s="1">
        <v>38330</v>
      </c>
      <c r="C524">
        <v>10356</v>
      </c>
      <c r="D524" t="s">
        <v>19</v>
      </c>
      <c r="E524" t="s">
        <v>20</v>
      </c>
      <c r="F524" t="s">
        <v>18</v>
      </c>
      <c r="G524" t="s">
        <v>206</v>
      </c>
      <c r="H524">
        <v>72.41</v>
      </c>
      <c r="I524">
        <v>22</v>
      </c>
      <c r="J524">
        <v>1593.02</v>
      </c>
      <c r="K524">
        <v>4</v>
      </c>
      <c r="L524">
        <v>12</v>
      </c>
      <c r="M524">
        <v>2004</v>
      </c>
    </row>
    <row r="525" spans="1:13" x14ac:dyDescent="0.25">
      <c r="A525">
        <v>523</v>
      </c>
      <c r="B525" s="1">
        <v>38372</v>
      </c>
      <c r="C525">
        <v>10369</v>
      </c>
      <c r="D525" t="s">
        <v>109</v>
      </c>
      <c r="E525" t="s">
        <v>110</v>
      </c>
      <c r="F525" t="s">
        <v>14</v>
      </c>
      <c r="G525" t="s">
        <v>206</v>
      </c>
      <c r="H525">
        <v>98.63</v>
      </c>
      <c r="I525">
        <v>32</v>
      </c>
      <c r="J525">
        <v>3156.16</v>
      </c>
      <c r="K525">
        <v>1</v>
      </c>
      <c r="L525">
        <v>1</v>
      </c>
      <c r="M525">
        <v>2005</v>
      </c>
    </row>
    <row r="526" spans="1:13" x14ac:dyDescent="0.25">
      <c r="A526">
        <v>524</v>
      </c>
      <c r="B526" s="1">
        <v>38400</v>
      </c>
      <c r="C526">
        <v>10381</v>
      </c>
      <c r="D526" t="s">
        <v>23</v>
      </c>
      <c r="E526" t="s">
        <v>24</v>
      </c>
      <c r="F526" t="s">
        <v>14</v>
      </c>
      <c r="G526" t="s">
        <v>206</v>
      </c>
      <c r="H526">
        <v>52.83</v>
      </c>
      <c r="I526">
        <v>25</v>
      </c>
      <c r="J526">
        <v>1320.75</v>
      </c>
      <c r="K526">
        <v>1</v>
      </c>
      <c r="L526">
        <v>2</v>
      </c>
      <c r="M526">
        <v>2005</v>
      </c>
    </row>
    <row r="527" spans="1:13" x14ac:dyDescent="0.25">
      <c r="A527">
        <v>525</v>
      </c>
      <c r="B527" s="1">
        <v>38420</v>
      </c>
      <c r="C527">
        <v>10391</v>
      </c>
      <c r="D527" t="s">
        <v>111</v>
      </c>
      <c r="E527" t="s">
        <v>112</v>
      </c>
      <c r="F527" t="s">
        <v>38</v>
      </c>
      <c r="G527" t="s">
        <v>206</v>
      </c>
      <c r="H527">
        <v>100</v>
      </c>
      <c r="I527">
        <v>42</v>
      </c>
      <c r="J527">
        <v>4998</v>
      </c>
      <c r="K527">
        <v>1</v>
      </c>
      <c r="L527">
        <v>3</v>
      </c>
      <c r="M527">
        <v>2005</v>
      </c>
    </row>
    <row r="528" spans="1:13" x14ac:dyDescent="0.25">
      <c r="A528">
        <v>526</v>
      </c>
      <c r="B528" s="1">
        <v>38502</v>
      </c>
      <c r="C528">
        <v>10422</v>
      </c>
      <c r="D528" t="s">
        <v>54</v>
      </c>
      <c r="E528" t="s">
        <v>55</v>
      </c>
      <c r="F528" t="s">
        <v>14</v>
      </c>
      <c r="G528" t="s">
        <v>206</v>
      </c>
      <c r="H528">
        <v>51.75</v>
      </c>
      <c r="I528">
        <v>25</v>
      </c>
      <c r="J528">
        <v>1293.75</v>
      </c>
      <c r="K528">
        <v>2</v>
      </c>
      <c r="L528">
        <v>5</v>
      </c>
      <c r="M528">
        <v>2005</v>
      </c>
    </row>
    <row r="529" spans="1:13" x14ac:dyDescent="0.25">
      <c r="A529">
        <v>527</v>
      </c>
      <c r="B529" s="1">
        <v>37698</v>
      </c>
      <c r="C529">
        <v>10110</v>
      </c>
      <c r="D529" t="s">
        <v>187</v>
      </c>
      <c r="E529" t="s">
        <v>188</v>
      </c>
      <c r="F529" t="s">
        <v>65</v>
      </c>
      <c r="G529" t="s">
        <v>69</v>
      </c>
      <c r="H529">
        <v>100</v>
      </c>
      <c r="I529">
        <v>37</v>
      </c>
      <c r="J529">
        <v>5433.08</v>
      </c>
      <c r="K529">
        <v>1</v>
      </c>
      <c r="L529">
        <v>3</v>
      </c>
      <c r="M529">
        <v>2003</v>
      </c>
    </row>
    <row r="530" spans="1:13" x14ac:dyDescent="0.25">
      <c r="A530">
        <v>528</v>
      </c>
      <c r="B530" s="1">
        <v>37761</v>
      </c>
      <c r="C530">
        <v>10123</v>
      </c>
      <c r="D530" t="s">
        <v>119</v>
      </c>
      <c r="E530" t="s">
        <v>120</v>
      </c>
      <c r="F530" t="s">
        <v>18</v>
      </c>
      <c r="G530" t="s">
        <v>69</v>
      </c>
      <c r="H530">
        <v>100</v>
      </c>
      <c r="I530">
        <v>26</v>
      </c>
      <c r="J530">
        <v>3073.72</v>
      </c>
      <c r="K530">
        <v>2</v>
      </c>
      <c r="L530">
        <v>5</v>
      </c>
      <c r="M530">
        <v>2003</v>
      </c>
    </row>
    <row r="531" spans="1:13" x14ac:dyDescent="0.25">
      <c r="A531">
        <v>529</v>
      </c>
      <c r="B531" s="1">
        <v>37812</v>
      </c>
      <c r="C531">
        <v>10137</v>
      </c>
      <c r="D531" t="s">
        <v>16</v>
      </c>
      <c r="E531" t="s">
        <v>17</v>
      </c>
      <c r="F531" t="s">
        <v>18</v>
      </c>
      <c r="G531" t="s">
        <v>69</v>
      </c>
      <c r="H531">
        <v>99.55</v>
      </c>
      <c r="I531">
        <v>44</v>
      </c>
      <c r="J531">
        <v>4380.2</v>
      </c>
      <c r="K531">
        <v>3</v>
      </c>
      <c r="L531">
        <v>7</v>
      </c>
      <c r="M531">
        <v>2003</v>
      </c>
    </row>
    <row r="532" spans="1:13" x14ac:dyDescent="0.25">
      <c r="A532">
        <v>530</v>
      </c>
      <c r="B532" s="1">
        <v>37875</v>
      </c>
      <c r="C532">
        <v>10148</v>
      </c>
      <c r="D532" t="s">
        <v>111</v>
      </c>
      <c r="E532" t="s">
        <v>112</v>
      </c>
      <c r="F532" t="s">
        <v>38</v>
      </c>
      <c r="G532" t="s">
        <v>69</v>
      </c>
      <c r="H532">
        <v>100</v>
      </c>
      <c r="I532">
        <v>47</v>
      </c>
      <c r="J532">
        <v>5848.68</v>
      </c>
      <c r="K532">
        <v>3</v>
      </c>
      <c r="L532">
        <v>9</v>
      </c>
      <c r="M532">
        <v>2003</v>
      </c>
    </row>
    <row r="533" spans="1:13" x14ac:dyDescent="0.25">
      <c r="A533">
        <v>531</v>
      </c>
      <c r="B533" s="1">
        <v>37911</v>
      </c>
      <c r="C533">
        <v>10161</v>
      </c>
      <c r="D533" t="s">
        <v>189</v>
      </c>
      <c r="E533" t="s">
        <v>190</v>
      </c>
      <c r="F533" t="s">
        <v>125</v>
      </c>
      <c r="G533" t="s">
        <v>69</v>
      </c>
      <c r="H533">
        <v>100</v>
      </c>
      <c r="I533">
        <v>43</v>
      </c>
      <c r="J533">
        <v>6153.73</v>
      </c>
      <c r="K533">
        <v>4</v>
      </c>
      <c r="L533">
        <v>10</v>
      </c>
      <c r="M533">
        <v>2003</v>
      </c>
    </row>
    <row r="534" spans="1:13" x14ac:dyDescent="0.25">
      <c r="A534">
        <v>532</v>
      </c>
      <c r="B534" s="1">
        <v>37930</v>
      </c>
      <c r="C534">
        <v>10172</v>
      </c>
      <c r="D534" t="s">
        <v>43</v>
      </c>
      <c r="E534" t="s">
        <v>44</v>
      </c>
      <c r="F534" t="s">
        <v>14</v>
      </c>
      <c r="G534" t="s">
        <v>69</v>
      </c>
      <c r="H534">
        <v>100</v>
      </c>
      <c r="I534">
        <v>42</v>
      </c>
      <c r="J534">
        <v>4965.24</v>
      </c>
      <c r="K534">
        <v>4</v>
      </c>
      <c r="L534">
        <v>11</v>
      </c>
      <c r="M534">
        <v>2003</v>
      </c>
    </row>
    <row r="535" spans="1:13" x14ac:dyDescent="0.25">
      <c r="A535">
        <v>533</v>
      </c>
      <c r="B535" s="1">
        <v>37937</v>
      </c>
      <c r="C535">
        <v>10181</v>
      </c>
      <c r="D535" t="s">
        <v>29</v>
      </c>
      <c r="E535" t="s">
        <v>30</v>
      </c>
      <c r="F535" t="s">
        <v>31</v>
      </c>
      <c r="G535" t="s">
        <v>69</v>
      </c>
      <c r="H535">
        <v>100</v>
      </c>
      <c r="I535">
        <v>42</v>
      </c>
      <c r="J535">
        <v>5435.64</v>
      </c>
      <c r="K535">
        <v>4</v>
      </c>
      <c r="L535">
        <v>11</v>
      </c>
      <c r="M535">
        <v>2003</v>
      </c>
    </row>
    <row r="536" spans="1:13" x14ac:dyDescent="0.25">
      <c r="A536">
        <v>534</v>
      </c>
      <c r="B536" s="1">
        <v>37945</v>
      </c>
      <c r="C536">
        <v>10192</v>
      </c>
      <c r="D536" t="s">
        <v>107</v>
      </c>
      <c r="E536" t="s">
        <v>108</v>
      </c>
      <c r="F536" t="s">
        <v>14</v>
      </c>
      <c r="G536" t="s">
        <v>69</v>
      </c>
      <c r="H536">
        <v>100</v>
      </c>
      <c r="I536">
        <v>29</v>
      </c>
      <c r="J536">
        <v>4258.3599999999997</v>
      </c>
      <c r="K536">
        <v>4</v>
      </c>
      <c r="L536">
        <v>11</v>
      </c>
      <c r="M536">
        <v>2003</v>
      </c>
    </row>
    <row r="537" spans="1:13" x14ac:dyDescent="0.25">
      <c r="A537">
        <v>535</v>
      </c>
      <c r="B537" s="1">
        <v>37957</v>
      </c>
      <c r="C537">
        <v>10204</v>
      </c>
      <c r="D537" t="s">
        <v>180</v>
      </c>
      <c r="E537" t="s">
        <v>181</v>
      </c>
      <c r="F537" t="s">
        <v>14</v>
      </c>
      <c r="G537" t="s">
        <v>69</v>
      </c>
      <c r="H537">
        <v>100</v>
      </c>
      <c r="I537">
        <v>40</v>
      </c>
      <c r="J537">
        <v>4032</v>
      </c>
      <c r="K537">
        <v>4</v>
      </c>
      <c r="L537">
        <v>12</v>
      </c>
      <c r="M537">
        <v>2003</v>
      </c>
    </row>
    <row r="538" spans="1:13" x14ac:dyDescent="0.25">
      <c r="A538">
        <v>536</v>
      </c>
      <c r="B538" s="1">
        <v>38002</v>
      </c>
      <c r="C538">
        <v>10212</v>
      </c>
      <c r="D538" t="s">
        <v>66</v>
      </c>
      <c r="E538" t="s">
        <v>67</v>
      </c>
      <c r="F538" t="s">
        <v>68</v>
      </c>
      <c r="G538" t="s">
        <v>69</v>
      </c>
      <c r="H538">
        <v>100</v>
      </c>
      <c r="I538">
        <v>38</v>
      </c>
      <c r="J538">
        <v>4492.3599999999997</v>
      </c>
      <c r="K538">
        <v>1</v>
      </c>
      <c r="L538">
        <v>1</v>
      </c>
      <c r="M538">
        <v>2004</v>
      </c>
    </row>
    <row r="539" spans="1:13" x14ac:dyDescent="0.25">
      <c r="A539">
        <v>537</v>
      </c>
      <c r="B539" s="1">
        <v>38043</v>
      </c>
      <c r="C539">
        <v>10226</v>
      </c>
      <c r="D539" t="s">
        <v>138</v>
      </c>
      <c r="E539" t="s">
        <v>139</v>
      </c>
      <c r="F539" t="s">
        <v>14</v>
      </c>
      <c r="G539" t="s">
        <v>69</v>
      </c>
      <c r="H539">
        <v>100</v>
      </c>
      <c r="I539">
        <v>38</v>
      </c>
      <c r="J539">
        <v>4161.38</v>
      </c>
      <c r="K539">
        <v>1</v>
      </c>
      <c r="L539">
        <v>2</v>
      </c>
      <c r="M539">
        <v>2004</v>
      </c>
    </row>
    <row r="540" spans="1:13" x14ac:dyDescent="0.25">
      <c r="A540">
        <v>538</v>
      </c>
      <c r="B540" s="1">
        <v>38090</v>
      </c>
      <c r="C540">
        <v>10241</v>
      </c>
      <c r="D540" t="s">
        <v>200</v>
      </c>
      <c r="E540" t="s">
        <v>201</v>
      </c>
      <c r="F540" t="s">
        <v>18</v>
      </c>
      <c r="G540" t="s">
        <v>69</v>
      </c>
      <c r="H540">
        <v>100</v>
      </c>
      <c r="I540">
        <v>21</v>
      </c>
      <c r="J540">
        <v>2508.66</v>
      </c>
      <c r="K540">
        <v>2</v>
      </c>
      <c r="L540">
        <v>4</v>
      </c>
      <c r="M540">
        <v>2004</v>
      </c>
    </row>
    <row r="541" spans="1:13" x14ac:dyDescent="0.25">
      <c r="A541">
        <v>539</v>
      </c>
      <c r="B541" s="1">
        <v>38139</v>
      </c>
      <c r="C541">
        <v>10253</v>
      </c>
      <c r="D541" t="s">
        <v>63</v>
      </c>
      <c r="E541" t="s">
        <v>64</v>
      </c>
      <c r="F541" t="s">
        <v>65</v>
      </c>
      <c r="G541" t="s">
        <v>69</v>
      </c>
      <c r="H541">
        <v>100</v>
      </c>
      <c r="I541">
        <v>24</v>
      </c>
      <c r="J541">
        <v>3374.88</v>
      </c>
      <c r="K541">
        <v>2</v>
      </c>
      <c r="L541">
        <v>6</v>
      </c>
      <c r="M541">
        <v>2004</v>
      </c>
    </row>
    <row r="542" spans="1:13" x14ac:dyDescent="0.25">
      <c r="A542">
        <v>540</v>
      </c>
      <c r="B542" s="1">
        <v>38174</v>
      </c>
      <c r="C542">
        <v>10266</v>
      </c>
      <c r="D542" t="s">
        <v>172</v>
      </c>
      <c r="E542" t="s">
        <v>173</v>
      </c>
      <c r="F542" t="s">
        <v>100</v>
      </c>
      <c r="G542" t="s">
        <v>69</v>
      </c>
      <c r="H542">
        <v>100</v>
      </c>
      <c r="I542">
        <v>36</v>
      </c>
      <c r="J542">
        <v>5196.6000000000004</v>
      </c>
      <c r="K542">
        <v>3</v>
      </c>
      <c r="L542">
        <v>7</v>
      </c>
      <c r="M542">
        <v>2004</v>
      </c>
    </row>
    <row r="543" spans="1:13" x14ac:dyDescent="0.25">
      <c r="A543">
        <v>541</v>
      </c>
      <c r="B543" s="1">
        <v>38205</v>
      </c>
      <c r="C543">
        <v>10278</v>
      </c>
      <c r="D543" t="s">
        <v>202</v>
      </c>
      <c r="E543" t="s">
        <v>203</v>
      </c>
      <c r="F543" t="s">
        <v>14</v>
      </c>
      <c r="G543" t="s">
        <v>69</v>
      </c>
      <c r="H543">
        <v>100</v>
      </c>
      <c r="I543">
        <v>23</v>
      </c>
      <c r="J543">
        <v>2604.52</v>
      </c>
      <c r="K543">
        <v>3</v>
      </c>
      <c r="L543">
        <v>8</v>
      </c>
      <c r="M543">
        <v>2004</v>
      </c>
    </row>
    <row r="544" spans="1:13" x14ac:dyDescent="0.25">
      <c r="A544">
        <v>542</v>
      </c>
      <c r="B544" s="1">
        <v>38231</v>
      </c>
      <c r="C544">
        <v>10288</v>
      </c>
      <c r="D544" t="s">
        <v>159</v>
      </c>
      <c r="E544" t="s">
        <v>160</v>
      </c>
      <c r="F544" t="s">
        <v>77</v>
      </c>
      <c r="G544" t="s">
        <v>69</v>
      </c>
      <c r="H544">
        <v>100</v>
      </c>
      <c r="I544">
        <v>20</v>
      </c>
      <c r="J544">
        <v>2936.8</v>
      </c>
      <c r="K544">
        <v>3</v>
      </c>
      <c r="L544">
        <v>9</v>
      </c>
      <c r="M544">
        <v>2004</v>
      </c>
    </row>
    <row r="545" spans="1:13" x14ac:dyDescent="0.25">
      <c r="A545">
        <v>543</v>
      </c>
      <c r="B545" s="1">
        <v>37899</v>
      </c>
      <c r="C545">
        <v>10301</v>
      </c>
      <c r="D545" t="s">
        <v>204</v>
      </c>
      <c r="E545" t="s">
        <v>205</v>
      </c>
      <c r="F545" t="s">
        <v>31</v>
      </c>
      <c r="G545" t="s">
        <v>69</v>
      </c>
      <c r="H545">
        <v>100</v>
      </c>
      <c r="I545">
        <v>32</v>
      </c>
      <c r="J545">
        <v>3424.64</v>
      </c>
      <c r="K545">
        <v>4</v>
      </c>
      <c r="L545">
        <v>10</v>
      </c>
      <c r="M545">
        <v>2003</v>
      </c>
    </row>
    <row r="546" spans="1:13" x14ac:dyDescent="0.25">
      <c r="A546">
        <v>544</v>
      </c>
      <c r="B546" s="1">
        <v>38276</v>
      </c>
      <c r="C546">
        <v>10311</v>
      </c>
      <c r="D546" t="s">
        <v>66</v>
      </c>
      <c r="E546" t="s">
        <v>67</v>
      </c>
      <c r="F546" t="s">
        <v>68</v>
      </c>
      <c r="G546" t="s">
        <v>69</v>
      </c>
      <c r="H546">
        <v>100</v>
      </c>
      <c r="I546">
        <v>29</v>
      </c>
      <c r="J546">
        <v>2923.2</v>
      </c>
      <c r="K546">
        <v>4</v>
      </c>
      <c r="L546">
        <v>10</v>
      </c>
      <c r="M546">
        <v>2004</v>
      </c>
    </row>
    <row r="547" spans="1:13" x14ac:dyDescent="0.25">
      <c r="A547">
        <v>545</v>
      </c>
      <c r="B547" s="1">
        <v>38295</v>
      </c>
      <c r="C547">
        <v>10321</v>
      </c>
      <c r="D547" t="s">
        <v>61</v>
      </c>
      <c r="E547" t="s">
        <v>62</v>
      </c>
      <c r="F547" t="s">
        <v>14</v>
      </c>
      <c r="G547" t="s">
        <v>69</v>
      </c>
      <c r="H547">
        <v>100</v>
      </c>
      <c r="I547">
        <v>44</v>
      </c>
      <c r="J547">
        <v>4489.76</v>
      </c>
      <c r="K547">
        <v>4</v>
      </c>
      <c r="L547">
        <v>11</v>
      </c>
      <c r="M547">
        <v>2004</v>
      </c>
    </row>
    <row r="548" spans="1:13" x14ac:dyDescent="0.25">
      <c r="A548">
        <v>546</v>
      </c>
      <c r="B548" s="1">
        <v>38308</v>
      </c>
      <c r="C548">
        <v>10331</v>
      </c>
      <c r="D548" t="s">
        <v>117</v>
      </c>
      <c r="E548" t="s">
        <v>118</v>
      </c>
      <c r="F548" t="s">
        <v>14</v>
      </c>
      <c r="G548" t="s">
        <v>69</v>
      </c>
      <c r="H548">
        <v>100</v>
      </c>
      <c r="I548">
        <v>44</v>
      </c>
      <c r="J548">
        <v>4849.24</v>
      </c>
      <c r="K548">
        <v>4</v>
      </c>
      <c r="L548">
        <v>11</v>
      </c>
      <c r="M548">
        <v>2004</v>
      </c>
    </row>
    <row r="549" spans="1:13" x14ac:dyDescent="0.25">
      <c r="A549">
        <v>547</v>
      </c>
      <c r="B549" s="1">
        <v>38315</v>
      </c>
      <c r="C549">
        <v>10343</v>
      </c>
      <c r="D549" t="s">
        <v>16</v>
      </c>
      <c r="E549" t="s">
        <v>17</v>
      </c>
      <c r="F549" t="s">
        <v>18</v>
      </c>
      <c r="G549" t="s">
        <v>69</v>
      </c>
      <c r="H549">
        <v>100</v>
      </c>
      <c r="I549">
        <v>36</v>
      </c>
      <c r="J549">
        <v>5848.92</v>
      </c>
      <c r="K549">
        <v>4</v>
      </c>
      <c r="L549">
        <v>11</v>
      </c>
      <c r="M549">
        <v>2004</v>
      </c>
    </row>
    <row r="550" spans="1:13" x14ac:dyDescent="0.25">
      <c r="A550">
        <v>548</v>
      </c>
      <c r="B550" s="1">
        <v>38364</v>
      </c>
      <c r="C550">
        <v>10367</v>
      </c>
      <c r="D550" t="s">
        <v>21</v>
      </c>
      <c r="E550" t="s">
        <v>22</v>
      </c>
      <c r="F550" t="s">
        <v>14</v>
      </c>
      <c r="G550" t="s">
        <v>69</v>
      </c>
      <c r="H550">
        <v>56.3</v>
      </c>
      <c r="I550">
        <v>49</v>
      </c>
      <c r="J550">
        <v>2758.7</v>
      </c>
      <c r="K550">
        <v>1</v>
      </c>
      <c r="L550">
        <v>1</v>
      </c>
      <c r="M550">
        <v>2005</v>
      </c>
    </row>
    <row r="551" spans="1:13" x14ac:dyDescent="0.25">
      <c r="A551">
        <v>549</v>
      </c>
      <c r="B551" s="1">
        <v>38393</v>
      </c>
      <c r="C551">
        <v>10378</v>
      </c>
      <c r="D551" t="s">
        <v>66</v>
      </c>
      <c r="E551" t="s">
        <v>67</v>
      </c>
      <c r="F551" t="s">
        <v>68</v>
      </c>
      <c r="G551" t="s">
        <v>69</v>
      </c>
      <c r="H551">
        <v>42.64</v>
      </c>
      <c r="I551">
        <v>34</v>
      </c>
      <c r="J551">
        <v>1449.76</v>
      </c>
      <c r="K551">
        <v>1</v>
      </c>
      <c r="L551">
        <v>2</v>
      </c>
      <c r="M551">
        <v>2005</v>
      </c>
    </row>
    <row r="552" spans="1:13" x14ac:dyDescent="0.25">
      <c r="A552">
        <v>550</v>
      </c>
      <c r="B552" s="1">
        <v>38464</v>
      </c>
      <c r="C552">
        <v>10407</v>
      </c>
      <c r="D552" t="s">
        <v>151</v>
      </c>
      <c r="E552" t="s">
        <v>152</v>
      </c>
      <c r="F552" t="s">
        <v>14</v>
      </c>
      <c r="G552" t="s">
        <v>69</v>
      </c>
      <c r="H552">
        <v>100</v>
      </c>
      <c r="I552">
        <v>59</v>
      </c>
      <c r="J552">
        <v>7048.14</v>
      </c>
      <c r="K552">
        <v>2</v>
      </c>
      <c r="L552">
        <v>4</v>
      </c>
      <c r="M552">
        <v>2005</v>
      </c>
    </row>
    <row r="553" spans="1:13" x14ac:dyDescent="0.25">
      <c r="A553">
        <v>551</v>
      </c>
      <c r="B553" s="1">
        <v>38489</v>
      </c>
      <c r="C553">
        <v>10419</v>
      </c>
      <c r="D553" t="s">
        <v>56</v>
      </c>
      <c r="E553" t="s">
        <v>57</v>
      </c>
      <c r="F553" t="s">
        <v>58</v>
      </c>
      <c r="G553" t="s">
        <v>69</v>
      </c>
      <c r="H553">
        <v>100</v>
      </c>
      <c r="I553">
        <v>37</v>
      </c>
      <c r="J553">
        <v>5202.9399999999996</v>
      </c>
      <c r="K553">
        <v>2</v>
      </c>
      <c r="L553">
        <v>5</v>
      </c>
      <c r="M553">
        <v>2005</v>
      </c>
    </row>
    <row r="554" spans="1:13" x14ac:dyDescent="0.25">
      <c r="A554">
        <v>552</v>
      </c>
      <c r="B554" s="1">
        <v>37669</v>
      </c>
      <c r="C554">
        <v>10106</v>
      </c>
      <c r="D554" t="s">
        <v>207</v>
      </c>
      <c r="E554" t="s">
        <v>208</v>
      </c>
      <c r="F554" t="s">
        <v>100</v>
      </c>
      <c r="G554" t="s">
        <v>211</v>
      </c>
      <c r="H554">
        <v>100</v>
      </c>
      <c r="I554">
        <v>36</v>
      </c>
      <c r="J554">
        <v>5279.4</v>
      </c>
      <c r="K554">
        <v>1</v>
      </c>
      <c r="L554">
        <v>2</v>
      </c>
      <c r="M554">
        <v>2003</v>
      </c>
    </row>
    <row r="555" spans="1:13" x14ac:dyDescent="0.25">
      <c r="A555">
        <v>553</v>
      </c>
      <c r="B555" s="1">
        <v>37739</v>
      </c>
      <c r="C555">
        <v>10119</v>
      </c>
      <c r="D555" t="s">
        <v>56</v>
      </c>
      <c r="E555" t="s">
        <v>57</v>
      </c>
      <c r="F555" t="s">
        <v>58</v>
      </c>
      <c r="G555" t="s">
        <v>211</v>
      </c>
      <c r="H555">
        <v>100</v>
      </c>
      <c r="I555">
        <v>43</v>
      </c>
      <c r="J555">
        <v>6916.12</v>
      </c>
      <c r="K555">
        <v>2</v>
      </c>
      <c r="L555">
        <v>4</v>
      </c>
      <c r="M555">
        <v>2003</v>
      </c>
    </row>
    <row r="556" spans="1:13" x14ac:dyDescent="0.25">
      <c r="A556">
        <v>554</v>
      </c>
      <c r="B556" s="1">
        <v>37788</v>
      </c>
      <c r="C556">
        <v>10131</v>
      </c>
      <c r="D556" t="s">
        <v>212</v>
      </c>
      <c r="E556" t="s">
        <v>213</v>
      </c>
      <c r="F556" t="s">
        <v>14</v>
      </c>
      <c r="G556" t="s">
        <v>211</v>
      </c>
      <c r="H556">
        <v>100</v>
      </c>
      <c r="I556">
        <v>21</v>
      </c>
      <c r="J556">
        <v>2781.66</v>
      </c>
      <c r="K556">
        <v>2</v>
      </c>
      <c r="L556">
        <v>6</v>
      </c>
      <c r="M556">
        <v>2003</v>
      </c>
    </row>
    <row r="557" spans="1:13" x14ac:dyDescent="0.25">
      <c r="A557">
        <v>555</v>
      </c>
      <c r="B557" s="1">
        <v>37843</v>
      </c>
      <c r="C557">
        <v>10143</v>
      </c>
      <c r="D557" t="s">
        <v>128</v>
      </c>
      <c r="E557" t="s">
        <v>129</v>
      </c>
      <c r="F557" t="s">
        <v>14</v>
      </c>
      <c r="G557" t="s">
        <v>211</v>
      </c>
      <c r="H557">
        <v>100</v>
      </c>
      <c r="I557">
        <v>32</v>
      </c>
      <c r="J557">
        <v>5248</v>
      </c>
      <c r="K557">
        <v>3</v>
      </c>
      <c r="L557">
        <v>8</v>
      </c>
      <c r="M557">
        <v>2003</v>
      </c>
    </row>
    <row r="558" spans="1:13" x14ac:dyDescent="0.25">
      <c r="A558">
        <v>556</v>
      </c>
      <c r="B558" s="1">
        <v>37900</v>
      </c>
      <c r="C558">
        <v>10155</v>
      </c>
      <c r="D558" t="s">
        <v>49</v>
      </c>
      <c r="E558" t="s">
        <v>50</v>
      </c>
      <c r="F558" t="s">
        <v>51</v>
      </c>
      <c r="G558" t="s">
        <v>211</v>
      </c>
      <c r="H558">
        <v>100</v>
      </c>
      <c r="I558">
        <v>38</v>
      </c>
      <c r="J558">
        <v>6531.44</v>
      </c>
      <c r="K558">
        <v>4</v>
      </c>
      <c r="L558">
        <v>10</v>
      </c>
      <c r="M558">
        <v>2003</v>
      </c>
    </row>
    <row r="559" spans="1:13" x14ac:dyDescent="0.25">
      <c r="A559">
        <v>557</v>
      </c>
      <c r="B559" s="1">
        <v>37917</v>
      </c>
      <c r="C559">
        <v>10167</v>
      </c>
      <c r="D559" t="s">
        <v>101</v>
      </c>
      <c r="E559" t="s">
        <v>102</v>
      </c>
      <c r="F559" t="s">
        <v>72</v>
      </c>
      <c r="G559" t="s">
        <v>211</v>
      </c>
      <c r="H559">
        <v>100</v>
      </c>
      <c r="I559">
        <v>43</v>
      </c>
      <c r="J559">
        <v>5763.72</v>
      </c>
      <c r="K559">
        <v>4</v>
      </c>
      <c r="L559">
        <v>10</v>
      </c>
      <c r="M559">
        <v>2003</v>
      </c>
    </row>
    <row r="560" spans="1:13" x14ac:dyDescent="0.25">
      <c r="A560">
        <v>558</v>
      </c>
      <c r="B560" s="1">
        <v>37933</v>
      </c>
      <c r="C560">
        <v>10178</v>
      </c>
      <c r="D560" t="s">
        <v>130</v>
      </c>
      <c r="E560" t="s">
        <v>131</v>
      </c>
      <c r="F560" t="s">
        <v>18</v>
      </c>
      <c r="G560" t="s">
        <v>211</v>
      </c>
      <c r="H560">
        <v>100</v>
      </c>
      <c r="I560">
        <v>42</v>
      </c>
      <c r="J560">
        <v>6490.68</v>
      </c>
      <c r="K560">
        <v>4</v>
      </c>
      <c r="L560">
        <v>11</v>
      </c>
      <c r="M560">
        <v>2003</v>
      </c>
    </row>
    <row r="561" spans="1:13" x14ac:dyDescent="0.25">
      <c r="A561">
        <v>559</v>
      </c>
      <c r="B561" s="1">
        <v>37939</v>
      </c>
      <c r="C561">
        <v>10186</v>
      </c>
      <c r="D561" t="s">
        <v>132</v>
      </c>
      <c r="E561" t="s">
        <v>133</v>
      </c>
      <c r="F561" t="s">
        <v>65</v>
      </c>
      <c r="G561" t="s">
        <v>211</v>
      </c>
      <c r="H561">
        <v>100</v>
      </c>
      <c r="I561">
        <v>32</v>
      </c>
      <c r="J561">
        <v>6004.8</v>
      </c>
      <c r="K561">
        <v>4</v>
      </c>
      <c r="L561">
        <v>11</v>
      </c>
      <c r="M561">
        <v>2003</v>
      </c>
    </row>
    <row r="562" spans="1:13" x14ac:dyDescent="0.25">
      <c r="A562">
        <v>560</v>
      </c>
      <c r="B562" s="1">
        <v>37952</v>
      </c>
      <c r="C562">
        <v>10198</v>
      </c>
      <c r="D562" t="s">
        <v>161</v>
      </c>
      <c r="E562" t="s">
        <v>162</v>
      </c>
      <c r="F562" t="s">
        <v>163</v>
      </c>
      <c r="G562" t="s">
        <v>211</v>
      </c>
      <c r="H562">
        <v>100</v>
      </c>
      <c r="I562">
        <v>42</v>
      </c>
      <c r="J562">
        <v>7483.98</v>
      </c>
      <c r="K562">
        <v>4</v>
      </c>
      <c r="L562">
        <v>11</v>
      </c>
      <c r="M562">
        <v>2003</v>
      </c>
    </row>
    <row r="563" spans="1:13" x14ac:dyDescent="0.25">
      <c r="A563">
        <v>561</v>
      </c>
      <c r="B563" s="1">
        <v>37998</v>
      </c>
      <c r="C563">
        <v>10210</v>
      </c>
      <c r="D563" t="s">
        <v>115</v>
      </c>
      <c r="E563" t="s">
        <v>116</v>
      </c>
      <c r="F563" t="s">
        <v>97</v>
      </c>
      <c r="G563" t="s">
        <v>211</v>
      </c>
      <c r="H563">
        <v>100</v>
      </c>
      <c r="I563">
        <v>31</v>
      </c>
      <c r="J563">
        <v>5719.5</v>
      </c>
      <c r="K563">
        <v>1</v>
      </c>
      <c r="L563">
        <v>1</v>
      </c>
      <c r="M563">
        <v>2004</v>
      </c>
    </row>
    <row r="564" spans="1:13" x14ac:dyDescent="0.25">
      <c r="A564">
        <v>562</v>
      </c>
      <c r="B564" s="1">
        <v>38036</v>
      </c>
      <c r="C564">
        <v>10222</v>
      </c>
      <c r="D564" t="s">
        <v>138</v>
      </c>
      <c r="E564" t="s">
        <v>139</v>
      </c>
      <c r="F564" t="s">
        <v>14</v>
      </c>
      <c r="G564" t="s">
        <v>211</v>
      </c>
      <c r="H564">
        <v>100</v>
      </c>
      <c r="I564">
        <v>49</v>
      </c>
      <c r="J564">
        <v>6954.08</v>
      </c>
      <c r="K564">
        <v>1</v>
      </c>
      <c r="L564">
        <v>2</v>
      </c>
      <c r="M564">
        <v>2004</v>
      </c>
    </row>
    <row r="565" spans="1:13" x14ac:dyDescent="0.25">
      <c r="A565">
        <v>563</v>
      </c>
      <c r="B565" s="1">
        <v>38118</v>
      </c>
      <c r="C565">
        <v>10250</v>
      </c>
      <c r="D565" t="s">
        <v>151</v>
      </c>
      <c r="E565" t="s">
        <v>152</v>
      </c>
      <c r="F565" t="s">
        <v>14</v>
      </c>
      <c r="G565" t="s">
        <v>211</v>
      </c>
      <c r="H565">
        <v>100</v>
      </c>
      <c r="I565">
        <v>45</v>
      </c>
      <c r="J565">
        <v>8160.3</v>
      </c>
      <c r="K565">
        <v>2</v>
      </c>
      <c r="L565">
        <v>5</v>
      </c>
      <c r="M565">
        <v>2004</v>
      </c>
    </row>
    <row r="566" spans="1:13" x14ac:dyDescent="0.25">
      <c r="A566">
        <v>564</v>
      </c>
      <c r="B566" s="1">
        <v>38162</v>
      </c>
      <c r="C566">
        <v>10262</v>
      </c>
      <c r="D566" t="s">
        <v>66</v>
      </c>
      <c r="E566" t="s">
        <v>67</v>
      </c>
      <c r="F566" t="s">
        <v>68</v>
      </c>
      <c r="G566" t="s">
        <v>211</v>
      </c>
      <c r="H566">
        <v>100</v>
      </c>
      <c r="I566">
        <v>49</v>
      </c>
      <c r="J566">
        <v>6567.96</v>
      </c>
      <c r="K566">
        <v>2</v>
      </c>
      <c r="L566">
        <v>6</v>
      </c>
      <c r="M566">
        <v>2004</v>
      </c>
    </row>
    <row r="567" spans="1:13" x14ac:dyDescent="0.25">
      <c r="A567">
        <v>565</v>
      </c>
      <c r="B567" s="1">
        <v>38189</v>
      </c>
      <c r="C567">
        <v>10274</v>
      </c>
      <c r="D567" t="s">
        <v>109</v>
      </c>
      <c r="E567" t="s">
        <v>110</v>
      </c>
      <c r="F567" t="s">
        <v>14</v>
      </c>
      <c r="G567" t="s">
        <v>211</v>
      </c>
      <c r="H567">
        <v>100</v>
      </c>
      <c r="I567">
        <v>41</v>
      </c>
      <c r="J567">
        <v>6724</v>
      </c>
      <c r="K567">
        <v>3</v>
      </c>
      <c r="L567">
        <v>7</v>
      </c>
      <c r="M567">
        <v>2004</v>
      </c>
    </row>
    <row r="568" spans="1:13" x14ac:dyDescent="0.25">
      <c r="A568">
        <v>566</v>
      </c>
      <c r="B568" s="1">
        <v>38220</v>
      </c>
      <c r="C568">
        <v>10284</v>
      </c>
      <c r="D568" t="s">
        <v>204</v>
      </c>
      <c r="E568" t="s">
        <v>205</v>
      </c>
      <c r="F568" t="s">
        <v>31</v>
      </c>
      <c r="G568" t="s">
        <v>211</v>
      </c>
      <c r="H568">
        <v>100</v>
      </c>
      <c r="I568">
        <v>45</v>
      </c>
      <c r="J568">
        <v>5747.85</v>
      </c>
      <c r="K568">
        <v>3</v>
      </c>
      <c r="L568">
        <v>8</v>
      </c>
      <c r="M568">
        <v>2004</v>
      </c>
    </row>
    <row r="569" spans="1:13" x14ac:dyDescent="0.25">
      <c r="A569">
        <v>567</v>
      </c>
      <c r="B569" s="1">
        <v>38245</v>
      </c>
      <c r="C569">
        <v>10296</v>
      </c>
      <c r="D569" t="s">
        <v>214</v>
      </c>
      <c r="E569" t="s">
        <v>215</v>
      </c>
      <c r="F569" t="s">
        <v>168</v>
      </c>
      <c r="G569" t="s">
        <v>211</v>
      </c>
      <c r="H569">
        <v>100</v>
      </c>
      <c r="I569">
        <v>36</v>
      </c>
      <c r="J569">
        <v>5676.84</v>
      </c>
      <c r="K569">
        <v>3</v>
      </c>
      <c r="L569">
        <v>9</v>
      </c>
      <c r="M569">
        <v>2004</v>
      </c>
    </row>
    <row r="570" spans="1:13" x14ac:dyDescent="0.25">
      <c r="A570">
        <v>568</v>
      </c>
      <c r="B570" s="1">
        <v>38274</v>
      </c>
      <c r="C570">
        <v>10307</v>
      </c>
      <c r="D570" t="s">
        <v>82</v>
      </c>
      <c r="E570" t="s">
        <v>83</v>
      </c>
      <c r="F570" t="s">
        <v>14</v>
      </c>
      <c r="G570" t="s">
        <v>211</v>
      </c>
      <c r="H570">
        <v>100</v>
      </c>
      <c r="I570">
        <v>39</v>
      </c>
      <c r="J570">
        <v>7379.97</v>
      </c>
      <c r="K570">
        <v>4</v>
      </c>
      <c r="L570">
        <v>10</v>
      </c>
      <c r="M570">
        <v>2004</v>
      </c>
    </row>
    <row r="571" spans="1:13" x14ac:dyDescent="0.25">
      <c r="A571">
        <v>569</v>
      </c>
      <c r="B571" s="1">
        <v>38292</v>
      </c>
      <c r="C571">
        <v>10316</v>
      </c>
      <c r="D571" t="s">
        <v>147</v>
      </c>
      <c r="E571" t="s">
        <v>148</v>
      </c>
      <c r="F571" t="s">
        <v>65</v>
      </c>
      <c r="G571" t="s">
        <v>211</v>
      </c>
      <c r="H571">
        <v>100</v>
      </c>
      <c r="I571">
        <v>27</v>
      </c>
      <c r="J571">
        <v>3704.13</v>
      </c>
      <c r="K571">
        <v>4</v>
      </c>
      <c r="L571">
        <v>11</v>
      </c>
      <c r="M571">
        <v>2004</v>
      </c>
    </row>
    <row r="572" spans="1:13" x14ac:dyDescent="0.25">
      <c r="A572">
        <v>570</v>
      </c>
      <c r="B572" s="1">
        <v>38301</v>
      </c>
      <c r="C572">
        <v>10327</v>
      </c>
      <c r="D572" t="s">
        <v>123</v>
      </c>
      <c r="E572" t="s">
        <v>124</v>
      </c>
      <c r="F572" t="s">
        <v>125</v>
      </c>
      <c r="G572" t="s">
        <v>211</v>
      </c>
      <c r="H572">
        <v>100</v>
      </c>
      <c r="I572">
        <v>25</v>
      </c>
      <c r="J572">
        <v>2804.75</v>
      </c>
      <c r="K572">
        <v>4</v>
      </c>
      <c r="L572">
        <v>11</v>
      </c>
      <c r="M572">
        <v>2004</v>
      </c>
    </row>
    <row r="573" spans="1:13" x14ac:dyDescent="0.25">
      <c r="A573">
        <v>571</v>
      </c>
      <c r="B573" s="1">
        <v>38313</v>
      </c>
      <c r="C573">
        <v>10338</v>
      </c>
      <c r="D573" t="s">
        <v>216</v>
      </c>
      <c r="E573" t="s">
        <v>217</v>
      </c>
      <c r="F573" t="s">
        <v>142</v>
      </c>
      <c r="G573" t="s">
        <v>211</v>
      </c>
      <c r="H573">
        <v>100</v>
      </c>
      <c r="I573">
        <v>41</v>
      </c>
      <c r="J573">
        <v>5624.79</v>
      </c>
      <c r="K573">
        <v>4</v>
      </c>
      <c r="L573">
        <v>11</v>
      </c>
      <c r="M573">
        <v>2004</v>
      </c>
    </row>
    <row r="574" spans="1:13" x14ac:dyDescent="0.25">
      <c r="A574">
        <v>572</v>
      </c>
      <c r="B574" s="1">
        <v>38324</v>
      </c>
      <c r="C574">
        <v>10351</v>
      </c>
      <c r="D574" t="s">
        <v>126</v>
      </c>
      <c r="E574" t="s">
        <v>127</v>
      </c>
      <c r="F574" t="s">
        <v>65</v>
      </c>
      <c r="G574" t="s">
        <v>211</v>
      </c>
      <c r="H574">
        <v>99.52</v>
      </c>
      <c r="I574">
        <v>39</v>
      </c>
      <c r="J574">
        <v>3881.28</v>
      </c>
      <c r="K574">
        <v>4</v>
      </c>
      <c r="L574">
        <v>12</v>
      </c>
      <c r="M574">
        <v>2004</v>
      </c>
    </row>
    <row r="575" spans="1:13" x14ac:dyDescent="0.25">
      <c r="A575">
        <v>573</v>
      </c>
      <c r="B575" s="1">
        <v>38383</v>
      </c>
      <c r="C575">
        <v>10373</v>
      </c>
      <c r="D575" t="s">
        <v>149</v>
      </c>
      <c r="E575" t="s">
        <v>150</v>
      </c>
      <c r="F575" t="s">
        <v>51</v>
      </c>
      <c r="G575" t="s">
        <v>211</v>
      </c>
      <c r="H575">
        <v>57.55</v>
      </c>
      <c r="I575">
        <v>28</v>
      </c>
      <c r="J575">
        <v>1611.4</v>
      </c>
      <c r="K575">
        <v>1</v>
      </c>
      <c r="L575">
        <v>1</v>
      </c>
      <c r="M575">
        <v>2005</v>
      </c>
    </row>
    <row r="576" spans="1:13" x14ac:dyDescent="0.25">
      <c r="A576">
        <v>574</v>
      </c>
      <c r="B576" s="1">
        <v>38412</v>
      </c>
      <c r="C576">
        <v>10386</v>
      </c>
      <c r="D576" t="s">
        <v>66</v>
      </c>
      <c r="E576" t="s">
        <v>67</v>
      </c>
      <c r="F576" t="s">
        <v>68</v>
      </c>
      <c r="G576" t="s">
        <v>211</v>
      </c>
      <c r="H576">
        <v>54.57</v>
      </c>
      <c r="I576">
        <v>25</v>
      </c>
      <c r="J576">
        <v>1364.25</v>
      </c>
      <c r="K576">
        <v>1</v>
      </c>
      <c r="L576">
        <v>3</v>
      </c>
      <c r="M576">
        <v>2005</v>
      </c>
    </row>
    <row r="577" spans="1:13" x14ac:dyDescent="0.25">
      <c r="A577">
        <v>575</v>
      </c>
      <c r="B577" s="1">
        <v>38441</v>
      </c>
      <c r="C577">
        <v>10398</v>
      </c>
      <c r="D577" t="s">
        <v>16</v>
      </c>
      <c r="E577" t="s">
        <v>17</v>
      </c>
      <c r="F577" t="s">
        <v>18</v>
      </c>
      <c r="G577" t="s">
        <v>211</v>
      </c>
      <c r="H577">
        <v>100</v>
      </c>
      <c r="I577">
        <v>33</v>
      </c>
      <c r="J577">
        <v>4215.09</v>
      </c>
      <c r="K577">
        <v>1</v>
      </c>
      <c r="L577">
        <v>3</v>
      </c>
      <c r="M577">
        <v>2005</v>
      </c>
    </row>
    <row r="578" spans="1:13" x14ac:dyDescent="0.25">
      <c r="A578">
        <v>576</v>
      </c>
      <c r="B578" s="1">
        <v>38443</v>
      </c>
      <c r="C578">
        <v>10400</v>
      </c>
      <c r="D578" t="s">
        <v>151</v>
      </c>
      <c r="E578" t="s">
        <v>152</v>
      </c>
      <c r="F578" t="s">
        <v>14</v>
      </c>
      <c r="G578" t="s">
        <v>211</v>
      </c>
      <c r="H578">
        <v>100</v>
      </c>
      <c r="I578">
        <v>34</v>
      </c>
      <c r="J578">
        <v>6433.82</v>
      </c>
      <c r="K578">
        <v>2</v>
      </c>
      <c r="L578">
        <v>4</v>
      </c>
      <c r="M578">
        <v>2005</v>
      </c>
    </row>
    <row r="579" spans="1:13" x14ac:dyDescent="0.25">
      <c r="A579">
        <v>577</v>
      </c>
      <c r="B579" s="1">
        <v>38482</v>
      </c>
      <c r="C579">
        <v>10416</v>
      </c>
      <c r="D579" t="s">
        <v>172</v>
      </c>
      <c r="E579" t="s">
        <v>173</v>
      </c>
      <c r="F579" t="s">
        <v>100</v>
      </c>
      <c r="G579" t="s">
        <v>211</v>
      </c>
      <c r="H579">
        <v>100</v>
      </c>
      <c r="I579">
        <v>24</v>
      </c>
      <c r="J579">
        <v>4352.16</v>
      </c>
      <c r="K579">
        <v>2</v>
      </c>
      <c r="L579">
        <v>5</v>
      </c>
      <c r="M579">
        <v>2005</v>
      </c>
    </row>
    <row r="580" spans="1:13" x14ac:dyDescent="0.25">
      <c r="A580">
        <v>578</v>
      </c>
      <c r="B580" s="1">
        <v>37627</v>
      </c>
      <c r="C580">
        <v>10100</v>
      </c>
      <c r="D580" t="s">
        <v>107</v>
      </c>
      <c r="E580" t="s">
        <v>108</v>
      </c>
      <c r="F580" t="s">
        <v>14</v>
      </c>
      <c r="G580" t="s">
        <v>206</v>
      </c>
      <c r="H580">
        <v>100</v>
      </c>
      <c r="I580">
        <v>30</v>
      </c>
      <c r="J580">
        <v>5151</v>
      </c>
      <c r="K580">
        <v>1</v>
      </c>
      <c r="L580">
        <v>1</v>
      </c>
      <c r="M580">
        <v>2003</v>
      </c>
    </row>
    <row r="581" spans="1:13" x14ac:dyDescent="0.25">
      <c r="A581">
        <v>579</v>
      </c>
      <c r="B581" s="1">
        <v>37698</v>
      </c>
      <c r="C581">
        <v>10110</v>
      </c>
      <c r="D581" t="s">
        <v>187</v>
      </c>
      <c r="E581" t="s">
        <v>188</v>
      </c>
      <c r="F581" t="s">
        <v>65</v>
      </c>
      <c r="G581" t="s">
        <v>206</v>
      </c>
      <c r="H581">
        <v>100</v>
      </c>
      <c r="I581">
        <v>42</v>
      </c>
      <c r="J581">
        <v>6069</v>
      </c>
      <c r="K581">
        <v>1</v>
      </c>
      <c r="L581">
        <v>3</v>
      </c>
      <c r="M581">
        <v>2003</v>
      </c>
    </row>
    <row r="582" spans="1:13" x14ac:dyDescent="0.25">
      <c r="A582">
        <v>580</v>
      </c>
      <c r="B582" s="1">
        <v>37762</v>
      </c>
      <c r="C582">
        <v>10124</v>
      </c>
      <c r="D582" t="s">
        <v>202</v>
      </c>
      <c r="E582" t="s">
        <v>203</v>
      </c>
      <c r="F582" t="s">
        <v>14</v>
      </c>
      <c r="G582" t="s">
        <v>206</v>
      </c>
      <c r="H582">
        <v>100</v>
      </c>
      <c r="I582">
        <v>21</v>
      </c>
      <c r="J582">
        <v>2856</v>
      </c>
      <c r="K582">
        <v>2</v>
      </c>
      <c r="L582">
        <v>5</v>
      </c>
      <c r="M582">
        <v>2003</v>
      </c>
    </row>
    <row r="583" spans="1:13" x14ac:dyDescent="0.25">
      <c r="A583">
        <v>581</v>
      </c>
      <c r="B583" s="1">
        <v>37876</v>
      </c>
      <c r="C583">
        <v>10149</v>
      </c>
      <c r="D583" t="s">
        <v>198</v>
      </c>
      <c r="E583" t="s">
        <v>199</v>
      </c>
      <c r="F583" t="s">
        <v>14</v>
      </c>
      <c r="G583" t="s">
        <v>206</v>
      </c>
      <c r="H583">
        <v>100</v>
      </c>
      <c r="I583">
        <v>34</v>
      </c>
      <c r="J583">
        <v>5375.4</v>
      </c>
      <c r="K583">
        <v>3</v>
      </c>
      <c r="L583">
        <v>9</v>
      </c>
      <c r="M583">
        <v>2003</v>
      </c>
    </row>
    <row r="584" spans="1:13" x14ac:dyDescent="0.25">
      <c r="A584">
        <v>582</v>
      </c>
      <c r="B584" s="1">
        <v>37912</v>
      </c>
      <c r="C584">
        <v>10162</v>
      </c>
      <c r="D584" t="s">
        <v>23</v>
      </c>
      <c r="E584" t="s">
        <v>24</v>
      </c>
      <c r="F584" t="s">
        <v>14</v>
      </c>
      <c r="G584" t="s">
        <v>206</v>
      </c>
      <c r="H584">
        <v>100</v>
      </c>
      <c r="I584">
        <v>29</v>
      </c>
      <c r="J584">
        <v>5176.5</v>
      </c>
      <c r="K584">
        <v>4</v>
      </c>
      <c r="L584">
        <v>10</v>
      </c>
      <c r="M584">
        <v>2003</v>
      </c>
    </row>
    <row r="585" spans="1:13" x14ac:dyDescent="0.25">
      <c r="A585">
        <v>583</v>
      </c>
      <c r="B585" s="1">
        <v>37930</v>
      </c>
      <c r="C585">
        <v>10173</v>
      </c>
      <c r="D585" t="s">
        <v>207</v>
      </c>
      <c r="E585" t="s">
        <v>208</v>
      </c>
      <c r="F585" t="s">
        <v>100</v>
      </c>
      <c r="G585" t="s">
        <v>206</v>
      </c>
      <c r="H585">
        <v>100</v>
      </c>
      <c r="I585">
        <v>24</v>
      </c>
      <c r="J585">
        <v>3508.8</v>
      </c>
      <c r="K585">
        <v>4</v>
      </c>
      <c r="L585">
        <v>11</v>
      </c>
      <c r="M585">
        <v>2003</v>
      </c>
    </row>
    <row r="586" spans="1:13" x14ac:dyDescent="0.25">
      <c r="A586">
        <v>584</v>
      </c>
      <c r="B586" s="1">
        <v>37937</v>
      </c>
      <c r="C586">
        <v>10182</v>
      </c>
      <c r="D586" t="s">
        <v>105</v>
      </c>
      <c r="E586" t="s">
        <v>106</v>
      </c>
      <c r="F586" t="s">
        <v>14</v>
      </c>
      <c r="G586" t="s">
        <v>206</v>
      </c>
      <c r="H586">
        <v>100</v>
      </c>
      <c r="I586">
        <v>44</v>
      </c>
      <c r="J586">
        <v>7554.8</v>
      </c>
      <c r="K586">
        <v>4</v>
      </c>
      <c r="L586">
        <v>11</v>
      </c>
      <c r="M586">
        <v>2003</v>
      </c>
    </row>
    <row r="587" spans="1:13" x14ac:dyDescent="0.25">
      <c r="A587">
        <v>585</v>
      </c>
      <c r="B587" s="1">
        <v>37946</v>
      </c>
      <c r="C587">
        <v>10193</v>
      </c>
      <c r="D587" t="s">
        <v>209</v>
      </c>
      <c r="E587" t="s">
        <v>210</v>
      </c>
      <c r="F587" t="s">
        <v>38</v>
      </c>
      <c r="G587" t="s">
        <v>206</v>
      </c>
      <c r="H587">
        <v>100</v>
      </c>
      <c r="I587">
        <v>21</v>
      </c>
      <c r="J587">
        <v>3141.6</v>
      </c>
      <c r="K587">
        <v>4</v>
      </c>
      <c r="L587">
        <v>11</v>
      </c>
      <c r="M587">
        <v>2003</v>
      </c>
    </row>
    <row r="588" spans="1:13" x14ac:dyDescent="0.25">
      <c r="A588">
        <v>586</v>
      </c>
      <c r="B588" s="1">
        <v>37957</v>
      </c>
      <c r="C588">
        <v>10204</v>
      </c>
      <c r="D588" t="s">
        <v>180</v>
      </c>
      <c r="E588" t="s">
        <v>181</v>
      </c>
      <c r="F588" t="s">
        <v>14</v>
      </c>
      <c r="G588" t="s">
        <v>206</v>
      </c>
      <c r="H588">
        <v>100</v>
      </c>
      <c r="I588">
        <v>33</v>
      </c>
      <c r="J588">
        <v>5890.5</v>
      </c>
      <c r="K588">
        <v>4</v>
      </c>
      <c r="L588">
        <v>12</v>
      </c>
      <c r="M588">
        <v>2003</v>
      </c>
    </row>
    <row r="589" spans="1:13" x14ac:dyDescent="0.25">
      <c r="A589">
        <v>587</v>
      </c>
      <c r="B589" s="1">
        <v>38012</v>
      </c>
      <c r="C589">
        <v>10214</v>
      </c>
      <c r="D589" t="s">
        <v>73</v>
      </c>
      <c r="E589" t="s">
        <v>74</v>
      </c>
      <c r="F589" t="s">
        <v>68</v>
      </c>
      <c r="G589" t="s">
        <v>206</v>
      </c>
      <c r="H589">
        <v>100</v>
      </c>
      <c r="I589">
        <v>30</v>
      </c>
      <c r="J589">
        <v>5967</v>
      </c>
      <c r="K589">
        <v>1</v>
      </c>
      <c r="L589">
        <v>1</v>
      </c>
      <c r="M589">
        <v>2004</v>
      </c>
    </row>
    <row r="590" spans="1:13" x14ac:dyDescent="0.25">
      <c r="A590">
        <v>588</v>
      </c>
      <c r="B590" s="1">
        <v>38048</v>
      </c>
      <c r="C590">
        <v>10227</v>
      </c>
      <c r="D590" t="s">
        <v>84</v>
      </c>
      <c r="E590" t="s">
        <v>85</v>
      </c>
      <c r="F590" t="s">
        <v>18</v>
      </c>
      <c r="G590" t="s">
        <v>206</v>
      </c>
      <c r="H590">
        <v>100</v>
      </c>
      <c r="I590">
        <v>26</v>
      </c>
      <c r="J590">
        <v>3712.8</v>
      </c>
      <c r="K590">
        <v>1</v>
      </c>
      <c r="L590">
        <v>3</v>
      </c>
      <c r="M590">
        <v>2004</v>
      </c>
    </row>
    <row r="591" spans="1:13" x14ac:dyDescent="0.25">
      <c r="A591">
        <v>589</v>
      </c>
      <c r="B591" s="1">
        <v>38090</v>
      </c>
      <c r="C591">
        <v>10241</v>
      </c>
      <c r="D591" t="s">
        <v>200</v>
      </c>
      <c r="E591" t="s">
        <v>201</v>
      </c>
      <c r="F591" t="s">
        <v>18</v>
      </c>
      <c r="G591" t="s">
        <v>206</v>
      </c>
      <c r="H591">
        <v>100</v>
      </c>
      <c r="I591">
        <v>41</v>
      </c>
      <c r="J591">
        <v>7597.3</v>
      </c>
      <c r="K591">
        <v>2</v>
      </c>
      <c r="L591">
        <v>4</v>
      </c>
      <c r="M591">
        <v>2004</v>
      </c>
    </row>
    <row r="592" spans="1:13" x14ac:dyDescent="0.25">
      <c r="A592">
        <v>590</v>
      </c>
      <c r="B592" s="1">
        <v>38216</v>
      </c>
      <c r="C592">
        <v>10280</v>
      </c>
      <c r="D592" t="s">
        <v>98</v>
      </c>
      <c r="E592" t="s">
        <v>99</v>
      </c>
      <c r="F592" t="s">
        <v>100</v>
      </c>
      <c r="G592" t="s">
        <v>206</v>
      </c>
      <c r="H592">
        <v>100</v>
      </c>
      <c r="I592">
        <v>26</v>
      </c>
      <c r="J592">
        <v>3668.6</v>
      </c>
      <c r="K592">
        <v>3</v>
      </c>
      <c r="L592">
        <v>8</v>
      </c>
      <c r="M592">
        <v>2004</v>
      </c>
    </row>
    <row r="593" spans="1:13" x14ac:dyDescent="0.25">
      <c r="A593">
        <v>591</v>
      </c>
      <c r="B593" s="1">
        <v>38231</v>
      </c>
      <c r="C593">
        <v>10288</v>
      </c>
      <c r="D593" t="s">
        <v>159</v>
      </c>
      <c r="E593" t="s">
        <v>160</v>
      </c>
      <c r="F593" t="s">
        <v>77</v>
      </c>
      <c r="G593" t="s">
        <v>206</v>
      </c>
      <c r="H593">
        <v>100</v>
      </c>
      <c r="I593">
        <v>32</v>
      </c>
      <c r="J593">
        <v>5875.2</v>
      </c>
      <c r="K593">
        <v>3</v>
      </c>
      <c r="L593">
        <v>9</v>
      </c>
      <c r="M593">
        <v>2004</v>
      </c>
    </row>
    <row r="594" spans="1:13" x14ac:dyDescent="0.25">
      <c r="A594">
        <v>592</v>
      </c>
      <c r="B594" s="1">
        <v>37900</v>
      </c>
      <c r="C594">
        <v>10302</v>
      </c>
      <c r="D594" t="s">
        <v>63</v>
      </c>
      <c r="E594" t="s">
        <v>64</v>
      </c>
      <c r="F594" t="s">
        <v>65</v>
      </c>
      <c r="G594" t="s">
        <v>206</v>
      </c>
      <c r="H594">
        <v>100</v>
      </c>
      <c r="I594">
        <v>43</v>
      </c>
      <c r="J594">
        <v>7310</v>
      </c>
      <c r="K594">
        <v>4</v>
      </c>
      <c r="L594">
        <v>10</v>
      </c>
      <c r="M594">
        <v>2003</v>
      </c>
    </row>
    <row r="595" spans="1:13" x14ac:dyDescent="0.25">
      <c r="A595">
        <v>593</v>
      </c>
      <c r="B595" s="1">
        <v>38281</v>
      </c>
      <c r="C595">
        <v>10312</v>
      </c>
      <c r="D595" t="s">
        <v>105</v>
      </c>
      <c r="E595" t="s">
        <v>106</v>
      </c>
      <c r="F595" t="s">
        <v>14</v>
      </c>
      <c r="G595" t="s">
        <v>206</v>
      </c>
      <c r="H595">
        <v>100</v>
      </c>
      <c r="I595">
        <v>48</v>
      </c>
      <c r="J595">
        <v>8078.4</v>
      </c>
      <c r="K595">
        <v>4</v>
      </c>
      <c r="L595">
        <v>10</v>
      </c>
      <c r="M595">
        <v>2004</v>
      </c>
    </row>
    <row r="596" spans="1:13" x14ac:dyDescent="0.25">
      <c r="A596">
        <v>594</v>
      </c>
      <c r="B596" s="1">
        <v>38308</v>
      </c>
      <c r="C596">
        <v>10331</v>
      </c>
      <c r="D596" t="s">
        <v>117</v>
      </c>
      <c r="E596" t="s">
        <v>118</v>
      </c>
      <c r="F596" t="s">
        <v>14</v>
      </c>
      <c r="G596" t="s">
        <v>206</v>
      </c>
      <c r="H596">
        <v>74.040000000000006</v>
      </c>
      <c r="I596">
        <v>44</v>
      </c>
      <c r="J596">
        <v>3257.76</v>
      </c>
      <c r="K596">
        <v>4</v>
      </c>
      <c r="L596">
        <v>11</v>
      </c>
      <c r="M596">
        <v>2004</v>
      </c>
    </row>
    <row r="597" spans="1:13" x14ac:dyDescent="0.25">
      <c r="A597">
        <v>595</v>
      </c>
      <c r="B597" s="1">
        <v>38316</v>
      </c>
      <c r="C597">
        <v>10344</v>
      </c>
      <c r="D597" t="s">
        <v>164</v>
      </c>
      <c r="E597" t="s">
        <v>165</v>
      </c>
      <c r="F597" t="s">
        <v>18</v>
      </c>
      <c r="G597" t="s">
        <v>206</v>
      </c>
      <c r="H597">
        <v>100</v>
      </c>
      <c r="I597">
        <v>45</v>
      </c>
      <c r="J597">
        <v>7650</v>
      </c>
      <c r="K597">
        <v>4</v>
      </c>
      <c r="L597">
        <v>11</v>
      </c>
      <c r="M597">
        <v>2004</v>
      </c>
    </row>
    <row r="598" spans="1:13" x14ac:dyDescent="0.25">
      <c r="A598">
        <v>596</v>
      </c>
      <c r="B598" s="1">
        <v>38364</v>
      </c>
      <c r="C598">
        <v>10367</v>
      </c>
      <c r="D598" t="s">
        <v>21</v>
      </c>
      <c r="E598" t="s">
        <v>22</v>
      </c>
      <c r="F598" t="s">
        <v>14</v>
      </c>
      <c r="G598" t="s">
        <v>206</v>
      </c>
      <c r="H598">
        <v>100</v>
      </c>
      <c r="I598">
        <v>37</v>
      </c>
      <c r="J598">
        <v>4703.8100000000004</v>
      </c>
      <c r="K598">
        <v>1</v>
      </c>
      <c r="L598">
        <v>1</v>
      </c>
      <c r="M598">
        <v>2005</v>
      </c>
    </row>
    <row r="599" spans="1:13" x14ac:dyDescent="0.25">
      <c r="A599">
        <v>597</v>
      </c>
      <c r="B599" s="1">
        <v>38393</v>
      </c>
      <c r="C599">
        <v>10379</v>
      </c>
      <c r="D599" t="s">
        <v>66</v>
      </c>
      <c r="E599" t="s">
        <v>67</v>
      </c>
      <c r="F599" t="s">
        <v>68</v>
      </c>
      <c r="G599" t="s">
        <v>206</v>
      </c>
      <c r="H599">
        <v>100</v>
      </c>
      <c r="I599">
        <v>39</v>
      </c>
      <c r="J599">
        <v>5399.55</v>
      </c>
      <c r="K599">
        <v>1</v>
      </c>
      <c r="L599">
        <v>2</v>
      </c>
      <c r="M599">
        <v>2005</v>
      </c>
    </row>
    <row r="600" spans="1:13" x14ac:dyDescent="0.25">
      <c r="A600">
        <v>598</v>
      </c>
      <c r="B600" s="1">
        <v>38464</v>
      </c>
      <c r="C600">
        <v>10407</v>
      </c>
      <c r="D600" t="s">
        <v>151</v>
      </c>
      <c r="E600" t="s">
        <v>152</v>
      </c>
      <c r="F600" t="s">
        <v>14</v>
      </c>
      <c r="G600" t="s">
        <v>206</v>
      </c>
      <c r="H600">
        <v>100</v>
      </c>
      <c r="I600">
        <v>76</v>
      </c>
      <c r="J600">
        <v>14082.8</v>
      </c>
      <c r="K600">
        <v>2</v>
      </c>
      <c r="L600">
        <v>4</v>
      </c>
      <c r="M600">
        <v>2005</v>
      </c>
    </row>
    <row r="601" spans="1:13" x14ac:dyDescent="0.25">
      <c r="A601">
        <v>599</v>
      </c>
      <c r="B601" s="1">
        <v>38501</v>
      </c>
      <c r="C601">
        <v>10420</v>
      </c>
      <c r="D601" t="s">
        <v>59</v>
      </c>
      <c r="E601" t="s">
        <v>60</v>
      </c>
      <c r="F601" t="s">
        <v>38</v>
      </c>
      <c r="G601" t="s">
        <v>206</v>
      </c>
      <c r="H601">
        <v>100</v>
      </c>
      <c r="I601">
        <v>37</v>
      </c>
      <c r="J601">
        <v>5283.6</v>
      </c>
      <c r="K601">
        <v>2</v>
      </c>
      <c r="L601">
        <v>5</v>
      </c>
      <c r="M601">
        <v>2005</v>
      </c>
    </row>
    <row r="602" spans="1:13" x14ac:dyDescent="0.25">
      <c r="A602">
        <v>600</v>
      </c>
      <c r="B602" s="1">
        <v>37683</v>
      </c>
      <c r="C602">
        <v>10108</v>
      </c>
      <c r="D602" t="s">
        <v>161</v>
      </c>
      <c r="E602" t="s">
        <v>162</v>
      </c>
      <c r="F602" t="s">
        <v>163</v>
      </c>
      <c r="G602" t="s">
        <v>69</v>
      </c>
      <c r="H602">
        <v>82.39</v>
      </c>
      <c r="I602">
        <v>38</v>
      </c>
      <c r="J602">
        <v>3130.82</v>
      </c>
      <c r="K602">
        <v>1</v>
      </c>
      <c r="L602">
        <v>3</v>
      </c>
      <c r="M602">
        <v>2003</v>
      </c>
    </row>
    <row r="603" spans="1:13" x14ac:dyDescent="0.25">
      <c r="A603">
        <v>601</v>
      </c>
      <c r="B603" s="1">
        <v>37749</v>
      </c>
      <c r="C603">
        <v>10122</v>
      </c>
      <c r="D603" t="s">
        <v>164</v>
      </c>
      <c r="E603" t="s">
        <v>165</v>
      </c>
      <c r="F603" t="s">
        <v>18</v>
      </c>
      <c r="G603" t="s">
        <v>69</v>
      </c>
      <c r="H603">
        <v>72.38</v>
      </c>
      <c r="I603">
        <v>43</v>
      </c>
      <c r="J603">
        <v>3112.34</v>
      </c>
      <c r="K603">
        <v>2</v>
      </c>
      <c r="L603">
        <v>5</v>
      </c>
      <c r="M603">
        <v>2003</v>
      </c>
    </row>
    <row r="604" spans="1:13" x14ac:dyDescent="0.25">
      <c r="A604">
        <v>602</v>
      </c>
      <c r="B604" s="1">
        <v>37804</v>
      </c>
      <c r="C604">
        <v>10135</v>
      </c>
      <c r="D604" t="s">
        <v>105</v>
      </c>
      <c r="E604" t="s">
        <v>106</v>
      </c>
      <c r="F604" t="s">
        <v>14</v>
      </c>
      <c r="G604" t="s">
        <v>69</v>
      </c>
      <c r="H604">
        <v>79.31</v>
      </c>
      <c r="I604">
        <v>48</v>
      </c>
      <c r="J604">
        <v>3806.88</v>
      </c>
      <c r="K604">
        <v>3</v>
      </c>
      <c r="L604">
        <v>7</v>
      </c>
      <c r="M604">
        <v>2003</v>
      </c>
    </row>
    <row r="605" spans="1:13" x14ac:dyDescent="0.25">
      <c r="A605">
        <v>603</v>
      </c>
      <c r="B605" s="1">
        <v>37869</v>
      </c>
      <c r="C605">
        <v>10147</v>
      </c>
      <c r="D605" t="s">
        <v>109</v>
      </c>
      <c r="E605" t="s">
        <v>110</v>
      </c>
      <c r="F605" t="s">
        <v>14</v>
      </c>
      <c r="G605" t="s">
        <v>69</v>
      </c>
      <c r="H605">
        <v>82.39</v>
      </c>
      <c r="I605">
        <v>26</v>
      </c>
      <c r="J605">
        <v>2142.14</v>
      </c>
      <c r="K605">
        <v>3</v>
      </c>
      <c r="L605">
        <v>9</v>
      </c>
      <c r="M605">
        <v>2003</v>
      </c>
    </row>
    <row r="606" spans="1:13" x14ac:dyDescent="0.25">
      <c r="A606">
        <v>604</v>
      </c>
      <c r="B606" s="1">
        <v>37905</v>
      </c>
      <c r="C606">
        <v>10160</v>
      </c>
      <c r="D606" t="s">
        <v>136</v>
      </c>
      <c r="E606" t="s">
        <v>137</v>
      </c>
      <c r="F606" t="s">
        <v>14</v>
      </c>
      <c r="G606" t="s">
        <v>69</v>
      </c>
      <c r="H606">
        <v>88.55</v>
      </c>
      <c r="I606">
        <v>38</v>
      </c>
      <c r="J606">
        <v>3364.9</v>
      </c>
      <c r="K606">
        <v>4</v>
      </c>
      <c r="L606">
        <v>10</v>
      </c>
      <c r="M606">
        <v>2003</v>
      </c>
    </row>
    <row r="607" spans="1:13" x14ac:dyDescent="0.25">
      <c r="A607">
        <v>605</v>
      </c>
      <c r="B607" s="1">
        <v>37929</v>
      </c>
      <c r="C607">
        <v>10170</v>
      </c>
      <c r="D607" t="s">
        <v>155</v>
      </c>
      <c r="E607" t="s">
        <v>156</v>
      </c>
      <c r="F607" t="s">
        <v>58</v>
      </c>
      <c r="G607" t="s">
        <v>69</v>
      </c>
      <c r="H607">
        <v>63.14</v>
      </c>
      <c r="I607">
        <v>20</v>
      </c>
      <c r="J607">
        <v>1262.8</v>
      </c>
      <c r="K607">
        <v>4</v>
      </c>
      <c r="L607">
        <v>11</v>
      </c>
      <c r="M607">
        <v>2003</v>
      </c>
    </row>
    <row r="608" spans="1:13" x14ac:dyDescent="0.25">
      <c r="A608">
        <v>606</v>
      </c>
      <c r="B608" s="1">
        <v>37937</v>
      </c>
      <c r="C608">
        <v>10181</v>
      </c>
      <c r="D608" t="s">
        <v>29</v>
      </c>
      <c r="E608" t="s">
        <v>30</v>
      </c>
      <c r="F608" t="s">
        <v>31</v>
      </c>
      <c r="G608" t="s">
        <v>69</v>
      </c>
      <c r="H608">
        <v>73.92</v>
      </c>
      <c r="I608">
        <v>22</v>
      </c>
      <c r="J608">
        <v>1626.24</v>
      </c>
      <c r="K608">
        <v>4</v>
      </c>
      <c r="L608">
        <v>11</v>
      </c>
      <c r="M608">
        <v>2003</v>
      </c>
    </row>
    <row r="609" spans="1:13" x14ac:dyDescent="0.25">
      <c r="A609">
        <v>607</v>
      </c>
      <c r="B609" s="1">
        <v>37945</v>
      </c>
      <c r="C609">
        <v>10192</v>
      </c>
      <c r="D609" t="s">
        <v>107</v>
      </c>
      <c r="E609" t="s">
        <v>108</v>
      </c>
      <c r="F609" t="s">
        <v>14</v>
      </c>
      <c r="G609" t="s">
        <v>69</v>
      </c>
      <c r="H609">
        <v>90.86</v>
      </c>
      <c r="I609">
        <v>45</v>
      </c>
      <c r="J609">
        <v>4088.7</v>
      </c>
      <c r="K609">
        <v>4</v>
      </c>
      <c r="L609">
        <v>11</v>
      </c>
      <c r="M609">
        <v>2003</v>
      </c>
    </row>
    <row r="610" spans="1:13" x14ac:dyDescent="0.25">
      <c r="A610">
        <v>608</v>
      </c>
      <c r="B610" s="1">
        <v>37957</v>
      </c>
      <c r="C610">
        <v>10203</v>
      </c>
      <c r="D610" t="s">
        <v>66</v>
      </c>
      <c r="E610" t="s">
        <v>67</v>
      </c>
      <c r="F610" t="s">
        <v>68</v>
      </c>
      <c r="G610" t="s">
        <v>69</v>
      </c>
      <c r="H610">
        <v>85.47</v>
      </c>
      <c r="I610">
        <v>45</v>
      </c>
      <c r="J610">
        <v>3846.15</v>
      </c>
      <c r="K610">
        <v>4</v>
      </c>
      <c r="L610">
        <v>12</v>
      </c>
      <c r="M610">
        <v>2003</v>
      </c>
    </row>
    <row r="611" spans="1:13" x14ac:dyDescent="0.25">
      <c r="A611">
        <v>609</v>
      </c>
      <c r="B611" s="1">
        <v>38002</v>
      </c>
      <c r="C611">
        <v>10212</v>
      </c>
      <c r="D611" t="s">
        <v>66</v>
      </c>
      <c r="E611" t="s">
        <v>67</v>
      </c>
      <c r="F611" t="s">
        <v>68</v>
      </c>
      <c r="G611" t="s">
        <v>69</v>
      </c>
      <c r="H611">
        <v>66.989999999999995</v>
      </c>
      <c r="I611">
        <v>20</v>
      </c>
      <c r="J611">
        <v>1339.8</v>
      </c>
      <c r="K611">
        <v>1</v>
      </c>
      <c r="L611">
        <v>1</v>
      </c>
      <c r="M611">
        <v>2004</v>
      </c>
    </row>
    <row r="612" spans="1:13" x14ac:dyDescent="0.25">
      <c r="A612">
        <v>610</v>
      </c>
      <c r="B612" s="1">
        <v>38039</v>
      </c>
      <c r="C612">
        <v>10225</v>
      </c>
      <c r="D612" t="s">
        <v>169</v>
      </c>
      <c r="E612" t="s">
        <v>170</v>
      </c>
      <c r="F612" t="s">
        <v>171</v>
      </c>
      <c r="G612" t="s">
        <v>69</v>
      </c>
      <c r="H612">
        <v>64.680000000000007</v>
      </c>
      <c r="I612">
        <v>47</v>
      </c>
      <c r="J612">
        <v>3039.96</v>
      </c>
      <c r="K612">
        <v>1</v>
      </c>
      <c r="L612">
        <v>2</v>
      </c>
      <c r="M612">
        <v>2004</v>
      </c>
    </row>
    <row r="613" spans="1:13" x14ac:dyDescent="0.25">
      <c r="A613">
        <v>611</v>
      </c>
      <c r="B613" s="1">
        <v>38089</v>
      </c>
      <c r="C613">
        <v>10239</v>
      </c>
      <c r="D613" t="s">
        <v>149</v>
      </c>
      <c r="E613" t="s">
        <v>150</v>
      </c>
      <c r="F613" t="s">
        <v>51</v>
      </c>
      <c r="G613" t="s">
        <v>69</v>
      </c>
      <c r="H613">
        <v>73.92</v>
      </c>
      <c r="I613">
        <v>46</v>
      </c>
      <c r="J613">
        <v>3400.32</v>
      </c>
      <c r="K613">
        <v>2</v>
      </c>
      <c r="L613">
        <v>4</v>
      </c>
      <c r="M613">
        <v>2004</v>
      </c>
    </row>
    <row r="614" spans="1:13" x14ac:dyDescent="0.25">
      <c r="A614">
        <v>612</v>
      </c>
      <c r="B614" s="1">
        <v>38139</v>
      </c>
      <c r="C614">
        <v>10253</v>
      </c>
      <c r="D614" t="s">
        <v>63</v>
      </c>
      <c r="E614" t="s">
        <v>64</v>
      </c>
      <c r="F614" t="s">
        <v>65</v>
      </c>
      <c r="G614" t="s">
        <v>69</v>
      </c>
      <c r="H614">
        <v>83.93</v>
      </c>
      <c r="I614">
        <v>23</v>
      </c>
      <c r="J614">
        <v>1930.39</v>
      </c>
      <c r="K614">
        <v>2</v>
      </c>
      <c r="L614">
        <v>6</v>
      </c>
      <c r="M614">
        <v>2004</v>
      </c>
    </row>
    <row r="615" spans="1:13" x14ac:dyDescent="0.25">
      <c r="A615">
        <v>613</v>
      </c>
      <c r="B615" s="1">
        <v>38174</v>
      </c>
      <c r="C615">
        <v>10266</v>
      </c>
      <c r="D615" t="s">
        <v>172</v>
      </c>
      <c r="E615" t="s">
        <v>173</v>
      </c>
      <c r="F615" t="s">
        <v>100</v>
      </c>
      <c r="G615" t="s">
        <v>69</v>
      </c>
      <c r="H615">
        <v>74.69</v>
      </c>
      <c r="I615">
        <v>33</v>
      </c>
      <c r="J615">
        <v>2464.77</v>
      </c>
      <c r="K615">
        <v>3</v>
      </c>
      <c r="L615">
        <v>7</v>
      </c>
      <c r="M615">
        <v>2004</v>
      </c>
    </row>
    <row r="616" spans="1:13" x14ac:dyDescent="0.25">
      <c r="A616">
        <v>614</v>
      </c>
      <c r="B616" s="1">
        <v>38205</v>
      </c>
      <c r="C616">
        <v>10278</v>
      </c>
      <c r="D616" t="s">
        <v>202</v>
      </c>
      <c r="E616" t="s">
        <v>203</v>
      </c>
      <c r="F616" t="s">
        <v>14</v>
      </c>
      <c r="G616" t="s">
        <v>69</v>
      </c>
      <c r="H616">
        <v>90.86</v>
      </c>
      <c r="I616">
        <v>29</v>
      </c>
      <c r="J616">
        <v>2634.94</v>
      </c>
      <c r="K616">
        <v>3</v>
      </c>
      <c r="L616">
        <v>8</v>
      </c>
      <c r="M616">
        <v>2004</v>
      </c>
    </row>
    <row r="617" spans="1:13" x14ac:dyDescent="0.25">
      <c r="A617">
        <v>615</v>
      </c>
      <c r="B617" s="1">
        <v>38229</v>
      </c>
      <c r="C617">
        <v>10287</v>
      </c>
      <c r="D617" t="s">
        <v>169</v>
      </c>
      <c r="E617" t="s">
        <v>170</v>
      </c>
      <c r="F617" t="s">
        <v>171</v>
      </c>
      <c r="G617" t="s">
        <v>69</v>
      </c>
      <c r="H617">
        <v>82.39</v>
      </c>
      <c r="I617">
        <v>44</v>
      </c>
      <c r="J617">
        <v>3625.16</v>
      </c>
      <c r="K617">
        <v>3</v>
      </c>
      <c r="L617">
        <v>8</v>
      </c>
      <c r="M617">
        <v>2004</v>
      </c>
    </row>
    <row r="618" spans="1:13" x14ac:dyDescent="0.25">
      <c r="A618">
        <v>616</v>
      </c>
      <c r="B618" s="1">
        <v>37898</v>
      </c>
      <c r="C618">
        <v>10300</v>
      </c>
      <c r="D618" t="s">
        <v>176</v>
      </c>
      <c r="E618" t="s">
        <v>177</v>
      </c>
      <c r="F618" t="s">
        <v>168</v>
      </c>
      <c r="G618" t="s">
        <v>69</v>
      </c>
      <c r="H618">
        <v>92.4</v>
      </c>
      <c r="I618">
        <v>41</v>
      </c>
      <c r="J618">
        <v>3788.4</v>
      </c>
      <c r="K618">
        <v>4</v>
      </c>
      <c r="L618">
        <v>10</v>
      </c>
      <c r="M618">
        <v>2003</v>
      </c>
    </row>
    <row r="619" spans="1:13" x14ac:dyDescent="0.25">
      <c r="A619">
        <v>617</v>
      </c>
      <c r="B619" s="1">
        <v>38276</v>
      </c>
      <c r="C619">
        <v>10310</v>
      </c>
      <c r="D619" t="s">
        <v>166</v>
      </c>
      <c r="E619" t="s">
        <v>167</v>
      </c>
      <c r="F619" t="s">
        <v>168</v>
      </c>
      <c r="G619" t="s">
        <v>69</v>
      </c>
      <c r="H619">
        <v>91.63</v>
      </c>
      <c r="I619">
        <v>20</v>
      </c>
      <c r="J619">
        <v>1832.6</v>
      </c>
      <c r="K619">
        <v>4</v>
      </c>
      <c r="L619">
        <v>10</v>
      </c>
      <c r="M619">
        <v>2004</v>
      </c>
    </row>
    <row r="620" spans="1:13" x14ac:dyDescent="0.25">
      <c r="A620">
        <v>618</v>
      </c>
      <c r="B620" s="1">
        <v>38295</v>
      </c>
      <c r="C620">
        <v>10321</v>
      </c>
      <c r="D620" t="s">
        <v>61</v>
      </c>
      <c r="E620" t="s">
        <v>62</v>
      </c>
      <c r="F620" t="s">
        <v>14</v>
      </c>
      <c r="G620" t="s">
        <v>69</v>
      </c>
      <c r="H620">
        <v>78.540000000000006</v>
      </c>
      <c r="I620">
        <v>37</v>
      </c>
      <c r="J620">
        <v>2905.98</v>
      </c>
      <c r="K620">
        <v>4</v>
      </c>
      <c r="L620">
        <v>11</v>
      </c>
      <c r="M620">
        <v>2004</v>
      </c>
    </row>
    <row r="621" spans="1:13" x14ac:dyDescent="0.25">
      <c r="A621">
        <v>619</v>
      </c>
      <c r="B621" s="1">
        <v>38306</v>
      </c>
      <c r="C621">
        <v>10329</v>
      </c>
      <c r="D621" t="s">
        <v>12</v>
      </c>
      <c r="E621" t="s">
        <v>13</v>
      </c>
      <c r="F621" t="s">
        <v>14</v>
      </c>
      <c r="G621" t="s">
        <v>69</v>
      </c>
      <c r="H621">
        <v>100</v>
      </c>
      <c r="I621">
        <v>29</v>
      </c>
      <c r="J621">
        <v>2954.81</v>
      </c>
      <c r="K621">
        <v>4</v>
      </c>
      <c r="L621">
        <v>11</v>
      </c>
      <c r="M621">
        <v>2004</v>
      </c>
    </row>
    <row r="622" spans="1:13" x14ac:dyDescent="0.25">
      <c r="A622">
        <v>620</v>
      </c>
      <c r="B622" s="1">
        <v>38315</v>
      </c>
      <c r="C622">
        <v>10342</v>
      </c>
      <c r="D622" t="s">
        <v>36</v>
      </c>
      <c r="E622" t="s">
        <v>37</v>
      </c>
      <c r="F622" t="s">
        <v>38</v>
      </c>
      <c r="G622" t="s">
        <v>69</v>
      </c>
      <c r="H622">
        <v>65.45</v>
      </c>
      <c r="I622">
        <v>55</v>
      </c>
      <c r="J622">
        <v>3599.75</v>
      </c>
      <c r="K622">
        <v>4</v>
      </c>
      <c r="L622">
        <v>11</v>
      </c>
      <c r="M622">
        <v>2004</v>
      </c>
    </row>
    <row r="623" spans="1:13" x14ac:dyDescent="0.25">
      <c r="A623">
        <v>621</v>
      </c>
      <c r="B623" s="1">
        <v>38358</v>
      </c>
      <c r="C623">
        <v>10363</v>
      </c>
      <c r="D623" t="s">
        <v>178</v>
      </c>
      <c r="E623" t="s">
        <v>179</v>
      </c>
      <c r="F623" t="s">
        <v>51</v>
      </c>
      <c r="G623" t="s">
        <v>69</v>
      </c>
      <c r="H623">
        <v>100</v>
      </c>
      <c r="I623">
        <v>22</v>
      </c>
      <c r="J623">
        <v>3686.54</v>
      </c>
      <c r="K623">
        <v>1</v>
      </c>
      <c r="L623">
        <v>1</v>
      </c>
      <c r="M623">
        <v>2005</v>
      </c>
    </row>
    <row r="624" spans="1:13" x14ac:dyDescent="0.25">
      <c r="A624">
        <v>622</v>
      </c>
      <c r="B624" s="1">
        <v>38392</v>
      </c>
      <c r="C624">
        <v>10377</v>
      </c>
      <c r="D624" t="s">
        <v>49</v>
      </c>
      <c r="E624" t="s">
        <v>50</v>
      </c>
      <c r="F624" t="s">
        <v>51</v>
      </c>
      <c r="G624" t="s">
        <v>69</v>
      </c>
      <c r="H624">
        <v>67.760000000000005</v>
      </c>
      <c r="I624">
        <v>31</v>
      </c>
      <c r="J624">
        <v>2100.56</v>
      </c>
      <c r="K624">
        <v>1</v>
      </c>
      <c r="L624">
        <v>2</v>
      </c>
      <c r="M624">
        <v>2005</v>
      </c>
    </row>
    <row r="625" spans="1:13" x14ac:dyDescent="0.25">
      <c r="A625">
        <v>623</v>
      </c>
      <c r="B625" s="1">
        <v>38414</v>
      </c>
      <c r="C625">
        <v>10389</v>
      </c>
      <c r="D625" t="s">
        <v>101</v>
      </c>
      <c r="E625" t="s">
        <v>102</v>
      </c>
      <c r="F625" t="s">
        <v>72</v>
      </c>
      <c r="G625" t="s">
        <v>69</v>
      </c>
      <c r="H625">
        <v>79.22</v>
      </c>
      <c r="I625">
        <v>49</v>
      </c>
      <c r="J625">
        <v>3881.78</v>
      </c>
      <c r="K625">
        <v>1</v>
      </c>
      <c r="L625">
        <v>3</v>
      </c>
      <c r="M625">
        <v>2005</v>
      </c>
    </row>
    <row r="626" spans="1:13" x14ac:dyDescent="0.25">
      <c r="A626">
        <v>624</v>
      </c>
      <c r="B626" s="1">
        <v>38456</v>
      </c>
      <c r="C626">
        <v>10405</v>
      </c>
      <c r="D626" t="s">
        <v>200</v>
      </c>
      <c r="E626" t="s">
        <v>201</v>
      </c>
      <c r="F626" t="s">
        <v>18</v>
      </c>
      <c r="G626" t="s">
        <v>69</v>
      </c>
      <c r="H626">
        <v>73.92</v>
      </c>
      <c r="I626">
        <v>61</v>
      </c>
      <c r="J626">
        <v>4509.12</v>
      </c>
      <c r="K626">
        <v>2</v>
      </c>
      <c r="L626">
        <v>4</v>
      </c>
      <c r="M626">
        <v>2005</v>
      </c>
    </row>
    <row r="627" spans="1:13" x14ac:dyDescent="0.25">
      <c r="A627">
        <v>625</v>
      </c>
      <c r="B627" s="1">
        <v>38489</v>
      </c>
      <c r="C627">
        <v>10419</v>
      </c>
      <c r="D627" t="s">
        <v>56</v>
      </c>
      <c r="E627" t="s">
        <v>57</v>
      </c>
      <c r="F627" t="s">
        <v>58</v>
      </c>
      <c r="G627" t="s">
        <v>69</v>
      </c>
      <c r="H627">
        <v>83.93</v>
      </c>
      <c r="I627">
        <v>39</v>
      </c>
      <c r="J627">
        <v>3273.27</v>
      </c>
      <c r="K627">
        <v>2</v>
      </c>
      <c r="L627">
        <v>5</v>
      </c>
      <c r="M627">
        <v>2005</v>
      </c>
    </row>
    <row r="628" spans="1:13" x14ac:dyDescent="0.25">
      <c r="A628">
        <v>626</v>
      </c>
      <c r="B628" s="1">
        <v>37690</v>
      </c>
      <c r="C628">
        <v>10109</v>
      </c>
      <c r="D628" t="s">
        <v>117</v>
      </c>
      <c r="E628" t="s">
        <v>118</v>
      </c>
      <c r="F628" t="s">
        <v>14</v>
      </c>
      <c r="G628" t="s">
        <v>69</v>
      </c>
      <c r="H628">
        <v>100</v>
      </c>
      <c r="I628">
        <v>38</v>
      </c>
      <c r="J628">
        <v>4432.7</v>
      </c>
      <c r="K628">
        <v>1</v>
      </c>
      <c r="L628">
        <v>3</v>
      </c>
      <c r="M628">
        <v>2003</v>
      </c>
    </row>
    <row r="629" spans="1:13" x14ac:dyDescent="0.25">
      <c r="A629">
        <v>627</v>
      </c>
      <c r="B629" s="1">
        <v>37749</v>
      </c>
      <c r="C629">
        <v>10122</v>
      </c>
      <c r="D629" t="s">
        <v>164</v>
      </c>
      <c r="E629" t="s">
        <v>165</v>
      </c>
      <c r="F629" t="s">
        <v>18</v>
      </c>
      <c r="G629" t="s">
        <v>69</v>
      </c>
      <c r="H629">
        <v>100</v>
      </c>
      <c r="I629">
        <v>31</v>
      </c>
      <c r="J629">
        <v>4100.99</v>
      </c>
      <c r="K629">
        <v>2</v>
      </c>
      <c r="L629">
        <v>5</v>
      </c>
      <c r="M629">
        <v>2003</v>
      </c>
    </row>
    <row r="630" spans="1:13" x14ac:dyDescent="0.25">
      <c r="A630">
        <v>628</v>
      </c>
      <c r="B630" s="1">
        <v>37806</v>
      </c>
      <c r="C630">
        <v>10136</v>
      </c>
      <c r="D630" t="s">
        <v>130</v>
      </c>
      <c r="E630" t="s">
        <v>131</v>
      </c>
      <c r="F630" t="s">
        <v>18</v>
      </c>
      <c r="G630" t="s">
        <v>69</v>
      </c>
      <c r="H630">
        <v>100</v>
      </c>
      <c r="I630">
        <v>36</v>
      </c>
      <c r="J630">
        <v>5274.72</v>
      </c>
      <c r="K630">
        <v>3</v>
      </c>
      <c r="L630">
        <v>7</v>
      </c>
      <c r="M630">
        <v>2003</v>
      </c>
    </row>
    <row r="631" spans="1:13" x14ac:dyDescent="0.25">
      <c r="A631">
        <v>629</v>
      </c>
      <c r="B631" s="1">
        <v>37875</v>
      </c>
      <c r="C631">
        <v>10148</v>
      </c>
      <c r="D631" t="s">
        <v>111</v>
      </c>
      <c r="E631" t="s">
        <v>112</v>
      </c>
      <c r="F631" t="s">
        <v>38</v>
      </c>
      <c r="G631" t="s">
        <v>69</v>
      </c>
      <c r="H631">
        <v>100</v>
      </c>
      <c r="I631">
        <v>25</v>
      </c>
      <c r="J631">
        <v>4232</v>
      </c>
      <c r="K631">
        <v>3</v>
      </c>
      <c r="L631">
        <v>9</v>
      </c>
      <c r="M631">
        <v>2003</v>
      </c>
    </row>
    <row r="632" spans="1:13" x14ac:dyDescent="0.25">
      <c r="A632">
        <v>630</v>
      </c>
      <c r="B632" s="1">
        <v>37911</v>
      </c>
      <c r="C632">
        <v>10161</v>
      </c>
      <c r="D632" t="s">
        <v>189</v>
      </c>
      <c r="E632" t="s">
        <v>190</v>
      </c>
      <c r="F632" t="s">
        <v>125</v>
      </c>
      <c r="G632" t="s">
        <v>69</v>
      </c>
      <c r="H632">
        <v>100</v>
      </c>
      <c r="I632">
        <v>48</v>
      </c>
      <c r="J632">
        <v>6145.44</v>
      </c>
      <c r="K632">
        <v>4</v>
      </c>
      <c r="L632">
        <v>10</v>
      </c>
      <c r="M632">
        <v>2003</v>
      </c>
    </row>
    <row r="633" spans="1:13" x14ac:dyDescent="0.25">
      <c r="A633">
        <v>631</v>
      </c>
      <c r="B633" s="1">
        <v>37930</v>
      </c>
      <c r="C633">
        <v>10171</v>
      </c>
      <c r="D633" t="s">
        <v>113</v>
      </c>
      <c r="E633" t="s">
        <v>114</v>
      </c>
      <c r="F633" t="s">
        <v>88</v>
      </c>
      <c r="G633" t="s">
        <v>69</v>
      </c>
      <c r="H633">
        <v>100</v>
      </c>
      <c r="I633">
        <v>35</v>
      </c>
      <c r="J633">
        <v>4680.2</v>
      </c>
      <c r="K633">
        <v>4</v>
      </c>
      <c r="L633">
        <v>11</v>
      </c>
      <c r="M633">
        <v>2003</v>
      </c>
    </row>
    <row r="634" spans="1:13" x14ac:dyDescent="0.25">
      <c r="A634">
        <v>632</v>
      </c>
      <c r="B634" s="1">
        <v>37937</v>
      </c>
      <c r="C634">
        <v>10181</v>
      </c>
      <c r="D634" t="s">
        <v>29</v>
      </c>
      <c r="E634" t="s">
        <v>30</v>
      </c>
      <c r="F634" t="s">
        <v>31</v>
      </c>
      <c r="G634" t="s">
        <v>69</v>
      </c>
      <c r="H634">
        <v>100</v>
      </c>
      <c r="I634">
        <v>21</v>
      </c>
      <c r="J634">
        <v>3286.08</v>
      </c>
      <c r="K634">
        <v>4</v>
      </c>
      <c r="L634">
        <v>11</v>
      </c>
      <c r="M634">
        <v>2003</v>
      </c>
    </row>
    <row r="635" spans="1:13" x14ac:dyDescent="0.25">
      <c r="A635">
        <v>633</v>
      </c>
      <c r="B635" s="1">
        <v>37945</v>
      </c>
      <c r="C635">
        <v>10192</v>
      </c>
      <c r="D635" t="s">
        <v>107</v>
      </c>
      <c r="E635" t="s">
        <v>108</v>
      </c>
      <c r="F635" t="s">
        <v>14</v>
      </c>
      <c r="G635" t="s">
        <v>69</v>
      </c>
      <c r="H635">
        <v>100</v>
      </c>
      <c r="I635">
        <v>47</v>
      </c>
      <c r="J635">
        <v>7421.3</v>
      </c>
      <c r="K635">
        <v>4</v>
      </c>
      <c r="L635">
        <v>11</v>
      </c>
      <c r="M635">
        <v>2003</v>
      </c>
    </row>
    <row r="636" spans="1:13" x14ac:dyDescent="0.25">
      <c r="A636">
        <v>634</v>
      </c>
      <c r="B636" s="1">
        <v>37957</v>
      </c>
      <c r="C636">
        <v>10204</v>
      </c>
      <c r="D636" t="s">
        <v>180</v>
      </c>
      <c r="E636" t="s">
        <v>181</v>
      </c>
      <c r="F636" t="s">
        <v>14</v>
      </c>
      <c r="G636" t="s">
        <v>69</v>
      </c>
      <c r="H636">
        <v>100</v>
      </c>
      <c r="I636">
        <v>38</v>
      </c>
      <c r="J636">
        <v>6432.64</v>
      </c>
      <c r="K636">
        <v>4</v>
      </c>
      <c r="L636">
        <v>12</v>
      </c>
      <c r="M636">
        <v>2003</v>
      </c>
    </row>
    <row r="637" spans="1:13" x14ac:dyDescent="0.25">
      <c r="A637">
        <v>635</v>
      </c>
      <c r="B637" s="1">
        <v>38002</v>
      </c>
      <c r="C637">
        <v>10212</v>
      </c>
      <c r="D637" t="s">
        <v>66</v>
      </c>
      <c r="E637" t="s">
        <v>67</v>
      </c>
      <c r="F637" t="s">
        <v>68</v>
      </c>
      <c r="G637" t="s">
        <v>69</v>
      </c>
      <c r="H637">
        <v>100</v>
      </c>
      <c r="I637">
        <v>41</v>
      </c>
      <c r="J637">
        <v>4840.87</v>
      </c>
      <c r="K637">
        <v>1</v>
      </c>
      <c r="L637">
        <v>1</v>
      </c>
      <c r="M637">
        <v>2004</v>
      </c>
    </row>
    <row r="638" spans="1:13" x14ac:dyDescent="0.25">
      <c r="A638">
        <v>636</v>
      </c>
      <c r="B638" s="1">
        <v>38043</v>
      </c>
      <c r="C638">
        <v>10226</v>
      </c>
      <c r="D638" t="s">
        <v>138</v>
      </c>
      <c r="E638" t="s">
        <v>139</v>
      </c>
      <c r="F638" t="s">
        <v>14</v>
      </c>
      <c r="G638" t="s">
        <v>69</v>
      </c>
      <c r="H638">
        <v>100</v>
      </c>
      <c r="I638">
        <v>24</v>
      </c>
      <c r="J638">
        <v>3892.08</v>
      </c>
      <c r="K638">
        <v>1</v>
      </c>
      <c r="L638">
        <v>2</v>
      </c>
      <c r="M638">
        <v>2004</v>
      </c>
    </row>
    <row r="639" spans="1:13" x14ac:dyDescent="0.25">
      <c r="A639">
        <v>637</v>
      </c>
      <c r="B639" s="1">
        <v>38090</v>
      </c>
      <c r="C639">
        <v>10240</v>
      </c>
      <c r="D639" t="s">
        <v>115</v>
      </c>
      <c r="E639" t="s">
        <v>116</v>
      </c>
      <c r="F639" t="s">
        <v>97</v>
      </c>
      <c r="G639" t="s">
        <v>69</v>
      </c>
      <c r="H639">
        <v>100</v>
      </c>
      <c r="I639">
        <v>37</v>
      </c>
      <c r="J639">
        <v>5526.32</v>
      </c>
      <c r="K639">
        <v>2</v>
      </c>
      <c r="L639">
        <v>4</v>
      </c>
      <c r="M639">
        <v>2004</v>
      </c>
    </row>
    <row r="640" spans="1:13" x14ac:dyDescent="0.25">
      <c r="A640">
        <v>638</v>
      </c>
      <c r="B640" s="1">
        <v>38139</v>
      </c>
      <c r="C640">
        <v>10253</v>
      </c>
      <c r="D640" t="s">
        <v>63</v>
      </c>
      <c r="E640" t="s">
        <v>64</v>
      </c>
      <c r="F640" t="s">
        <v>65</v>
      </c>
      <c r="G640" t="s">
        <v>69</v>
      </c>
      <c r="H640">
        <v>100</v>
      </c>
      <c r="I640">
        <v>33</v>
      </c>
      <c r="J640">
        <v>4459.62</v>
      </c>
      <c r="K640">
        <v>2</v>
      </c>
      <c r="L640">
        <v>6</v>
      </c>
      <c r="M640">
        <v>2004</v>
      </c>
    </row>
    <row r="641" spans="1:13" x14ac:dyDescent="0.25">
      <c r="A641">
        <v>639</v>
      </c>
      <c r="B641" s="1">
        <v>38174</v>
      </c>
      <c r="C641">
        <v>10266</v>
      </c>
      <c r="D641" t="s">
        <v>172</v>
      </c>
      <c r="E641" t="s">
        <v>173</v>
      </c>
      <c r="F641" t="s">
        <v>100</v>
      </c>
      <c r="G641" t="s">
        <v>69</v>
      </c>
      <c r="H641">
        <v>100</v>
      </c>
      <c r="I641">
        <v>49</v>
      </c>
      <c r="J641">
        <v>6203.4</v>
      </c>
      <c r="K641">
        <v>3</v>
      </c>
      <c r="L641">
        <v>7</v>
      </c>
      <c r="M641">
        <v>2004</v>
      </c>
    </row>
    <row r="642" spans="1:13" x14ac:dyDescent="0.25">
      <c r="A642">
        <v>640</v>
      </c>
      <c r="B642" s="1">
        <v>38205</v>
      </c>
      <c r="C642">
        <v>10278</v>
      </c>
      <c r="D642" t="s">
        <v>202</v>
      </c>
      <c r="E642" t="s">
        <v>203</v>
      </c>
      <c r="F642" t="s">
        <v>14</v>
      </c>
      <c r="G642" t="s">
        <v>69</v>
      </c>
      <c r="H642">
        <v>100</v>
      </c>
      <c r="I642">
        <v>29</v>
      </c>
      <c r="J642">
        <v>3754.05</v>
      </c>
      <c r="K642">
        <v>3</v>
      </c>
      <c r="L642">
        <v>8</v>
      </c>
      <c r="M642">
        <v>2004</v>
      </c>
    </row>
    <row r="643" spans="1:13" x14ac:dyDescent="0.25">
      <c r="A643">
        <v>641</v>
      </c>
      <c r="B643" s="1">
        <v>38229</v>
      </c>
      <c r="C643">
        <v>10287</v>
      </c>
      <c r="D643" t="s">
        <v>169</v>
      </c>
      <c r="E643" t="s">
        <v>170</v>
      </c>
      <c r="F643" t="s">
        <v>171</v>
      </c>
      <c r="G643" t="s">
        <v>69</v>
      </c>
      <c r="H643">
        <v>100</v>
      </c>
      <c r="I643">
        <v>24</v>
      </c>
      <c r="J643">
        <v>3516.48</v>
      </c>
      <c r="K643">
        <v>3</v>
      </c>
      <c r="L643">
        <v>8</v>
      </c>
      <c r="M643">
        <v>2004</v>
      </c>
    </row>
    <row r="644" spans="1:13" x14ac:dyDescent="0.25">
      <c r="A644">
        <v>642</v>
      </c>
      <c r="B644" s="1">
        <v>37899</v>
      </c>
      <c r="C644">
        <v>10301</v>
      </c>
      <c r="D644" t="s">
        <v>204</v>
      </c>
      <c r="E644" t="s">
        <v>205</v>
      </c>
      <c r="F644" t="s">
        <v>31</v>
      </c>
      <c r="G644" t="s">
        <v>69</v>
      </c>
      <c r="H644">
        <v>100</v>
      </c>
      <c r="I644">
        <v>47</v>
      </c>
      <c r="J644">
        <v>7488.04</v>
      </c>
      <c r="K644">
        <v>4</v>
      </c>
      <c r="L644">
        <v>10</v>
      </c>
      <c r="M644">
        <v>2003</v>
      </c>
    </row>
    <row r="645" spans="1:13" x14ac:dyDescent="0.25">
      <c r="A645">
        <v>643</v>
      </c>
      <c r="B645" s="1">
        <v>38276</v>
      </c>
      <c r="C645">
        <v>10310</v>
      </c>
      <c r="D645" t="s">
        <v>166</v>
      </c>
      <c r="E645" t="s">
        <v>167</v>
      </c>
      <c r="F645" t="s">
        <v>168</v>
      </c>
      <c r="G645" t="s">
        <v>69</v>
      </c>
      <c r="H645">
        <v>100</v>
      </c>
      <c r="I645">
        <v>24</v>
      </c>
      <c r="J645">
        <v>3448.08</v>
      </c>
      <c r="K645">
        <v>4</v>
      </c>
      <c r="L645">
        <v>10</v>
      </c>
      <c r="M645">
        <v>2004</v>
      </c>
    </row>
    <row r="646" spans="1:13" x14ac:dyDescent="0.25">
      <c r="A646">
        <v>644</v>
      </c>
      <c r="B646" s="1">
        <v>38295</v>
      </c>
      <c r="C646">
        <v>10321</v>
      </c>
      <c r="D646" t="s">
        <v>61</v>
      </c>
      <c r="E646" t="s">
        <v>62</v>
      </c>
      <c r="F646" t="s">
        <v>14</v>
      </c>
      <c r="G646" t="s">
        <v>69</v>
      </c>
      <c r="H646">
        <v>100</v>
      </c>
      <c r="I646">
        <v>25</v>
      </c>
      <c r="J646">
        <v>3734</v>
      </c>
      <c r="K646">
        <v>4</v>
      </c>
      <c r="L646">
        <v>11</v>
      </c>
      <c r="M646">
        <v>2004</v>
      </c>
    </row>
    <row r="647" spans="1:13" x14ac:dyDescent="0.25">
      <c r="A647">
        <v>645</v>
      </c>
      <c r="B647" s="1">
        <v>38308</v>
      </c>
      <c r="C647">
        <v>10331</v>
      </c>
      <c r="D647" t="s">
        <v>117</v>
      </c>
      <c r="E647" t="s">
        <v>118</v>
      </c>
      <c r="F647" t="s">
        <v>14</v>
      </c>
      <c r="G647" t="s">
        <v>69</v>
      </c>
      <c r="H647">
        <v>32.47</v>
      </c>
      <c r="I647">
        <v>30</v>
      </c>
      <c r="J647">
        <v>974.1</v>
      </c>
      <c r="K647">
        <v>4</v>
      </c>
      <c r="L647">
        <v>11</v>
      </c>
      <c r="M647">
        <v>2004</v>
      </c>
    </row>
    <row r="648" spans="1:13" x14ac:dyDescent="0.25">
      <c r="A648">
        <v>646</v>
      </c>
      <c r="B648" s="1">
        <v>38315</v>
      </c>
      <c r="C648">
        <v>10342</v>
      </c>
      <c r="D648" t="s">
        <v>36</v>
      </c>
      <c r="E648" t="s">
        <v>37</v>
      </c>
      <c r="F648" t="s">
        <v>38</v>
      </c>
      <c r="G648" t="s">
        <v>69</v>
      </c>
      <c r="H648">
        <v>100</v>
      </c>
      <c r="I648">
        <v>22</v>
      </c>
      <c r="J648">
        <v>3160.74</v>
      </c>
      <c r="K648">
        <v>4</v>
      </c>
      <c r="L648">
        <v>11</v>
      </c>
      <c r="M648">
        <v>2004</v>
      </c>
    </row>
    <row r="649" spans="1:13" x14ac:dyDescent="0.25">
      <c r="A649">
        <v>647</v>
      </c>
      <c r="B649" s="1">
        <v>38330</v>
      </c>
      <c r="C649">
        <v>10356</v>
      </c>
      <c r="D649" t="s">
        <v>19</v>
      </c>
      <c r="E649" t="s">
        <v>20</v>
      </c>
      <c r="F649" t="s">
        <v>18</v>
      </c>
      <c r="G649" t="s">
        <v>69</v>
      </c>
      <c r="H649">
        <v>64.69</v>
      </c>
      <c r="I649">
        <v>27</v>
      </c>
      <c r="J649">
        <v>1746.63</v>
      </c>
      <c r="K649">
        <v>4</v>
      </c>
      <c r="L649">
        <v>12</v>
      </c>
      <c r="M649">
        <v>2004</v>
      </c>
    </row>
    <row r="650" spans="1:13" x14ac:dyDescent="0.25">
      <c r="A650">
        <v>648</v>
      </c>
      <c r="B650" s="1">
        <v>38362</v>
      </c>
      <c r="C650">
        <v>10366</v>
      </c>
      <c r="D650" t="s">
        <v>216</v>
      </c>
      <c r="E650" t="s">
        <v>217</v>
      </c>
      <c r="F650" t="s">
        <v>142</v>
      </c>
      <c r="G650" t="s">
        <v>69</v>
      </c>
      <c r="H650">
        <v>100</v>
      </c>
      <c r="I650">
        <v>34</v>
      </c>
      <c r="J650">
        <v>4207.84</v>
      </c>
      <c r="K650">
        <v>1</v>
      </c>
      <c r="L650">
        <v>1</v>
      </c>
      <c r="M650">
        <v>2005</v>
      </c>
    </row>
    <row r="651" spans="1:13" x14ac:dyDescent="0.25">
      <c r="A651">
        <v>649</v>
      </c>
      <c r="B651" s="1">
        <v>38392</v>
      </c>
      <c r="C651">
        <v>10377</v>
      </c>
      <c r="D651" t="s">
        <v>49</v>
      </c>
      <c r="E651" t="s">
        <v>50</v>
      </c>
      <c r="F651" t="s">
        <v>51</v>
      </c>
      <c r="G651" t="s">
        <v>69</v>
      </c>
      <c r="H651">
        <v>100</v>
      </c>
      <c r="I651">
        <v>36</v>
      </c>
      <c r="J651">
        <v>4352.76</v>
      </c>
      <c r="K651">
        <v>1</v>
      </c>
      <c r="L651">
        <v>2</v>
      </c>
      <c r="M651">
        <v>2005</v>
      </c>
    </row>
    <row r="652" spans="1:13" x14ac:dyDescent="0.25">
      <c r="A652">
        <v>650</v>
      </c>
      <c r="B652" s="1">
        <v>38415</v>
      </c>
      <c r="C652">
        <v>10390</v>
      </c>
      <c r="D652" t="s">
        <v>105</v>
      </c>
      <c r="E652" t="s">
        <v>106</v>
      </c>
      <c r="F652" t="s">
        <v>14</v>
      </c>
      <c r="G652" t="s">
        <v>69</v>
      </c>
      <c r="H652">
        <v>43.05</v>
      </c>
      <c r="I652">
        <v>34</v>
      </c>
      <c r="J652">
        <v>1463.7</v>
      </c>
      <c r="K652">
        <v>1</v>
      </c>
      <c r="L652">
        <v>3</v>
      </c>
      <c r="M652">
        <v>2005</v>
      </c>
    </row>
    <row r="653" spans="1:13" x14ac:dyDescent="0.25">
      <c r="A653">
        <v>651</v>
      </c>
      <c r="B653" s="1">
        <v>38457</v>
      </c>
      <c r="C653">
        <v>10406</v>
      </c>
      <c r="D653" t="s">
        <v>123</v>
      </c>
      <c r="E653" t="s">
        <v>124</v>
      </c>
      <c r="F653" t="s">
        <v>125</v>
      </c>
      <c r="G653" t="s">
        <v>69</v>
      </c>
      <c r="H653">
        <v>100</v>
      </c>
      <c r="I653">
        <v>48</v>
      </c>
      <c r="J653">
        <v>7169.28</v>
      </c>
      <c r="K653">
        <v>2</v>
      </c>
      <c r="L653">
        <v>4</v>
      </c>
      <c r="M653">
        <v>2005</v>
      </c>
    </row>
    <row r="654" spans="1:13" x14ac:dyDescent="0.25">
      <c r="A654">
        <v>652</v>
      </c>
      <c r="B654" s="1">
        <v>38489</v>
      </c>
      <c r="C654">
        <v>10419</v>
      </c>
      <c r="D654" t="s">
        <v>56</v>
      </c>
      <c r="E654" t="s">
        <v>57</v>
      </c>
      <c r="F654" t="s">
        <v>58</v>
      </c>
      <c r="G654" t="s">
        <v>69</v>
      </c>
      <c r="H654">
        <v>100</v>
      </c>
      <c r="I654">
        <v>34</v>
      </c>
      <c r="J654">
        <v>4594.76</v>
      </c>
      <c r="K654">
        <v>2</v>
      </c>
      <c r="L654">
        <v>5</v>
      </c>
      <c r="M654">
        <v>2005</v>
      </c>
    </row>
    <row r="655" spans="1:13" x14ac:dyDescent="0.25">
      <c r="A655">
        <v>653</v>
      </c>
      <c r="B655" s="1">
        <v>37652</v>
      </c>
      <c r="C655">
        <v>10104</v>
      </c>
      <c r="D655" t="s">
        <v>66</v>
      </c>
      <c r="E655" t="s">
        <v>67</v>
      </c>
      <c r="F655" t="s">
        <v>68</v>
      </c>
      <c r="G655" t="s">
        <v>69</v>
      </c>
      <c r="H655">
        <v>100</v>
      </c>
      <c r="I655">
        <v>24</v>
      </c>
      <c r="J655">
        <v>3457.92</v>
      </c>
      <c r="K655">
        <v>1</v>
      </c>
      <c r="L655">
        <v>1</v>
      </c>
      <c r="M655">
        <v>2003</v>
      </c>
    </row>
    <row r="656" spans="1:13" x14ac:dyDescent="0.25">
      <c r="A656">
        <v>654</v>
      </c>
      <c r="B656" s="1">
        <v>37715</v>
      </c>
      <c r="C656">
        <v>10115</v>
      </c>
      <c r="D656" t="s">
        <v>78</v>
      </c>
      <c r="E656" t="s">
        <v>79</v>
      </c>
      <c r="F656" t="s">
        <v>14</v>
      </c>
      <c r="G656" t="s">
        <v>69</v>
      </c>
      <c r="H656">
        <v>100</v>
      </c>
      <c r="I656">
        <v>46</v>
      </c>
      <c r="J656">
        <v>7381.16</v>
      </c>
      <c r="K656">
        <v>2</v>
      </c>
      <c r="L656">
        <v>4</v>
      </c>
      <c r="M656">
        <v>2003</v>
      </c>
    </row>
    <row r="657" spans="1:13" x14ac:dyDescent="0.25">
      <c r="A657">
        <v>655</v>
      </c>
      <c r="B657" s="1">
        <v>37775</v>
      </c>
      <c r="C657">
        <v>10127</v>
      </c>
      <c r="D657" t="s">
        <v>180</v>
      </c>
      <c r="E657" t="s">
        <v>181</v>
      </c>
      <c r="F657" t="s">
        <v>14</v>
      </c>
      <c r="G657" t="s">
        <v>69</v>
      </c>
      <c r="H657">
        <v>100</v>
      </c>
      <c r="I657">
        <v>45</v>
      </c>
      <c r="J657">
        <v>7146.9</v>
      </c>
      <c r="K657">
        <v>2</v>
      </c>
      <c r="L657">
        <v>6</v>
      </c>
      <c r="M657">
        <v>2003</v>
      </c>
    </row>
    <row r="658" spans="1:13" x14ac:dyDescent="0.25">
      <c r="A658">
        <v>656</v>
      </c>
      <c r="B658" s="1">
        <v>37834</v>
      </c>
      <c r="C658">
        <v>10141</v>
      </c>
      <c r="D658" t="s">
        <v>178</v>
      </c>
      <c r="E658" t="s">
        <v>179</v>
      </c>
      <c r="F658" t="s">
        <v>51</v>
      </c>
      <c r="G658" t="s">
        <v>69</v>
      </c>
      <c r="H658">
        <v>100</v>
      </c>
      <c r="I658">
        <v>39</v>
      </c>
      <c r="J658">
        <v>5938.53</v>
      </c>
      <c r="K658">
        <v>3</v>
      </c>
      <c r="L658">
        <v>8</v>
      </c>
      <c r="M658">
        <v>2003</v>
      </c>
    </row>
    <row r="659" spans="1:13" x14ac:dyDescent="0.25">
      <c r="A659">
        <v>657</v>
      </c>
      <c r="B659" s="1">
        <v>37885</v>
      </c>
      <c r="C659">
        <v>10151</v>
      </c>
      <c r="D659" t="s">
        <v>149</v>
      </c>
      <c r="E659" t="s">
        <v>150</v>
      </c>
      <c r="F659" t="s">
        <v>51</v>
      </c>
      <c r="G659" t="s">
        <v>69</v>
      </c>
      <c r="H659">
        <v>100</v>
      </c>
      <c r="I659">
        <v>43</v>
      </c>
      <c r="J659">
        <v>7110.91</v>
      </c>
      <c r="K659">
        <v>3</v>
      </c>
      <c r="L659">
        <v>9</v>
      </c>
      <c r="M659">
        <v>2003</v>
      </c>
    </row>
    <row r="660" spans="1:13" x14ac:dyDescent="0.25">
      <c r="A660">
        <v>658</v>
      </c>
      <c r="B660" s="1">
        <v>37916</v>
      </c>
      <c r="C660">
        <v>10165</v>
      </c>
      <c r="D660" t="s">
        <v>75</v>
      </c>
      <c r="E660" t="s">
        <v>76</v>
      </c>
      <c r="F660" t="s">
        <v>77</v>
      </c>
      <c r="G660" t="s">
        <v>69</v>
      </c>
      <c r="H660">
        <v>100</v>
      </c>
      <c r="I660">
        <v>29</v>
      </c>
      <c r="J660">
        <v>5032.95</v>
      </c>
      <c r="K660">
        <v>4</v>
      </c>
      <c r="L660">
        <v>10</v>
      </c>
      <c r="M660">
        <v>2003</v>
      </c>
    </row>
    <row r="661" spans="1:13" x14ac:dyDescent="0.25">
      <c r="A661">
        <v>659</v>
      </c>
      <c r="B661" s="1">
        <v>37931</v>
      </c>
      <c r="C661">
        <v>10176</v>
      </c>
      <c r="D661" t="s">
        <v>172</v>
      </c>
      <c r="E661" t="s">
        <v>173</v>
      </c>
      <c r="F661" t="s">
        <v>100</v>
      </c>
      <c r="G661" t="s">
        <v>69</v>
      </c>
      <c r="H661">
        <v>100</v>
      </c>
      <c r="I661">
        <v>20</v>
      </c>
      <c r="J661">
        <v>3667.6</v>
      </c>
      <c r="K661">
        <v>4</v>
      </c>
      <c r="L661">
        <v>11</v>
      </c>
      <c r="M661">
        <v>2003</v>
      </c>
    </row>
    <row r="662" spans="1:13" x14ac:dyDescent="0.25">
      <c r="A662">
        <v>660</v>
      </c>
      <c r="B662" s="1">
        <v>37939</v>
      </c>
      <c r="C662">
        <v>10184</v>
      </c>
      <c r="D662" t="s">
        <v>196</v>
      </c>
      <c r="E662" t="s">
        <v>197</v>
      </c>
      <c r="F662" t="s">
        <v>68</v>
      </c>
      <c r="G662" t="s">
        <v>69</v>
      </c>
      <c r="H662">
        <v>100</v>
      </c>
      <c r="I662">
        <v>46</v>
      </c>
      <c r="J662">
        <v>7381.16</v>
      </c>
      <c r="K662">
        <v>4</v>
      </c>
      <c r="L662">
        <v>11</v>
      </c>
      <c r="M662">
        <v>2003</v>
      </c>
    </row>
    <row r="663" spans="1:13" x14ac:dyDescent="0.25">
      <c r="A663">
        <v>661</v>
      </c>
      <c r="B663" s="1">
        <v>37950</v>
      </c>
      <c r="C663">
        <v>10195</v>
      </c>
      <c r="D663" t="s">
        <v>121</v>
      </c>
      <c r="E663" t="s">
        <v>122</v>
      </c>
      <c r="F663" t="s">
        <v>14</v>
      </c>
      <c r="G663" t="s">
        <v>69</v>
      </c>
      <c r="H663">
        <v>100</v>
      </c>
      <c r="I663">
        <v>27</v>
      </c>
      <c r="J663">
        <v>5128.1099999999997</v>
      </c>
      <c r="K663">
        <v>4</v>
      </c>
      <c r="L663">
        <v>11</v>
      </c>
      <c r="M663">
        <v>2003</v>
      </c>
    </row>
    <row r="664" spans="1:13" x14ac:dyDescent="0.25">
      <c r="A664">
        <v>662</v>
      </c>
      <c r="B664" s="1">
        <v>37964</v>
      </c>
      <c r="C664">
        <v>10207</v>
      </c>
      <c r="D664" t="s">
        <v>157</v>
      </c>
      <c r="E664" t="s">
        <v>158</v>
      </c>
      <c r="F664" t="s">
        <v>14</v>
      </c>
      <c r="G664" t="s">
        <v>69</v>
      </c>
      <c r="H664">
        <v>100</v>
      </c>
      <c r="I664">
        <v>44</v>
      </c>
      <c r="J664">
        <v>7060.24</v>
      </c>
      <c r="K664">
        <v>4</v>
      </c>
      <c r="L664">
        <v>12</v>
      </c>
      <c r="M664">
        <v>2003</v>
      </c>
    </row>
    <row r="665" spans="1:13" x14ac:dyDescent="0.25">
      <c r="A665">
        <v>663</v>
      </c>
      <c r="B665" s="1">
        <v>38027</v>
      </c>
      <c r="C665">
        <v>10219</v>
      </c>
      <c r="D665" t="s">
        <v>198</v>
      </c>
      <c r="E665" t="s">
        <v>199</v>
      </c>
      <c r="F665" t="s">
        <v>14</v>
      </c>
      <c r="G665" t="s">
        <v>69</v>
      </c>
      <c r="H665">
        <v>100</v>
      </c>
      <c r="I665">
        <v>43</v>
      </c>
      <c r="J665">
        <v>8448.64</v>
      </c>
      <c r="K665">
        <v>1</v>
      </c>
      <c r="L665">
        <v>2</v>
      </c>
      <c r="M665">
        <v>2004</v>
      </c>
    </row>
    <row r="666" spans="1:13" x14ac:dyDescent="0.25">
      <c r="A666">
        <v>664</v>
      </c>
      <c r="B666" s="1">
        <v>38061</v>
      </c>
      <c r="C666">
        <v>10230</v>
      </c>
      <c r="D666" t="s">
        <v>176</v>
      </c>
      <c r="E666" t="s">
        <v>177</v>
      </c>
      <c r="F666" t="s">
        <v>168</v>
      </c>
      <c r="G666" t="s">
        <v>69</v>
      </c>
      <c r="H666">
        <v>100</v>
      </c>
      <c r="I666">
        <v>49</v>
      </c>
      <c r="J666">
        <v>7300.51</v>
      </c>
      <c r="K666">
        <v>1</v>
      </c>
      <c r="L666">
        <v>3</v>
      </c>
      <c r="M666">
        <v>2004</v>
      </c>
    </row>
    <row r="667" spans="1:13" x14ac:dyDescent="0.25">
      <c r="A667">
        <v>665</v>
      </c>
      <c r="B667" s="1">
        <v>38112</v>
      </c>
      <c r="C667">
        <v>10246</v>
      </c>
      <c r="D667" t="s">
        <v>66</v>
      </c>
      <c r="E667" t="s">
        <v>67</v>
      </c>
      <c r="F667" t="s">
        <v>68</v>
      </c>
      <c r="G667" t="s">
        <v>69</v>
      </c>
      <c r="H667">
        <v>100</v>
      </c>
      <c r="I667">
        <v>40</v>
      </c>
      <c r="J667">
        <v>6549.2</v>
      </c>
      <c r="K667">
        <v>2</v>
      </c>
      <c r="L667">
        <v>5</v>
      </c>
      <c r="M667">
        <v>2004</v>
      </c>
    </row>
    <row r="668" spans="1:13" x14ac:dyDescent="0.25">
      <c r="A668">
        <v>666</v>
      </c>
      <c r="B668" s="1">
        <v>38153</v>
      </c>
      <c r="C668">
        <v>10259</v>
      </c>
      <c r="D668" t="s">
        <v>159</v>
      </c>
      <c r="E668" t="s">
        <v>160</v>
      </c>
      <c r="F668" t="s">
        <v>77</v>
      </c>
      <c r="G668" t="s">
        <v>69</v>
      </c>
      <c r="H668">
        <v>100</v>
      </c>
      <c r="I668">
        <v>30</v>
      </c>
      <c r="J668">
        <v>5697.9</v>
      </c>
      <c r="K668">
        <v>2</v>
      </c>
      <c r="L668">
        <v>6</v>
      </c>
      <c r="M668">
        <v>2004</v>
      </c>
    </row>
    <row r="669" spans="1:13" x14ac:dyDescent="0.25">
      <c r="A669">
        <v>667</v>
      </c>
      <c r="B669" s="1">
        <v>38188</v>
      </c>
      <c r="C669">
        <v>10271</v>
      </c>
      <c r="D669" t="s">
        <v>105</v>
      </c>
      <c r="E669" t="s">
        <v>106</v>
      </c>
      <c r="F669" t="s">
        <v>14</v>
      </c>
      <c r="G669" t="s">
        <v>69</v>
      </c>
      <c r="H669">
        <v>100</v>
      </c>
      <c r="I669">
        <v>50</v>
      </c>
      <c r="J669">
        <v>9169</v>
      </c>
      <c r="K669">
        <v>3</v>
      </c>
      <c r="L669">
        <v>7</v>
      </c>
      <c r="M669">
        <v>2004</v>
      </c>
    </row>
    <row r="670" spans="1:13" x14ac:dyDescent="0.25">
      <c r="A670">
        <v>668</v>
      </c>
      <c r="B670" s="1">
        <v>38219</v>
      </c>
      <c r="C670">
        <v>10282</v>
      </c>
      <c r="D670" t="s">
        <v>105</v>
      </c>
      <c r="E670" t="s">
        <v>106</v>
      </c>
      <c r="F670" t="s">
        <v>14</v>
      </c>
      <c r="G670" t="s">
        <v>69</v>
      </c>
      <c r="H670">
        <v>100</v>
      </c>
      <c r="I670">
        <v>23</v>
      </c>
      <c r="J670">
        <v>3238.63</v>
      </c>
      <c r="K670">
        <v>3</v>
      </c>
      <c r="L670">
        <v>8</v>
      </c>
      <c r="M670">
        <v>2004</v>
      </c>
    </row>
    <row r="671" spans="1:13" x14ac:dyDescent="0.25">
      <c r="A671">
        <v>669</v>
      </c>
      <c r="B671" s="1">
        <v>38238</v>
      </c>
      <c r="C671">
        <v>10292</v>
      </c>
      <c r="D671" t="s">
        <v>12</v>
      </c>
      <c r="E671" t="s">
        <v>13</v>
      </c>
      <c r="F671" t="s">
        <v>14</v>
      </c>
      <c r="G671" t="s">
        <v>69</v>
      </c>
      <c r="H671">
        <v>100</v>
      </c>
      <c r="I671">
        <v>26</v>
      </c>
      <c r="J671">
        <v>4554.9399999999996</v>
      </c>
      <c r="K671">
        <v>3</v>
      </c>
      <c r="L671">
        <v>9</v>
      </c>
      <c r="M671">
        <v>2004</v>
      </c>
    </row>
    <row r="672" spans="1:13" x14ac:dyDescent="0.25">
      <c r="A672">
        <v>670</v>
      </c>
      <c r="B672" s="1">
        <v>38273</v>
      </c>
      <c r="C672">
        <v>10305</v>
      </c>
      <c r="D672" t="s">
        <v>47</v>
      </c>
      <c r="E672" t="s">
        <v>48</v>
      </c>
      <c r="F672" t="s">
        <v>14</v>
      </c>
      <c r="G672" t="s">
        <v>69</v>
      </c>
      <c r="H672">
        <v>100</v>
      </c>
      <c r="I672">
        <v>27</v>
      </c>
      <c r="J672">
        <v>3934.44</v>
      </c>
      <c r="K672">
        <v>4</v>
      </c>
      <c r="L672">
        <v>10</v>
      </c>
      <c r="M672">
        <v>2004</v>
      </c>
    </row>
    <row r="673" spans="1:13" x14ac:dyDescent="0.25">
      <c r="A673">
        <v>671</v>
      </c>
      <c r="B673" s="1">
        <v>38282</v>
      </c>
      <c r="C673">
        <v>10314</v>
      </c>
      <c r="D673" t="s">
        <v>189</v>
      </c>
      <c r="E673" t="s">
        <v>190</v>
      </c>
      <c r="F673" t="s">
        <v>125</v>
      </c>
      <c r="G673" t="s">
        <v>69</v>
      </c>
      <c r="H673">
        <v>100</v>
      </c>
      <c r="I673">
        <v>42</v>
      </c>
      <c r="J673">
        <v>5776.26</v>
      </c>
      <c r="K673">
        <v>4</v>
      </c>
      <c r="L673">
        <v>10</v>
      </c>
      <c r="M673">
        <v>2004</v>
      </c>
    </row>
    <row r="674" spans="1:13" x14ac:dyDescent="0.25">
      <c r="A674">
        <v>672</v>
      </c>
      <c r="B674" s="1">
        <v>38296</v>
      </c>
      <c r="C674">
        <v>10324</v>
      </c>
      <c r="D674" t="s">
        <v>39</v>
      </c>
      <c r="E674" t="s">
        <v>40</v>
      </c>
      <c r="F674" t="s">
        <v>14</v>
      </c>
      <c r="G674" t="s">
        <v>69</v>
      </c>
      <c r="H674">
        <v>100</v>
      </c>
      <c r="I674">
        <v>47</v>
      </c>
      <c r="J674">
        <v>7207.45</v>
      </c>
      <c r="K674">
        <v>4</v>
      </c>
      <c r="L674">
        <v>11</v>
      </c>
      <c r="M674">
        <v>2004</v>
      </c>
    </row>
    <row r="675" spans="1:13" x14ac:dyDescent="0.25">
      <c r="A675">
        <v>673</v>
      </c>
      <c r="B675" s="1">
        <v>38311</v>
      </c>
      <c r="C675">
        <v>10336</v>
      </c>
      <c r="D675" t="s">
        <v>153</v>
      </c>
      <c r="E675" t="s">
        <v>154</v>
      </c>
      <c r="F675" t="s">
        <v>18</v>
      </c>
      <c r="G675" t="s">
        <v>69</v>
      </c>
      <c r="H675">
        <v>100</v>
      </c>
      <c r="I675">
        <v>49</v>
      </c>
      <c r="J675">
        <v>7460.74</v>
      </c>
      <c r="K675">
        <v>4</v>
      </c>
      <c r="L675">
        <v>11</v>
      </c>
      <c r="M675">
        <v>2004</v>
      </c>
    </row>
    <row r="676" spans="1:13" x14ac:dyDescent="0.25">
      <c r="A676">
        <v>674</v>
      </c>
      <c r="B676" s="1">
        <v>38322</v>
      </c>
      <c r="C676">
        <v>10349</v>
      </c>
      <c r="D676" t="s">
        <v>180</v>
      </c>
      <c r="E676" t="s">
        <v>181</v>
      </c>
      <c r="F676" t="s">
        <v>14</v>
      </c>
      <c r="G676" t="s">
        <v>69</v>
      </c>
      <c r="H676">
        <v>100</v>
      </c>
      <c r="I676">
        <v>38</v>
      </c>
      <c r="J676">
        <v>6719.54</v>
      </c>
      <c r="K676">
        <v>4</v>
      </c>
      <c r="L676">
        <v>12</v>
      </c>
      <c r="M676">
        <v>2004</v>
      </c>
    </row>
    <row r="677" spans="1:13" x14ac:dyDescent="0.25">
      <c r="A677">
        <v>675</v>
      </c>
      <c r="B677" s="1">
        <v>38331</v>
      </c>
      <c r="C677">
        <v>10358</v>
      </c>
      <c r="D677" t="s">
        <v>66</v>
      </c>
      <c r="E677" t="s">
        <v>67</v>
      </c>
      <c r="F677" t="s">
        <v>68</v>
      </c>
      <c r="G677" t="s">
        <v>69</v>
      </c>
      <c r="H677">
        <v>100</v>
      </c>
      <c r="I677">
        <v>20</v>
      </c>
      <c r="J677">
        <v>2428</v>
      </c>
      <c r="K677">
        <v>4</v>
      </c>
      <c r="L677">
        <v>12</v>
      </c>
      <c r="M677">
        <v>2004</v>
      </c>
    </row>
    <row r="678" spans="1:13" x14ac:dyDescent="0.25">
      <c r="A678">
        <v>676</v>
      </c>
      <c r="B678" s="1">
        <v>38375</v>
      </c>
      <c r="C678">
        <v>10371</v>
      </c>
      <c r="D678" t="s">
        <v>105</v>
      </c>
      <c r="E678" t="s">
        <v>106</v>
      </c>
      <c r="F678" t="s">
        <v>14</v>
      </c>
      <c r="G678" t="s">
        <v>69</v>
      </c>
      <c r="H678">
        <v>100</v>
      </c>
      <c r="I678">
        <v>25</v>
      </c>
      <c r="J678">
        <v>2602.25</v>
      </c>
      <c r="K678">
        <v>1</v>
      </c>
      <c r="L678">
        <v>1</v>
      </c>
      <c r="M678">
        <v>2005</v>
      </c>
    </row>
    <row r="679" spans="1:13" x14ac:dyDescent="0.25">
      <c r="A679">
        <v>677</v>
      </c>
      <c r="B679" s="1">
        <v>38400</v>
      </c>
      <c r="C679">
        <v>10382</v>
      </c>
      <c r="D679" t="s">
        <v>105</v>
      </c>
      <c r="E679" t="s">
        <v>106</v>
      </c>
      <c r="F679" t="s">
        <v>14</v>
      </c>
      <c r="G679" t="s">
        <v>69</v>
      </c>
      <c r="H679">
        <v>88</v>
      </c>
      <c r="I679">
        <v>25</v>
      </c>
      <c r="J679">
        <v>2200</v>
      </c>
      <c r="K679">
        <v>1</v>
      </c>
      <c r="L679">
        <v>2</v>
      </c>
      <c r="M679">
        <v>2005</v>
      </c>
    </row>
    <row r="680" spans="1:13" x14ac:dyDescent="0.25">
      <c r="A680">
        <v>678</v>
      </c>
      <c r="B680" s="1">
        <v>38475</v>
      </c>
      <c r="C680">
        <v>10412</v>
      </c>
      <c r="D680" t="s">
        <v>66</v>
      </c>
      <c r="E680" t="s">
        <v>67</v>
      </c>
      <c r="F680" t="s">
        <v>68</v>
      </c>
      <c r="G680" t="s">
        <v>69</v>
      </c>
      <c r="H680">
        <v>100</v>
      </c>
      <c r="I680">
        <v>41</v>
      </c>
      <c r="J680">
        <v>6712.93</v>
      </c>
      <c r="K680">
        <v>2</v>
      </c>
      <c r="L680">
        <v>5</v>
      </c>
      <c r="M680">
        <v>2005</v>
      </c>
    </row>
    <row r="681" spans="1:13" x14ac:dyDescent="0.25">
      <c r="A681">
        <v>679</v>
      </c>
      <c r="B681" s="1">
        <v>38503</v>
      </c>
      <c r="C681">
        <v>10425</v>
      </c>
      <c r="D681" t="s">
        <v>45</v>
      </c>
      <c r="E681" t="s">
        <v>46</v>
      </c>
      <c r="F681" t="s">
        <v>18</v>
      </c>
      <c r="G681" t="s">
        <v>69</v>
      </c>
      <c r="H681">
        <v>100</v>
      </c>
      <c r="I681">
        <v>28</v>
      </c>
      <c r="J681">
        <v>5318.04</v>
      </c>
      <c r="K681">
        <v>2</v>
      </c>
      <c r="L681">
        <v>5</v>
      </c>
      <c r="M681">
        <v>2005</v>
      </c>
    </row>
    <row r="682" spans="1:13" x14ac:dyDescent="0.25">
      <c r="A682">
        <v>680</v>
      </c>
      <c r="B682" s="1">
        <v>37627</v>
      </c>
      <c r="C682">
        <v>10100</v>
      </c>
      <c r="D682" t="s">
        <v>107</v>
      </c>
      <c r="E682" t="s">
        <v>108</v>
      </c>
      <c r="F682" t="s">
        <v>14</v>
      </c>
      <c r="G682" t="s">
        <v>206</v>
      </c>
      <c r="H682">
        <v>67.8</v>
      </c>
      <c r="I682">
        <v>50</v>
      </c>
      <c r="J682">
        <v>3390</v>
      </c>
      <c r="K682">
        <v>1</v>
      </c>
      <c r="L682">
        <v>1</v>
      </c>
      <c r="M682">
        <v>2003</v>
      </c>
    </row>
    <row r="683" spans="1:13" x14ac:dyDescent="0.25">
      <c r="A683">
        <v>681</v>
      </c>
      <c r="B683" s="1">
        <v>37698</v>
      </c>
      <c r="C683">
        <v>10110</v>
      </c>
      <c r="D683" t="s">
        <v>187</v>
      </c>
      <c r="E683" t="s">
        <v>188</v>
      </c>
      <c r="F683" t="s">
        <v>65</v>
      </c>
      <c r="G683" t="s">
        <v>206</v>
      </c>
      <c r="H683">
        <v>50.25</v>
      </c>
      <c r="I683">
        <v>32</v>
      </c>
      <c r="J683">
        <v>1608</v>
      </c>
      <c r="K683">
        <v>1</v>
      </c>
      <c r="L683">
        <v>3</v>
      </c>
      <c r="M683">
        <v>2003</v>
      </c>
    </row>
    <row r="684" spans="1:13" x14ac:dyDescent="0.25">
      <c r="A684">
        <v>682</v>
      </c>
      <c r="B684" s="1">
        <v>37762</v>
      </c>
      <c r="C684">
        <v>10124</v>
      </c>
      <c r="D684" t="s">
        <v>202</v>
      </c>
      <c r="E684" t="s">
        <v>203</v>
      </c>
      <c r="F684" t="s">
        <v>14</v>
      </c>
      <c r="G684" t="s">
        <v>206</v>
      </c>
      <c r="H684">
        <v>53.88</v>
      </c>
      <c r="I684">
        <v>42</v>
      </c>
      <c r="J684">
        <v>2262.96</v>
      </c>
      <c r="K684">
        <v>2</v>
      </c>
      <c r="L684">
        <v>5</v>
      </c>
      <c r="M684">
        <v>2003</v>
      </c>
    </row>
    <row r="685" spans="1:13" x14ac:dyDescent="0.25">
      <c r="A685">
        <v>683</v>
      </c>
      <c r="B685" s="1">
        <v>37876</v>
      </c>
      <c r="C685">
        <v>10149</v>
      </c>
      <c r="D685" t="s">
        <v>198</v>
      </c>
      <c r="E685" t="s">
        <v>199</v>
      </c>
      <c r="F685" t="s">
        <v>14</v>
      </c>
      <c r="G685" t="s">
        <v>206</v>
      </c>
      <c r="H685">
        <v>62.36</v>
      </c>
      <c r="I685">
        <v>24</v>
      </c>
      <c r="J685">
        <v>1496.64</v>
      </c>
      <c r="K685">
        <v>3</v>
      </c>
      <c r="L685">
        <v>9</v>
      </c>
      <c r="M685">
        <v>2003</v>
      </c>
    </row>
    <row r="686" spans="1:13" x14ac:dyDescent="0.25">
      <c r="A686">
        <v>684</v>
      </c>
      <c r="B686" s="1">
        <v>37912</v>
      </c>
      <c r="C686">
        <v>10162</v>
      </c>
      <c r="D686" t="s">
        <v>23</v>
      </c>
      <c r="E686" t="s">
        <v>24</v>
      </c>
      <c r="F686" t="s">
        <v>14</v>
      </c>
      <c r="G686" t="s">
        <v>206</v>
      </c>
      <c r="H686">
        <v>69.62</v>
      </c>
      <c r="I686">
        <v>27</v>
      </c>
      <c r="J686">
        <v>1879.74</v>
      </c>
      <c r="K686">
        <v>4</v>
      </c>
      <c r="L686">
        <v>10</v>
      </c>
      <c r="M686">
        <v>2003</v>
      </c>
    </row>
    <row r="687" spans="1:13" x14ac:dyDescent="0.25">
      <c r="A687">
        <v>685</v>
      </c>
      <c r="B687" s="1">
        <v>37930</v>
      </c>
      <c r="C687">
        <v>10173</v>
      </c>
      <c r="D687" t="s">
        <v>207</v>
      </c>
      <c r="E687" t="s">
        <v>208</v>
      </c>
      <c r="F687" t="s">
        <v>100</v>
      </c>
      <c r="G687" t="s">
        <v>206</v>
      </c>
      <c r="H687">
        <v>57.51</v>
      </c>
      <c r="I687">
        <v>26</v>
      </c>
      <c r="J687">
        <v>1495.26</v>
      </c>
      <c r="K687">
        <v>4</v>
      </c>
      <c r="L687">
        <v>11</v>
      </c>
      <c r="M687">
        <v>2003</v>
      </c>
    </row>
    <row r="688" spans="1:13" x14ac:dyDescent="0.25">
      <c r="A688">
        <v>686</v>
      </c>
      <c r="B688" s="1">
        <v>37937</v>
      </c>
      <c r="C688">
        <v>10182</v>
      </c>
      <c r="D688" t="s">
        <v>105</v>
      </c>
      <c r="E688" t="s">
        <v>106</v>
      </c>
      <c r="F688" t="s">
        <v>14</v>
      </c>
      <c r="G688" t="s">
        <v>206</v>
      </c>
      <c r="H688">
        <v>61.15</v>
      </c>
      <c r="I688">
        <v>38</v>
      </c>
      <c r="J688">
        <v>2323.6999999999998</v>
      </c>
      <c r="K688">
        <v>4</v>
      </c>
      <c r="L688">
        <v>11</v>
      </c>
      <c r="M688">
        <v>2003</v>
      </c>
    </row>
    <row r="689" spans="1:13" x14ac:dyDescent="0.25">
      <c r="A689">
        <v>687</v>
      </c>
      <c r="B689" s="1">
        <v>37946</v>
      </c>
      <c r="C689">
        <v>10193</v>
      </c>
      <c r="D689" t="s">
        <v>209</v>
      </c>
      <c r="E689" t="s">
        <v>210</v>
      </c>
      <c r="F689" t="s">
        <v>38</v>
      </c>
      <c r="G689" t="s">
        <v>206</v>
      </c>
      <c r="H689">
        <v>59.33</v>
      </c>
      <c r="I689">
        <v>42</v>
      </c>
      <c r="J689">
        <v>2491.86</v>
      </c>
      <c r="K689">
        <v>4</v>
      </c>
      <c r="L689">
        <v>11</v>
      </c>
      <c r="M689">
        <v>2003</v>
      </c>
    </row>
    <row r="690" spans="1:13" x14ac:dyDescent="0.25">
      <c r="A690">
        <v>688</v>
      </c>
      <c r="B690" s="1">
        <v>37957</v>
      </c>
      <c r="C690">
        <v>10204</v>
      </c>
      <c r="D690" t="s">
        <v>180</v>
      </c>
      <c r="E690" t="s">
        <v>181</v>
      </c>
      <c r="F690" t="s">
        <v>14</v>
      </c>
      <c r="G690" t="s">
        <v>206</v>
      </c>
      <c r="H690">
        <v>71.44</v>
      </c>
      <c r="I690">
        <v>23</v>
      </c>
      <c r="J690">
        <v>1643.12</v>
      </c>
      <c r="K690">
        <v>4</v>
      </c>
      <c r="L690">
        <v>12</v>
      </c>
      <c r="M690">
        <v>2003</v>
      </c>
    </row>
    <row r="691" spans="1:13" x14ac:dyDescent="0.25">
      <c r="A691">
        <v>689</v>
      </c>
      <c r="B691" s="1">
        <v>38012</v>
      </c>
      <c r="C691">
        <v>10214</v>
      </c>
      <c r="D691" t="s">
        <v>73</v>
      </c>
      <c r="E691" t="s">
        <v>74</v>
      </c>
      <c r="F691" t="s">
        <v>68</v>
      </c>
      <c r="G691" t="s">
        <v>206</v>
      </c>
      <c r="H691">
        <v>62.96</v>
      </c>
      <c r="I691">
        <v>21</v>
      </c>
      <c r="J691">
        <v>1322.16</v>
      </c>
      <c r="K691">
        <v>1</v>
      </c>
      <c r="L691">
        <v>1</v>
      </c>
      <c r="M691">
        <v>2004</v>
      </c>
    </row>
    <row r="692" spans="1:13" x14ac:dyDescent="0.25">
      <c r="A692">
        <v>690</v>
      </c>
      <c r="B692" s="1">
        <v>38048</v>
      </c>
      <c r="C692">
        <v>10227</v>
      </c>
      <c r="D692" t="s">
        <v>84</v>
      </c>
      <c r="E692" t="s">
        <v>85</v>
      </c>
      <c r="F692" t="s">
        <v>18</v>
      </c>
      <c r="G692" t="s">
        <v>206</v>
      </c>
      <c r="H692">
        <v>50.85</v>
      </c>
      <c r="I692">
        <v>28</v>
      </c>
      <c r="J692">
        <v>1423.8</v>
      </c>
      <c r="K692">
        <v>1</v>
      </c>
      <c r="L692">
        <v>3</v>
      </c>
      <c r="M692">
        <v>2004</v>
      </c>
    </row>
    <row r="693" spans="1:13" x14ac:dyDescent="0.25">
      <c r="A693">
        <v>691</v>
      </c>
      <c r="B693" s="1">
        <v>38090</v>
      </c>
      <c r="C693">
        <v>10241</v>
      </c>
      <c r="D693" t="s">
        <v>200</v>
      </c>
      <c r="E693" t="s">
        <v>201</v>
      </c>
      <c r="F693" t="s">
        <v>18</v>
      </c>
      <c r="G693" t="s">
        <v>206</v>
      </c>
      <c r="H693">
        <v>72.650000000000006</v>
      </c>
      <c r="I693">
        <v>33</v>
      </c>
      <c r="J693">
        <v>2397.4499999999998</v>
      </c>
      <c r="K693">
        <v>2</v>
      </c>
      <c r="L693">
        <v>4</v>
      </c>
      <c r="M693">
        <v>2004</v>
      </c>
    </row>
    <row r="694" spans="1:13" x14ac:dyDescent="0.25">
      <c r="A694">
        <v>692</v>
      </c>
      <c r="B694" s="1">
        <v>38216</v>
      </c>
      <c r="C694">
        <v>10280</v>
      </c>
      <c r="D694" t="s">
        <v>98</v>
      </c>
      <c r="E694" t="s">
        <v>99</v>
      </c>
      <c r="F694" t="s">
        <v>100</v>
      </c>
      <c r="G694" t="s">
        <v>206</v>
      </c>
      <c r="H694">
        <v>62.96</v>
      </c>
      <c r="I694">
        <v>25</v>
      </c>
      <c r="J694">
        <v>1574</v>
      </c>
      <c r="K694">
        <v>3</v>
      </c>
      <c r="L694">
        <v>8</v>
      </c>
      <c r="M694">
        <v>2004</v>
      </c>
    </row>
    <row r="695" spans="1:13" x14ac:dyDescent="0.25">
      <c r="A695">
        <v>693</v>
      </c>
      <c r="B695" s="1">
        <v>38231</v>
      </c>
      <c r="C695">
        <v>10288</v>
      </c>
      <c r="D695" t="s">
        <v>159</v>
      </c>
      <c r="E695" t="s">
        <v>160</v>
      </c>
      <c r="F695" t="s">
        <v>77</v>
      </c>
      <c r="G695" t="s">
        <v>206</v>
      </c>
      <c r="H695">
        <v>61.75</v>
      </c>
      <c r="I695">
        <v>28</v>
      </c>
      <c r="J695">
        <v>1729</v>
      </c>
      <c r="K695">
        <v>3</v>
      </c>
      <c r="L695">
        <v>9</v>
      </c>
      <c r="M695">
        <v>2004</v>
      </c>
    </row>
    <row r="696" spans="1:13" x14ac:dyDescent="0.25">
      <c r="A696">
        <v>694</v>
      </c>
      <c r="B696" s="1">
        <v>38266</v>
      </c>
      <c r="C696">
        <v>10303</v>
      </c>
      <c r="D696" t="s">
        <v>196</v>
      </c>
      <c r="E696" t="s">
        <v>197</v>
      </c>
      <c r="F696" t="s">
        <v>68</v>
      </c>
      <c r="G696" t="s">
        <v>206</v>
      </c>
      <c r="H696">
        <v>49.04</v>
      </c>
      <c r="I696">
        <v>46</v>
      </c>
      <c r="J696">
        <v>2255.84</v>
      </c>
      <c r="K696">
        <v>4</v>
      </c>
      <c r="L696">
        <v>10</v>
      </c>
      <c r="M696">
        <v>2004</v>
      </c>
    </row>
    <row r="697" spans="1:13" x14ac:dyDescent="0.25">
      <c r="A697">
        <v>695</v>
      </c>
      <c r="B697" s="1">
        <v>38281</v>
      </c>
      <c r="C697">
        <v>10312</v>
      </c>
      <c r="D697" t="s">
        <v>105</v>
      </c>
      <c r="E697" t="s">
        <v>106</v>
      </c>
      <c r="F697" t="s">
        <v>14</v>
      </c>
      <c r="G697" t="s">
        <v>206</v>
      </c>
      <c r="H697">
        <v>61.15</v>
      </c>
      <c r="I697">
        <v>30</v>
      </c>
      <c r="J697">
        <v>1834.5</v>
      </c>
      <c r="K697">
        <v>4</v>
      </c>
      <c r="L697">
        <v>10</v>
      </c>
      <c r="M697">
        <v>2004</v>
      </c>
    </row>
    <row r="698" spans="1:13" x14ac:dyDescent="0.25">
      <c r="A698">
        <v>696</v>
      </c>
      <c r="B698" s="1">
        <v>38308</v>
      </c>
      <c r="C698">
        <v>10332</v>
      </c>
      <c r="D698" t="s">
        <v>187</v>
      </c>
      <c r="E698" t="s">
        <v>188</v>
      </c>
      <c r="F698" t="s">
        <v>65</v>
      </c>
      <c r="G698" t="s">
        <v>206</v>
      </c>
      <c r="H698">
        <v>84.25</v>
      </c>
      <c r="I698">
        <v>38</v>
      </c>
      <c r="J698">
        <v>3201.5</v>
      </c>
      <c r="K698">
        <v>4</v>
      </c>
      <c r="L698">
        <v>11</v>
      </c>
      <c r="M698">
        <v>2004</v>
      </c>
    </row>
    <row r="699" spans="1:13" x14ac:dyDescent="0.25">
      <c r="A699">
        <v>697</v>
      </c>
      <c r="B699" s="1">
        <v>38316</v>
      </c>
      <c r="C699">
        <v>10344</v>
      </c>
      <c r="D699" t="s">
        <v>164</v>
      </c>
      <c r="E699" t="s">
        <v>165</v>
      </c>
      <c r="F699" t="s">
        <v>18</v>
      </c>
      <c r="G699" t="s">
        <v>206</v>
      </c>
      <c r="H699">
        <v>56.91</v>
      </c>
      <c r="I699">
        <v>40</v>
      </c>
      <c r="J699">
        <v>2276.4</v>
      </c>
      <c r="K699">
        <v>4</v>
      </c>
      <c r="L699">
        <v>11</v>
      </c>
      <c r="M699">
        <v>2004</v>
      </c>
    </row>
    <row r="700" spans="1:13" x14ac:dyDescent="0.25">
      <c r="A700">
        <v>698</v>
      </c>
      <c r="B700" s="1">
        <v>38364</v>
      </c>
      <c r="C700">
        <v>10367</v>
      </c>
      <c r="D700" t="s">
        <v>21</v>
      </c>
      <c r="E700" t="s">
        <v>22</v>
      </c>
      <c r="F700" t="s">
        <v>14</v>
      </c>
      <c r="G700" t="s">
        <v>206</v>
      </c>
      <c r="H700">
        <v>100</v>
      </c>
      <c r="I700">
        <v>45</v>
      </c>
      <c r="J700">
        <v>8884.7999999999993</v>
      </c>
      <c r="K700">
        <v>1</v>
      </c>
      <c r="L700">
        <v>1</v>
      </c>
      <c r="M700">
        <v>2005</v>
      </c>
    </row>
    <row r="701" spans="1:13" x14ac:dyDescent="0.25">
      <c r="A701">
        <v>699</v>
      </c>
      <c r="B701" s="1">
        <v>38393</v>
      </c>
      <c r="C701">
        <v>10379</v>
      </c>
      <c r="D701" t="s">
        <v>66</v>
      </c>
      <c r="E701" t="s">
        <v>67</v>
      </c>
      <c r="F701" t="s">
        <v>68</v>
      </c>
      <c r="G701" t="s">
        <v>206</v>
      </c>
      <c r="H701">
        <v>49.3</v>
      </c>
      <c r="I701">
        <v>27</v>
      </c>
      <c r="J701">
        <v>1331.1</v>
      </c>
      <c r="K701">
        <v>1</v>
      </c>
      <c r="L701">
        <v>2</v>
      </c>
      <c r="M701">
        <v>2005</v>
      </c>
    </row>
    <row r="702" spans="1:13" x14ac:dyDescent="0.25">
      <c r="A702">
        <v>700</v>
      </c>
      <c r="B702" s="1">
        <v>38464</v>
      </c>
      <c r="C702">
        <v>10407</v>
      </c>
      <c r="D702" t="s">
        <v>151</v>
      </c>
      <c r="E702" t="s">
        <v>152</v>
      </c>
      <c r="F702" t="s">
        <v>14</v>
      </c>
      <c r="G702" t="s">
        <v>206</v>
      </c>
      <c r="H702">
        <v>72.650000000000006</v>
      </c>
      <c r="I702">
        <v>42</v>
      </c>
      <c r="J702">
        <v>3051.3</v>
      </c>
      <c r="K702">
        <v>2</v>
      </c>
      <c r="L702">
        <v>4</v>
      </c>
      <c r="M702">
        <v>2005</v>
      </c>
    </row>
    <row r="703" spans="1:13" x14ac:dyDescent="0.25">
      <c r="A703">
        <v>701</v>
      </c>
      <c r="B703" s="1">
        <v>38501</v>
      </c>
      <c r="C703">
        <v>10420</v>
      </c>
      <c r="D703" t="s">
        <v>59</v>
      </c>
      <c r="E703" t="s">
        <v>60</v>
      </c>
      <c r="F703" t="s">
        <v>38</v>
      </c>
      <c r="G703" t="s">
        <v>206</v>
      </c>
      <c r="H703">
        <v>63.57</v>
      </c>
      <c r="I703">
        <v>36</v>
      </c>
      <c r="J703">
        <v>2288.52</v>
      </c>
      <c r="K703">
        <v>2</v>
      </c>
      <c r="L703">
        <v>5</v>
      </c>
      <c r="M703">
        <v>2005</v>
      </c>
    </row>
    <row r="704" spans="1:13" x14ac:dyDescent="0.25">
      <c r="A704">
        <v>702</v>
      </c>
      <c r="B704" s="1">
        <v>37652</v>
      </c>
      <c r="C704">
        <v>10104</v>
      </c>
      <c r="D704" t="s">
        <v>66</v>
      </c>
      <c r="E704" t="s">
        <v>67</v>
      </c>
      <c r="F704" t="s">
        <v>68</v>
      </c>
      <c r="G704" t="s">
        <v>191</v>
      </c>
      <c r="H704">
        <v>100</v>
      </c>
      <c r="I704">
        <v>29</v>
      </c>
      <c r="J704">
        <v>3772.61</v>
      </c>
      <c r="K704">
        <v>1</v>
      </c>
      <c r="L704">
        <v>1</v>
      </c>
      <c r="M704">
        <v>2003</v>
      </c>
    </row>
    <row r="705" spans="1:13" x14ac:dyDescent="0.25">
      <c r="A705">
        <v>703</v>
      </c>
      <c r="B705" s="1">
        <v>37712</v>
      </c>
      <c r="C705">
        <v>10114</v>
      </c>
      <c r="D705" t="s">
        <v>153</v>
      </c>
      <c r="E705" t="s">
        <v>154</v>
      </c>
      <c r="F705" t="s">
        <v>18</v>
      </c>
      <c r="G705" t="s">
        <v>191</v>
      </c>
      <c r="H705">
        <v>100</v>
      </c>
      <c r="I705">
        <v>39</v>
      </c>
      <c r="J705">
        <v>4164.42</v>
      </c>
      <c r="K705">
        <v>2</v>
      </c>
      <c r="L705">
        <v>4</v>
      </c>
      <c r="M705">
        <v>2003</v>
      </c>
    </row>
    <row r="706" spans="1:13" x14ac:dyDescent="0.25">
      <c r="A706">
        <v>704</v>
      </c>
      <c r="B706" s="1">
        <v>37775</v>
      </c>
      <c r="C706">
        <v>10127</v>
      </c>
      <c r="D706" t="s">
        <v>180</v>
      </c>
      <c r="E706" t="s">
        <v>181</v>
      </c>
      <c r="F706" t="s">
        <v>14</v>
      </c>
      <c r="G706" t="s">
        <v>191</v>
      </c>
      <c r="H706">
        <v>100</v>
      </c>
      <c r="I706">
        <v>45</v>
      </c>
      <c r="J706">
        <v>6295.95</v>
      </c>
      <c r="K706">
        <v>2</v>
      </c>
      <c r="L706">
        <v>6</v>
      </c>
      <c r="M706">
        <v>2003</v>
      </c>
    </row>
    <row r="707" spans="1:13" x14ac:dyDescent="0.25">
      <c r="A707">
        <v>705</v>
      </c>
      <c r="B707" s="1">
        <v>37834</v>
      </c>
      <c r="C707">
        <v>10141</v>
      </c>
      <c r="D707" t="s">
        <v>178</v>
      </c>
      <c r="E707" t="s">
        <v>179</v>
      </c>
      <c r="F707" t="s">
        <v>51</v>
      </c>
      <c r="G707" t="s">
        <v>191</v>
      </c>
      <c r="H707">
        <v>100</v>
      </c>
      <c r="I707">
        <v>47</v>
      </c>
      <c r="J707">
        <v>6287.66</v>
      </c>
      <c r="K707">
        <v>3</v>
      </c>
      <c r="L707">
        <v>8</v>
      </c>
      <c r="M707">
        <v>2003</v>
      </c>
    </row>
    <row r="708" spans="1:13" x14ac:dyDescent="0.25">
      <c r="A708">
        <v>706</v>
      </c>
      <c r="B708" s="1">
        <v>37885</v>
      </c>
      <c r="C708">
        <v>10151</v>
      </c>
      <c r="D708" t="s">
        <v>149</v>
      </c>
      <c r="E708" t="s">
        <v>150</v>
      </c>
      <c r="F708" t="s">
        <v>51</v>
      </c>
      <c r="G708" t="s">
        <v>191</v>
      </c>
      <c r="H708">
        <v>100</v>
      </c>
      <c r="I708">
        <v>49</v>
      </c>
      <c r="J708">
        <v>5412.54</v>
      </c>
      <c r="K708">
        <v>3</v>
      </c>
      <c r="L708">
        <v>9</v>
      </c>
      <c r="M708">
        <v>2003</v>
      </c>
    </row>
    <row r="709" spans="1:13" x14ac:dyDescent="0.25">
      <c r="A709">
        <v>707</v>
      </c>
      <c r="B709" s="1">
        <v>37916</v>
      </c>
      <c r="C709">
        <v>10165</v>
      </c>
      <c r="D709" t="s">
        <v>75</v>
      </c>
      <c r="E709" t="s">
        <v>76</v>
      </c>
      <c r="F709" t="s">
        <v>77</v>
      </c>
      <c r="G709" t="s">
        <v>191</v>
      </c>
      <c r="H709">
        <v>100</v>
      </c>
      <c r="I709">
        <v>46</v>
      </c>
      <c r="J709">
        <v>5984.14</v>
      </c>
      <c r="K709">
        <v>4</v>
      </c>
      <c r="L709">
        <v>10</v>
      </c>
      <c r="M709">
        <v>2003</v>
      </c>
    </row>
    <row r="710" spans="1:13" x14ac:dyDescent="0.25">
      <c r="A710">
        <v>708</v>
      </c>
      <c r="B710" s="1">
        <v>37931</v>
      </c>
      <c r="C710">
        <v>10175</v>
      </c>
      <c r="D710" t="s">
        <v>126</v>
      </c>
      <c r="E710" t="s">
        <v>127</v>
      </c>
      <c r="F710" t="s">
        <v>65</v>
      </c>
      <c r="G710" t="s">
        <v>191</v>
      </c>
      <c r="H710">
        <v>100</v>
      </c>
      <c r="I710">
        <v>48</v>
      </c>
      <c r="J710">
        <v>5891.04</v>
      </c>
      <c r="K710">
        <v>4</v>
      </c>
      <c r="L710">
        <v>11</v>
      </c>
      <c r="M710">
        <v>2003</v>
      </c>
    </row>
    <row r="711" spans="1:13" x14ac:dyDescent="0.25">
      <c r="A711">
        <v>709</v>
      </c>
      <c r="B711" s="1">
        <v>37939</v>
      </c>
      <c r="C711">
        <v>10184</v>
      </c>
      <c r="D711" t="s">
        <v>196</v>
      </c>
      <c r="E711" t="s">
        <v>197</v>
      </c>
      <c r="F711" t="s">
        <v>68</v>
      </c>
      <c r="G711" t="s">
        <v>191</v>
      </c>
      <c r="H711">
        <v>100</v>
      </c>
      <c r="I711">
        <v>46</v>
      </c>
      <c r="J711">
        <v>5984.14</v>
      </c>
      <c r="K711">
        <v>4</v>
      </c>
      <c r="L711">
        <v>11</v>
      </c>
      <c r="M711">
        <v>2003</v>
      </c>
    </row>
    <row r="712" spans="1:13" x14ac:dyDescent="0.25">
      <c r="A712">
        <v>710</v>
      </c>
      <c r="B712" s="1">
        <v>37950</v>
      </c>
      <c r="C712">
        <v>10195</v>
      </c>
      <c r="D712" t="s">
        <v>121</v>
      </c>
      <c r="E712" t="s">
        <v>122</v>
      </c>
      <c r="F712" t="s">
        <v>14</v>
      </c>
      <c r="G712" t="s">
        <v>191</v>
      </c>
      <c r="H712">
        <v>100</v>
      </c>
      <c r="I712">
        <v>35</v>
      </c>
      <c r="J712">
        <v>3608.15</v>
      </c>
      <c r="K712">
        <v>4</v>
      </c>
      <c r="L712">
        <v>11</v>
      </c>
      <c r="M712">
        <v>2003</v>
      </c>
    </row>
    <row r="713" spans="1:13" x14ac:dyDescent="0.25">
      <c r="A713">
        <v>711</v>
      </c>
      <c r="B713" s="1">
        <v>37964</v>
      </c>
      <c r="C713">
        <v>10207</v>
      </c>
      <c r="D713" t="s">
        <v>157</v>
      </c>
      <c r="E713" t="s">
        <v>158</v>
      </c>
      <c r="F713" t="s">
        <v>14</v>
      </c>
      <c r="G713" t="s">
        <v>191</v>
      </c>
      <c r="H713">
        <v>100</v>
      </c>
      <c r="I713">
        <v>43</v>
      </c>
      <c r="J713">
        <v>5752.54</v>
      </c>
      <c r="K713">
        <v>4</v>
      </c>
      <c r="L713">
        <v>12</v>
      </c>
      <c r="M713">
        <v>2003</v>
      </c>
    </row>
    <row r="714" spans="1:13" x14ac:dyDescent="0.25">
      <c r="A714">
        <v>712</v>
      </c>
      <c r="B714" s="1">
        <v>38057</v>
      </c>
      <c r="C714">
        <v>10229</v>
      </c>
      <c r="D714" t="s">
        <v>105</v>
      </c>
      <c r="E714" t="s">
        <v>106</v>
      </c>
      <c r="F714" t="s">
        <v>14</v>
      </c>
      <c r="G714" t="s">
        <v>191</v>
      </c>
      <c r="H714">
        <v>100</v>
      </c>
      <c r="I714">
        <v>26</v>
      </c>
      <c r="J714">
        <v>3765.32</v>
      </c>
      <c r="K714">
        <v>1</v>
      </c>
      <c r="L714">
        <v>3</v>
      </c>
      <c r="M714">
        <v>2004</v>
      </c>
    </row>
    <row r="715" spans="1:13" x14ac:dyDescent="0.25">
      <c r="A715">
        <v>713</v>
      </c>
      <c r="B715" s="1">
        <v>38112</v>
      </c>
      <c r="C715">
        <v>10246</v>
      </c>
      <c r="D715" t="s">
        <v>66</v>
      </c>
      <c r="E715" t="s">
        <v>67</v>
      </c>
      <c r="F715" t="s">
        <v>68</v>
      </c>
      <c r="G715" t="s">
        <v>191</v>
      </c>
      <c r="H715">
        <v>98.18</v>
      </c>
      <c r="I715">
        <v>22</v>
      </c>
      <c r="J715">
        <v>2159.96</v>
      </c>
      <c r="K715">
        <v>2</v>
      </c>
      <c r="L715">
        <v>5</v>
      </c>
      <c r="M715">
        <v>2004</v>
      </c>
    </row>
    <row r="716" spans="1:13" x14ac:dyDescent="0.25">
      <c r="A716">
        <v>714</v>
      </c>
      <c r="B716" s="1">
        <v>38153</v>
      </c>
      <c r="C716">
        <v>10259</v>
      </c>
      <c r="D716" t="s">
        <v>159</v>
      </c>
      <c r="E716" t="s">
        <v>160</v>
      </c>
      <c r="F716" t="s">
        <v>77</v>
      </c>
      <c r="G716" t="s">
        <v>191</v>
      </c>
      <c r="H716">
        <v>99.41</v>
      </c>
      <c r="I716">
        <v>34</v>
      </c>
      <c r="J716">
        <v>3379.94</v>
      </c>
      <c r="K716">
        <v>2</v>
      </c>
      <c r="L716">
        <v>6</v>
      </c>
      <c r="M716">
        <v>2004</v>
      </c>
    </row>
    <row r="717" spans="1:13" x14ac:dyDescent="0.25">
      <c r="A717">
        <v>715</v>
      </c>
      <c r="B717" s="1">
        <v>38188</v>
      </c>
      <c r="C717">
        <v>10271</v>
      </c>
      <c r="D717" t="s">
        <v>105</v>
      </c>
      <c r="E717" t="s">
        <v>106</v>
      </c>
      <c r="F717" t="s">
        <v>14</v>
      </c>
      <c r="G717" t="s">
        <v>191</v>
      </c>
      <c r="H717">
        <v>100</v>
      </c>
      <c r="I717">
        <v>50</v>
      </c>
      <c r="J717">
        <v>5093.5</v>
      </c>
      <c r="K717">
        <v>3</v>
      </c>
      <c r="L717">
        <v>7</v>
      </c>
      <c r="M717">
        <v>2004</v>
      </c>
    </row>
    <row r="718" spans="1:13" x14ac:dyDescent="0.25">
      <c r="A718">
        <v>716</v>
      </c>
      <c r="B718" s="1">
        <v>38218</v>
      </c>
      <c r="C718">
        <v>10281</v>
      </c>
      <c r="D718" t="s">
        <v>54</v>
      </c>
      <c r="E718" t="s">
        <v>55</v>
      </c>
      <c r="F718" t="s">
        <v>14</v>
      </c>
      <c r="G718" t="s">
        <v>191</v>
      </c>
      <c r="H718">
        <v>100</v>
      </c>
      <c r="I718">
        <v>48</v>
      </c>
      <c r="J718">
        <v>5773.44</v>
      </c>
      <c r="K718">
        <v>3</v>
      </c>
      <c r="L718">
        <v>8</v>
      </c>
      <c r="M718">
        <v>2004</v>
      </c>
    </row>
    <row r="719" spans="1:13" x14ac:dyDescent="0.25">
      <c r="A719">
        <v>717</v>
      </c>
      <c r="B719" s="1">
        <v>38238</v>
      </c>
      <c r="C719">
        <v>10292</v>
      </c>
      <c r="D719" t="s">
        <v>12</v>
      </c>
      <c r="E719" t="s">
        <v>13</v>
      </c>
      <c r="F719" t="s">
        <v>14</v>
      </c>
      <c r="G719" t="s">
        <v>191</v>
      </c>
      <c r="H719">
        <v>100</v>
      </c>
      <c r="I719">
        <v>41</v>
      </c>
      <c r="J719">
        <v>4528.8599999999997</v>
      </c>
      <c r="K719">
        <v>3</v>
      </c>
      <c r="L719">
        <v>9</v>
      </c>
      <c r="M719">
        <v>2004</v>
      </c>
    </row>
    <row r="720" spans="1:13" x14ac:dyDescent="0.25">
      <c r="A720">
        <v>718</v>
      </c>
      <c r="B720" s="1">
        <v>38273</v>
      </c>
      <c r="C720">
        <v>10305</v>
      </c>
      <c r="D720" t="s">
        <v>47</v>
      </c>
      <c r="E720" t="s">
        <v>48</v>
      </c>
      <c r="F720" t="s">
        <v>14</v>
      </c>
      <c r="G720" t="s">
        <v>191</v>
      </c>
      <c r="H720">
        <v>100</v>
      </c>
      <c r="I720">
        <v>36</v>
      </c>
      <c r="J720">
        <v>4816.08</v>
      </c>
      <c r="K720">
        <v>4</v>
      </c>
      <c r="L720">
        <v>10</v>
      </c>
      <c r="M720">
        <v>2004</v>
      </c>
    </row>
    <row r="721" spans="1:13" x14ac:dyDescent="0.25">
      <c r="A721">
        <v>719</v>
      </c>
      <c r="B721" s="1">
        <v>38282</v>
      </c>
      <c r="C721">
        <v>10313</v>
      </c>
      <c r="D721" t="s">
        <v>86</v>
      </c>
      <c r="E721" t="s">
        <v>87</v>
      </c>
      <c r="F721" t="s">
        <v>88</v>
      </c>
      <c r="G721" t="s">
        <v>191</v>
      </c>
      <c r="H721">
        <v>100</v>
      </c>
      <c r="I721">
        <v>29</v>
      </c>
      <c r="J721">
        <v>3416.78</v>
      </c>
      <c r="K721">
        <v>4</v>
      </c>
      <c r="L721">
        <v>10</v>
      </c>
      <c r="M721">
        <v>2004</v>
      </c>
    </row>
    <row r="722" spans="1:13" x14ac:dyDescent="0.25">
      <c r="A722">
        <v>720</v>
      </c>
      <c r="B722" s="1">
        <v>38296</v>
      </c>
      <c r="C722">
        <v>10324</v>
      </c>
      <c r="D722" t="s">
        <v>39</v>
      </c>
      <c r="E722" t="s">
        <v>40</v>
      </c>
      <c r="F722" t="s">
        <v>14</v>
      </c>
      <c r="G722" t="s">
        <v>191</v>
      </c>
      <c r="H722">
        <v>37.479999999999997</v>
      </c>
      <c r="I722">
        <v>33</v>
      </c>
      <c r="J722">
        <v>1236.8399999999999</v>
      </c>
      <c r="K722">
        <v>4</v>
      </c>
      <c r="L722">
        <v>11</v>
      </c>
      <c r="M722">
        <v>2004</v>
      </c>
    </row>
    <row r="723" spans="1:13" x14ac:dyDescent="0.25">
      <c r="A723">
        <v>721</v>
      </c>
      <c r="B723" s="1">
        <v>38310</v>
      </c>
      <c r="C723">
        <v>10334</v>
      </c>
      <c r="D723" t="s">
        <v>70</v>
      </c>
      <c r="E723" t="s">
        <v>71</v>
      </c>
      <c r="F723" t="s">
        <v>72</v>
      </c>
      <c r="G723" t="s">
        <v>191</v>
      </c>
      <c r="H723">
        <v>100</v>
      </c>
      <c r="I723">
        <v>46</v>
      </c>
      <c r="J723">
        <v>5814.86</v>
      </c>
      <c r="K723">
        <v>4</v>
      </c>
      <c r="L723">
        <v>11</v>
      </c>
      <c r="M723">
        <v>2004</v>
      </c>
    </row>
    <row r="724" spans="1:13" x14ac:dyDescent="0.25">
      <c r="A724">
        <v>722</v>
      </c>
      <c r="B724" s="1">
        <v>38322</v>
      </c>
      <c r="C724">
        <v>10349</v>
      </c>
      <c r="D724" t="s">
        <v>180</v>
      </c>
      <c r="E724" t="s">
        <v>181</v>
      </c>
      <c r="F724" t="s">
        <v>14</v>
      </c>
      <c r="G724" t="s">
        <v>191</v>
      </c>
      <c r="H724">
        <v>100</v>
      </c>
      <c r="I724">
        <v>38</v>
      </c>
      <c r="J724">
        <v>5223.4799999999996</v>
      </c>
      <c r="K724">
        <v>4</v>
      </c>
      <c r="L724">
        <v>12</v>
      </c>
      <c r="M724">
        <v>2004</v>
      </c>
    </row>
    <row r="725" spans="1:13" x14ac:dyDescent="0.25">
      <c r="A725">
        <v>723</v>
      </c>
      <c r="B725" s="1">
        <v>38331</v>
      </c>
      <c r="C725">
        <v>10358</v>
      </c>
      <c r="D725" t="s">
        <v>66</v>
      </c>
      <c r="E725" t="s">
        <v>67</v>
      </c>
      <c r="F725" t="s">
        <v>68</v>
      </c>
      <c r="G725" t="s">
        <v>191</v>
      </c>
      <c r="H725">
        <v>36.42</v>
      </c>
      <c r="I725">
        <v>20</v>
      </c>
      <c r="J725">
        <v>728.4</v>
      </c>
      <c r="K725">
        <v>4</v>
      </c>
      <c r="L725">
        <v>12</v>
      </c>
      <c r="M725">
        <v>2004</v>
      </c>
    </row>
    <row r="726" spans="1:13" x14ac:dyDescent="0.25">
      <c r="A726">
        <v>724</v>
      </c>
      <c r="B726" s="1">
        <v>38372</v>
      </c>
      <c r="C726">
        <v>10370</v>
      </c>
      <c r="D726" t="s">
        <v>111</v>
      </c>
      <c r="E726" t="s">
        <v>112</v>
      </c>
      <c r="F726" t="s">
        <v>38</v>
      </c>
      <c r="G726" t="s">
        <v>191</v>
      </c>
      <c r="H726">
        <v>100</v>
      </c>
      <c r="I726">
        <v>22</v>
      </c>
      <c r="J726">
        <v>3949</v>
      </c>
      <c r="K726">
        <v>1</v>
      </c>
      <c r="L726">
        <v>1</v>
      </c>
      <c r="M726">
        <v>2005</v>
      </c>
    </row>
    <row r="727" spans="1:13" x14ac:dyDescent="0.25">
      <c r="A727">
        <v>725</v>
      </c>
      <c r="B727" s="1">
        <v>38405</v>
      </c>
      <c r="C727">
        <v>10383</v>
      </c>
      <c r="D727" t="s">
        <v>66</v>
      </c>
      <c r="E727" t="s">
        <v>67</v>
      </c>
      <c r="F727" t="s">
        <v>68</v>
      </c>
      <c r="G727" t="s">
        <v>191</v>
      </c>
      <c r="H727">
        <v>100</v>
      </c>
      <c r="I727">
        <v>27</v>
      </c>
      <c r="J727">
        <v>3843.99</v>
      </c>
      <c r="K727">
        <v>1</v>
      </c>
      <c r="L727">
        <v>2</v>
      </c>
      <c r="M727">
        <v>2005</v>
      </c>
    </row>
    <row r="728" spans="1:13" x14ac:dyDescent="0.25">
      <c r="A728">
        <v>726</v>
      </c>
      <c r="B728" s="1">
        <v>38475</v>
      </c>
      <c r="C728">
        <v>10412</v>
      </c>
      <c r="D728" t="s">
        <v>66</v>
      </c>
      <c r="E728" t="s">
        <v>67</v>
      </c>
      <c r="F728" t="s">
        <v>68</v>
      </c>
      <c r="G728" t="s">
        <v>191</v>
      </c>
      <c r="H728">
        <v>98.18</v>
      </c>
      <c r="I728">
        <v>56</v>
      </c>
      <c r="J728">
        <v>5498.08</v>
      </c>
      <c r="K728">
        <v>2</v>
      </c>
      <c r="L728">
        <v>5</v>
      </c>
      <c r="M728">
        <v>2005</v>
      </c>
    </row>
    <row r="729" spans="1:13" x14ac:dyDescent="0.25">
      <c r="A729">
        <v>727</v>
      </c>
      <c r="B729" s="1">
        <v>38503</v>
      </c>
      <c r="C729">
        <v>10425</v>
      </c>
      <c r="D729" t="s">
        <v>45</v>
      </c>
      <c r="E729" t="s">
        <v>46</v>
      </c>
      <c r="F729" t="s">
        <v>18</v>
      </c>
      <c r="G729" t="s">
        <v>191</v>
      </c>
      <c r="H729">
        <v>99.41</v>
      </c>
      <c r="I729">
        <v>38</v>
      </c>
      <c r="J729">
        <v>3777.58</v>
      </c>
      <c r="K729">
        <v>2</v>
      </c>
      <c r="L729">
        <v>5</v>
      </c>
      <c r="M729">
        <v>2005</v>
      </c>
    </row>
    <row r="730" spans="1:13" x14ac:dyDescent="0.25">
      <c r="A730">
        <v>728</v>
      </c>
      <c r="B730" s="1">
        <v>37630</v>
      </c>
      <c r="C730">
        <v>10101</v>
      </c>
      <c r="D730" t="s">
        <v>176</v>
      </c>
      <c r="E730" t="s">
        <v>177</v>
      </c>
      <c r="F730" t="s">
        <v>168</v>
      </c>
      <c r="G730" t="s">
        <v>206</v>
      </c>
      <c r="H730">
        <v>100</v>
      </c>
      <c r="I730">
        <v>25</v>
      </c>
      <c r="J730">
        <v>3782</v>
      </c>
      <c r="K730">
        <v>1</v>
      </c>
      <c r="L730">
        <v>1</v>
      </c>
      <c r="M730">
        <v>2003</v>
      </c>
    </row>
    <row r="731" spans="1:13" x14ac:dyDescent="0.25">
      <c r="A731">
        <v>729</v>
      </c>
      <c r="B731" s="1">
        <v>37698</v>
      </c>
      <c r="C731">
        <v>10110</v>
      </c>
      <c r="D731" t="s">
        <v>187</v>
      </c>
      <c r="E731" t="s">
        <v>188</v>
      </c>
      <c r="F731" t="s">
        <v>65</v>
      </c>
      <c r="G731" t="s">
        <v>206</v>
      </c>
      <c r="H731">
        <v>100</v>
      </c>
      <c r="I731">
        <v>33</v>
      </c>
      <c r="J731">
        <v>3859.68</v>
      </c>
      <c r="K731">
        <v>1</v>
      </c>
      <c r="L731">
        <v>3</v>
      </c>
      <c r="M731">
        <v>2003</v>
      </c>
    </row>
    <row r="732" spans="1:13" x14ac:dyDescent="0.25">
      <c r="A732">
        <v>730</v>
      </c>
      <c r="B732" s="1">
        <v>37762</v>
      </c>
      <c r="C732">
        <v>10124</v>
      </c>
      <c r="D732" t="s">
        <v>202</v>
      </c>
      <c r="E732" t="s">
        <v>203</v>
      </c>
      <c r="F732" t="s">
        <v>14</v>
      </c>
      <c r="G732" t="s">
        <v>206</v>
      </c>
      <c r="H732">
        <v>100</v>
      </c>
      <c r="I732">
        <v>42</v>
      </c>
      <c r="J732">
        <v>4431.84</v>
      </c>
      <c r="K732">
        <v>2</v>
      </c>
      <c r="L732">
        <v>5</v>
      </c>
      <c r="M732">
        <v>2003</v>
      </c>
    </row>
    <row r="733" spans="1:13" x14ac:dyDescent="0.25">
      <c r="A733">
        <v>731</v>
      </c>
      <c r="B733" s="1">
        <v>37876</v>
      </c>
      <c r="C733">
        <v>10149</v>
      </c>
      <c r="D733" t="s">
        <v>198</v>
      </c>
      <c r="E733" t="s">
        <v>199</v>
      </c>
      <c r="F733" t="s">
        <v>14</v>
      </c>
      <c r="G733" t="s">
        <v>206</v>
      </c>
      <c r="H733">
        <v>100</v>
      </c>
      <c r="I733">
        <v>33</v>
      </c>
      <c r="J733">
        <v>4950.33</v>
      </c>
      <c r="K733">
        <v>3</v>
      </c>
      <c r="L733">
        <v>9</v>
      </c>
      <c r="M733">
        <v>2003</v>
      </c>
    </row>
    <row r="734" spans="1:13" x14ac:dyDescent="0.25">
      <c r="A734">
        <v>732</v>
      </c>
      <c r="B734" s="1">
        <v>37912</v>
      </c>
      <c r="C734">
        <v>10162</v>
      </c>
      <c r="D734" t="s">
        <v>23</v>
      </c>
      <c r="E734" t="s">
        <v>24</v>
      </c>
      <c r="F734" t="s">
        <v>14</v>
      </c>
      <c r="G734" t="s">
        <v>206</v>
      </c>
      <c r="H734">
        <v>100</v>
      </c>
      <c r="I734">
        <v>38</v>
      </c>
      <c r="J734">
        <v>4299.7</v>
      </c>
      <c r="K734">
        <v>4</v>
      </c>
      <c r="L734">
        <v>10</v>
      </c>
      <c r="M734">
        <v>2003</v>
      </c>
    </row>
    <row r="735" spans="1:13" x14ac:dyDescent="0.25">
      <c r="A735">
        <v>733</v>
      </c>
      <c r="B735" s="1">
        <v>37930</v>
      </c>
      <c r="C735">
        <v>10173</v>
      </c>
      <c r="D735" t="s">
        <v>207</v>
      </c>
      <c r="E735" t="s">
        <v>208</v>
      </c>
      <c r="F735" t="s">
        <v>100</v>
      </c>
      <c r="G735" t="s">
        <v>206</v>
      </c>
      <c r="H735">
        <v>100</v>
      </c>
      <c r="I735">
        <v>31</v>
      </c>
      <c r="J735">
        <v>4492.83</v>
      </c>
      <c r="K735">
        <v>4</v>
      </c>
      <c r="L735">
        <v>11</v>
      </c>
      <c r="M735">
        <v>2003</v>
      </c>
    </row>
    <row r="736" spans="1:13" x14ac:dyDescent="0.25">
      <c r="A736">
        <v>734</v>
      </c>
      <c r="B736" s="1">
        <v>37937</v>
      </c>
      <c r="C736">
        <v>10182</v>
      </c>
      <c r="D736" t="s">
        <v>105</v>
      </c>
      <c r="E736" t="s">
        <v>106</v>
      </c>
      <c r="F736" t="s">
        <v>14</v>
      </c>
      <c r="G736" t="s">
        <v>206</v>
      </c>
      <c r="H736">
        <v>100</v>
      </c>
      <c r="I736">
        <v>20</v>
      </c>
      <c r="J736">
        <v>2212</v>
      </c>
      <c r="K736">
        <v>4</v>
      </c>
      <c r="L736">
        <v>11</v>
      </c>
      <c r="M736">
        <v>2003</v>
      </c>
    </row>
    <row r="737" spans="1:13" x14ac:dyDescent="0.25">
      <c r="A737">
        <v>735</v>
      </c>
      <c r="B737" s="1">
        <v>37946</v>
      </c>
      <c r="C737">
        <v>10193</v>
      </c>
      <c r="D737" t="s">
        <v>209</v>
      </c>
      <c r="E737" t="s">
        <v>210</v>
      </c>
      <c r="F737" t="s">
        <v>38</v>
      </c>
      <c r="G737" t="s">
        <v>206</v>
      </c>
      <c r="H737">
        <v>100</v>
      </c>
      <c r="I737">
        <v>44</v>
      </c>
      <c r="J737">
        <v>4642.88</v>
      </c>
      <c r="K737">
        <v>4</v>
      </c>
      <c r="L737">
        <v>11</v>
      </c>
      <c r="M737">
        <v>2003</v>
      </c>
    </row>
    <row r="738" spans="1:13" x14ac:dyDescent="0.25">
      <c r="A738">
        <v>736</v>
      </c>
      <c r="B738" s="1">
        <v>37957</v>
      </c>
      <c r="C738">
        <v>10204</v>
      </c>
      <c r="D738" t="s">
        <v>180</v>
      </c>
      <c r="E738" t="s">
        <v>181</v>
      </c>
      <c r="F738" t="s">
        <v>14</v>
      </c>
      <c r="G738" t="s">
        <v>206</v>
      </c>
      <c r="H738">
        <v>100</v>
      </c>
      <c r="I738">
        <v>26</v>
      </c>
      <c r="J738">
        <v>3206.32</v>
      </c>
      <c r="K738">
        <v>4</v>
      </c>
      <c r="L738">
        <v>12</v>
      </c>
      <c r="M738">
        <v>2003</v>
      </c>
    </row>
    <row r="739" spans="1:13" x14ac:dyDescent="0.25">
      <c r="A739">
        <v>737</v>
      </c>
      <c r="B739" s="1">
        <v>38012</v>
      </c>
      <c r="C739">
        <v>10214</v>
      </c>
      <c r="D739" t="s">
        <v>73</v>
      </c>
      <c r="E739" t="s">
        <v>74</v>
      </c>
      <c r="F739" t="s">
        <v>68</v>
      </c>
      <c r="G739" t="s">
        <v>206</v>
      </c>
      <c r="H739">
        <v>100</v>
      </c>
      <c r="I739">
        <v>27</v>
      </c>
      <c r="J739">
        <v>3604.23</v>
      </c>
      <c r="K739">
        <v>1</v>
      </c>
      <c r="L739">
        <v>1</v>
      </c>
      <c r="M739">
        <v>2004</v>
      </c>
    </row>
    <row r="740" spans="1:13" x14ac:dyDescent="0.25">
      <c r="A740">
        <v>738</v>
      </c>
      <c r="B740" s="1">
        <v>38048</v>
      </c>
      <c r="C740">
        <v>10227</v>
      </c>
      <c r="D740" t="s">
        <v>84</v>
      </c>
      <c r="E740" t="s">
        <v>85</v>
      </c>
      <c r="F740" t="s">
        <v>18</v>
      </c>
      <c r="G740" t="s">
        <v>206</v>
      </c>
      <c r="H740">
        <v>100</v>
      </c>
      <c r="I740">
        <v>46</v>
      </c>
      <c r="J740">
        <v>7017.76</v>
      </c>
      <c r="K740">
        <v>1</v>
      </c>
      <c r="L740">
        <v>3</v>
      </c>
      <c r="M740">
        <v>2004</v>
      </c>
    </row>
    <row r="741" spans="1:13" x14ac:dyDescent="0.25">
      <c r="A741">
        <v>739</v>
      </c>
      <c r="B741" s="1">
        <v>38103</v>
      </c>
      <c r="C741">
        <v>10243</v>
      </c>
      <c r="D741" t="s">
        <v>157</v>
      </c>
      <c r="E741" t="s">
        <v>158</v>
      </c>
      <c r="F741" t="s">
        <v>14</v>
      </c>
      <c r="G741" t="s">
        <v>206</v>
      </c>
      <c r="H741">
        <v>100</v>
      </c>
      <c r="I741">
        <v>47</v>
      </c>
      <c r="J741">
        <v>6154.18</v>
      </c>
      <c r="K741">
        <v>2</v>
      </c>
      <c r="L741">
        <v>4</v>
      </c>
      <c r="M741">
        <v>2004</v>
      </c>
    </row>
    <row r="742" spans="1:13" x14ac:dyDescent="0.25">
      <c r="A742">
        <v>740</v>
      </c>
      <c r="B742" s="1">
        <v>38216</v>
      </c>
      <c r="C742">
        <v>10280</v>
      </c>
      <c r="D742" t="s">
        <v>98</v>
      </c>
      <c r="E742" t="s">
        <v>99</v>
      </c>
      <c r="F742" t="s">
        <v>100</v>
      </c>
      <c r="G742" t="s">
        <v>206</v>
      </c>
      <c r="H742">
        <v>100</v>
      </c>
      <c r="I742">
        <v>37</v>
      </c>
      <c r="J742">
        <v>4750.8</v>
      </c>
      <c r="K742">
        <v>3</v>
      </c>
      <c r="L742">
        <v>8</v>
      </c>
      <c r="M742">
        <v>2004</v>
      </c>
    </row>
    <row r="743" spans="1:13" x14ac:dyDescent="0.25">
      <c r="A743">
        <v>741</v>
      </c>
      <c r="B743" s="1">
        <v>38231</v>
      </c>
      <c r="C743">
        <v>10288</v>
      </c>
      <c r="D743" t="s">
        <v>159</v>
      </c>
      <c r="E743" t="s">
        <v>160</v>
      </c>
      <c r="F743" t="s">
        <v>77</v>
      </c>
      <c r="G743" t="s">
        <v>206</v>
      </c>
      <c r="H743">
        <v>100</v>
      </c>
      <c r="I743">
        <v>31</v>
      </c>
      <c r="J743">
        <v>3822.92</v>
      </c>
      <c r="K743">
        <v>3</v>
      </c>
      <c r="L743">
        <v>9</v>
      </c>
      <c r="M743">
        <v>2004</v>
      </c>
    </row>
    <row r="744" spans="1:13" x14ac:dyDescent="0.25">
      <c r="A744">
        <v>742</v>
      </c>
      <c r="B744" s="1">
        <v>38271</v>
      </c>
      <c r="C744">
        <v>10304</v>
      </c>
      <c r="D744" t="s">
        <v>103</v>
      </c>
      <c r="E744" t="s">
        <v>104</v>
      </c>
      <c r="F744" t="s">
        <v>18</v>
      </c>
      <c r="G744" t="s">
        <v>206</v>
      </c>
      <c r="H744">
        <v>100</v>
      </c>
      <c r="I744">
        <v>24</v>
      </c>
      <c r="J744">
        <v>2440.8000000000002</v>
      </c>
      <c r="K744">
        <v>4</v>
      </c>
      <c r="L744">
        <v>10</v>
      </c>
      <c r="M744">
        <v>2004</v>
      </c>
    </row>
    <row r="745" spans="1:13" x14ac:dyDescent="0.25">
      <c r="A745">
        <v>743</v>
      </c>
      <c r="B745" s="1">
        <v>38281</v>
      </c>
      <c r="C745">
        <v>10312</v>
      </c>
      <c r="D745" t="s">
        <v>105</v>
      </c>
      <c r="E745" t="s">
        <v>106</v>
      </c>
      <c r="F745" t="s">
        <v>14</v>
      </c>
      <c r="G745" t="s">
        <v>206</v>
      </c>
      <c r="H745">
        <v>100</v>
      </c>
      <c r="I745">
        <v>31</v>
      </c>
      <c r="J745">
        <v>4729.3599999999997</v>
      </c>
      <c r="K745">
        <v>4</v>
      </c>
      <c r="L745">
        <v>10</v>
      </c>
      <c r="M745">
        <v>2004</v>
      </c>
    </row>
    <row r="746" spans="1:13" x14ac:dyDescent="0.25">
      <c r="A746">
        <v>744</v>
      </c>
      <c r="B746" s="1">
        <v>38295</v>
      </c>
      <c r="C746">
        <v>10322</v>
      </c>
      <c r="D746" t="s">
        <v>107</v>
      </c>
      <c r="E746" t="s">
        <v>108</v>
      </c>
      <c r="F746" t="s">
        <v>14</v>
      </c>
      <c r="G746" t="s">
        <v>206</v>
      </c>
      <c r="H746">
        <v>100</v>
      </c>
      <c r="I746">
        <v>50</v>
      </c>
      <c r="J746">
        <v>12536.5</v>
      </c>
      <c r="K746">
        <v>4</v>
      </c>
      <c r="L746">
        <v>11</v>
      </c>
      <c r="M746">
        <v>2004</v>
      </c>
    </row>
    <row r="747" spans="1:13" x14ac:dyDescent="0.25">
      <c r="A747">
        <v>745</v>
      </c>
      <c r="B747" s="1">
        <v>38308</v>
      </c>
      <c r="C747">
        <v>10332</v>
      </c>
      <c r="D747" t="s">
        <v>187</v>
      </c>
      <c r="E747" t="s">
        <v>188</v>
      </c>
      <c r="F747" t="s">
        <v>65</v>
      </c>
      <c r="G747" t="s">
        <v>206</v>
      </c>
      <c r="H747">
        <v>64.69</v>
      </c>
      <c r="I747">
        <v>35</v>
      </c>
      <c r="J747">
        <v>2264.15</v>
      </c>
      <c r="K747">
        <v>4</v>
      </c>
      <c r="L747">
        <v>11</v>
      </c>
      <c r="M747">
        <v>2004</v>
      </c>
    </row>
    <row r="748" spans="1:13" x14ac:dyDescent="0.25">
      <c r="A748">
        <v>746</v>
      </c>
      <c r="B748" s="1">
        <v>38316</v>
      </c>
      <c r="C748">
        <v>10344</v>
      </c>
      <c r="D748" t="s">
        <v>164</v>
      </c>
      <c r="E748" t="s">
        <v>165</v>
      </c>
      <c r="F748" t="s">
        <v>18</v>
      </c>
      <c r="G748" t="s">
        <v>206</v>
      </c>
      <c r="H748">
        <v>100</v>
      </c>
      <c r="I748">
        <v>30</v>
      </c>
      <c r="J748">
        <v>3928.2</v>
      </c>
      <c r="K748">
        <v>4</v>
      </c>
      <c r="L748">
        <v>11</v>
      </c>
      <c r="M748">
        <v>2004</v>
      </c>
    </row>
    <row r="749" spans="1:13" x14ac:dyDescent="0.25">
      <c r="A749">
        <v>747</v>
      </c>
      <c r="B749" s="1">
        <v>38330</v>
      </c>
      <c r="C749">
        <v>10356</v>
      </c>
      <c r="D749" t="s">
        <v>19</v>
      </c>
      <c r="E749" t="s">
        <v>20</v>
      </c>
      <c r="F749" t="s">
        <v>18</v>
      </c>
      <c r="G749" t="s">
        <v>206</v>
      </c>
      <c r="H749">
        <v>100</v>
      </c>
      <c r="I749">
        <v>29</v>
      </c>
      <c r="J749">
        <v>3630.22</v>
      </c>
      <c r="K749">
        <v>4</v>
      </c>
      <c r="L749">
        <v>12</v>
      </c>
      <c r="M749">
        <v>2004</v>
      </c>
    </row>
    <row r="750" spans="1:13" x14ac:dyDescent="0.25">
      <c r="A750">
        <v>748</v>
      </c>
      <c r="B750" s="1">
        <v>38364</v>
      </c>
      <c r="C750">
        <v>10367</v>
      </c>
      <c r="D750" t="s">
        <v>21</v>
      </c>
      <c r="E750" t="s">
        <v>22</v>
      </c>
      <c r="F750" t="s">
        <v>14</v>
      </c>
      <c r="G750" t="s">
        <v>206</v>
      </c>
      <c r="H750">
        <v>100</v>
      </c>
      <c r="I750">
        <v>27</v>
      </c>
      <c r="J750">
        <v>4196.07</v>
      </c>
      <c r="K750">
        <v>1</v>
      </c>
      <c r="L750">
        <v>1</v>
      </c>
      <c r="M750">
        <v>2005</v>
      </c>
    </row>
    <row r="751" spans="1:13" x14ac:dyDescent="0.25">
      <c r="A751">
        <v>749</v>
      </c>
      <c r="B751" s="1">
        <v>38399</v>
      </c>
      <c r="C751">
        <v>10380</v>
      </c>
      <c r="D751" t="s">
        <v>66</v>
      </c>
      <c r="E751" t="s">
        <v>67</v>
      </c>
      <c r="F751" t="s">
        <v>68</v>
      </c>
      <c r="G751" t="s">
        <v>206</v>
      </c>
      <c r="H751">
        <v>100</v>
      </c>
      <c r="I751">
        <v>40</v>
      </c>
      <c r="J751">
        <v>4931.6000000000004</v>
      </c>
      <c r="K751">
        <v>1</v>
      </c>
      <c r="L751">
        <v>2</v>
      </c>
      <c r="M751">
        <v>2005</v>
      </c>
    </row>
    <row r="752" spans="1:13" x14ac:dyDescent="0.25">
      <c r="A752">
        <v>750</v>
      </c>
      <c r="B752" s="1">
        <v>38415</v>
      </c>
      <c r="C752">
        <v>10390</v>
      </c>
      <c r="D752" t="s">
        <v>105</v>
      </c>
      <c r="E752" t="s">
        <v>106</v>
      </c>
      <c r="F752" t="s">
        <v>14</v>
      </c>
      <c r="G752" t="s">
        <v>206</v>
      </c>
      <c r="H752">
        <v>98.99</v>
      </c>
      <c r="I752">
        <v>31</v>
      </c>
      <c r="J752">
        <v>3068.69</v>
      </c>
      <c r="K752">
        <v>1</v>
      </c>
      <c r="L752">
        <v>3</v>
      </c>
      <c r="M752">
        <v>2005</v>
      </c>
    </row>
    <row r="753" spans="1:13" x14ac:dyDescent="0.25">
      <c r="A753">
        <v>751</v>
      </c>
      <c r="B753" s="1">
        <v>38465</v>
      </c>
      <c r="C753">
        <v>10409</v>
      </c>
      <c r="D753" t="s">
        <v>159</v>
      </c>
      <c r="E753" t="s">
        <v>160</v>
      </c>
      <c r="F753" t="s">
        <v>77</v>
      </c>
      <c r="G753" t="s">
        <v>206</v>
      </c>
      <c r="H753">
        <v>100</v>
      </c>
      <c r="I753">
        <v>6</v>
      </c>
      <c r="J753">
        <v>785.64</v>
      </c>
      <c r="K753">
        <v>2</v>
      </c>
      <c r="L753">
        <v>4</v>
      </c>
      <c r="M753">
        <v>2005</v>
      </c>
    </row>
    <row r="754" spans="1:13" x14ac:dyDescent="0.25">
      <c r="A754">
        <v>752</v>
      </c>
      <c r="B754" s="1">
        <v>38501</v>
      </c>
      <c r="C754">
        <v>10420</v>
      </c>
      <c r="D754" t="s">
        <v>59</v>
      </c>
      <c r="E754" t="s">
        <v>60</v>
      </c>
      <c r="F754" t="s">
        <v>38</v>
      </c>
      <c r="G754" t="s">
        <v>206</v>
      </c>
      <c r="H754">
        <v>100</v>
      </c>
      <c r="I754">
        <v>45</v>
      </c>
      <c r="J754">
        <v>4977</v>
      </c>
      <c r="K754">
        <v>2</v>
      </c>
      <c r="L754">
        <v>5</v>
      </c>
      <c r="M754">
        <v>2005</v>
      </c>
    </row>
    <row r="755" spans="1:13" x14ac:dyDescent="0.25">
      <c r="A755">
        <v>753</v>
      </c>
      <c r="B755" s="1">
        <v>37650</v>
      </c>
      <c r="C755">
        <v>10103</v>
      </c>
      <c r="D755" t="s">
        <v>52</v>
      </c>
      <c r="E755" t="s">
        <v>53</v>
      </c>
      <c r="F755" t="s">
        <v>31</v>
      </c>
      <c r="G755" t="s">
        <v>191</v>
      </c>
      <c r="H755">
        <v>54.09</v>
      </c>
      <c r="I755">
        <v>22</v>
      </c>
      <c r="J755">
        <v>1189.98</v>
      </c>
      <c r="K755">
        <v>1</v>
      </c>
      <c r="L755">
        <v>1</v>
      </c>
      <c r="M755">
        <v>2003</v>
      </c>
    </row>
    <row r="756" spans="1:13" x14ac:dyDescent="0.25">
      <c r="A756">
        <v>754</v>
      </c>
      <c r="B756" s="1">
        <v>37712</v>
      </c>
      <c r="C756">
        <v>10114</v>
      </c>
      <c r="D756" t="s">
        <v>153</v>
      </c>
      <c r="E756" t="s">
        <v>154</v>
      </c>
      <c r="F756" t="s">
        <v>18</v>
      </c>
      <c r="G756" t="s">
        <v>191</v>
      </c>
      <c r="H756">
        <v>68.67</v>
      </c>
      <c r="I756">
        <v>45</v>
      </c>
      <c r="J756">
        <v>3090.15</v>
      </c>
      <c r="K756">
        <v>2</v>
      </c>
      <c r="L756">
        <v>4</v>
      </c>
      <c r="M756">
        <v>2003</v>
      </c>
    </row>
    <row r="757" spans="1:13" x14ac:dyDescent="0.25">
      <c r="A757">
        <v>755</v>
      </c>
      <c r="B757" s="1">
        <v>37769</v>
      </c>
      <c r="C757">
        <v>10126</v>
      </c>
      <c r="D757" t="s">
        <v>73</v>
      </c>
      <c r="E757" t="s">
        <v>74</v>
      </c>
      <c r="F757" t="s">
        <v>68</v>
      </c>
      <c r="G757" t="s">
        <v>191</v>
      </c>
      <c r="H757">
        <v>65.02</v>
      </c>
      <c r="I757">
        <v>43</v>
      </c>
      <c r="J757">
        <v>2795.86</v>
      </c>
      <c r="K757">
        <v>2</v>
      </c>
      <c r="L757">
        <v>5</v>
      </c>
      <c r="M757">
        <v>2003</v>
      </c>
    </row>
    <row r="758" spans="1:13" x14ac:dyDescent="0.25">
      <c r="A758">
        <v>756</v>
      </c>
      <c r="B758" s="1">
        <v>37826</v>
      </c>
      <c r="C758">
        <v>10140</v>
      </c>
      <c r="D758" t="s">
        <v>25</v>
      </c>
      <c r="E758" t="s">
        <v>26</v>
      </c>
      <c r="F758" t="s">
        <v>14</v>
      </c>
      <c r="G758" t="s">
        <v>191</v>
      </c>
      <c r="H758">
        <v>61.99</v>
      </c>
      <c r="I758">
        <v>46</v>
      </c>
      <c r="J758">
        <v>2851.54</v>
      </c>
      <c r="K758">
        <v>3</v>
      </c>
      <c r="L758">
        <v>7</v>
      </c>
      <c r="M758">
        <v>2003</v>
      </c>
    </row>
    <row r="759" spans="1:13" x14ac:dyDescent="0.25">
      <c r="A759">
        <v>757</v>
      </c>
      <c r="B759" s="1">
        <v>37885</v>
      </c>
      <c r="C759">
        <v>10151</v>
      </c>
      <c r="D759" t="s">
        <v>149</v>
      </c>
      <c r="E759" t="s">
        <v>150</v>
      </c>
      <c r="F759" t="s">
        <v>51</v>
      </c>
      <c r="G759" t="s">
        <v>191</v>
      </c>
      <c r="H759">
        <v>69.28</v>
      </c>
      <c r="I759">
        <v>39</v>
      </c>
      <c r="J759">
        <v>2701.92</v>
      </c>
      <c r="K759">
        <v>3</v>
      </c>
      <c r="L759">
        <v>9</v>
      </c>
      <c r="M759">
        <v>2003</v>
      </c>
    </row>
    <row r="760" spans="1:13" x14ac:dyDescent="0.25">
      <c r="A760">
        <v>758</v>
      </c>
      <c r="B760" s="1">
        <v>37916</v>
      </c>
      <c r="C760">
        <v>10165</v>
      </c>
      <c r="D760" t="s">
        <v>75</v>
      </c>
      <c r="E760" t="s">
        <v>76</v>
      </c>
      <c r="F760" t="s">
        <v>77</v>
      </c>
      <c r="G760" t="s">
        <v>191</v>
      </c>
      <c r="H760">
        <v>71.099999999999994</v>
      </c>
      <c r="I760">
        <v>31</v>
      </c>
      <c r="J760">
        <v>2204.1</v>
      </c>
      <c r="K760">
        <v>4</v>
      </c>
      <c r="L760">
        <v>10</v>
      </c>
      <c r="M760">
        <v>2003</v>
      </c>
    </row>
    <row r="761" spans="1:13" x14ac:dyDescent="0.25">
      <c r="A761">
        <v>759</v>
      </c>
      <c r="B761" s="1">
        <v>37931</v>
      </c>
      <c r="C761">
        <v>10175</v>
      </c>
      <c r="D761" t="s">
        <v>126</v>
      </c>
      <c r="E761" t="s">
        <v>127</v>
      </c>
      <c r="F761" t="s">
        <v>65</v>
      </c>
      <c r="G761" t="s">
        <v>191</v>
      </c>
      <c r="H761">
        <v>69.28</v>
      </c>
      <c r="I761">
        <v>41</v>
      </c>
      <c r="J761">
        <v>2840.48</v>
      </c>
      <c r="K761">
        <v>4</v>
      </c>
      <c r="L761">
        <v>11</v>
      </c>
      <c r="M761">
        <v>2003</v>
      </c>
    </row>
    <row r="762" spans="1:13" x14ac:dyDescent="0.25">
      <c r="A762">
        <v>760</v>
      </c>
      <c r="B762" s="1">
        <v>37939</v>
      </c>
      <c r="C762">
        <v>10184</v>
      </c>
      <c r="D762" t="s">
        <v>196</v>
      </c>
      <c r="E762" t="s">
        <v>197</v>
      </c>
      <c r="F762" t="s">
        <v>68</v>
      </c>
      <c r="G762" t="s">
        <v>191</v>
      </c>
      <c r="H762">
        <v>60.16</v>
      </c>
      <c r="I762">
        <v>44</v>
      </c>
      <c r="J762">
        <v>2647.04</v>
      </c>
      <c r="K762">
        <v>4</v>
      </c>
      <c r="L762">
        <v>11</v>
      </c>
      <c r="M762">
        <v>2003</v>
      </c>
    </row>
    <row r="763" spans="1:13" x14ac:dyDescent="0.25">
      <c r="A763">
        <v>761</v>
      </c>
      <c r="B763" s="1">
        <v>37950</v>
      </c>
      <c r="C763">
        <v>10194</v>
      </c>
      <c r="D763" t="s">
        <v>84</v>
      </c>
      <c r="E763" t="s">
        <v>85</v>
      </c>
      <c r="F763" t="s">
        <v>18</v>
      </c>
      <c r="G763" t="s">
        <v>191</v>
      </c>
      <c r="H763">
        <v>70.489999999999995</v>
      </c>
      <c r="I763">
        <v>45</v>
      </c>
      <c r="J763">
        <v>3172.05</v>
      </c>
      <c r="K763">
        <v>4</v>
      </c>
      <c r="L763">
        <v>11</v>
      </c>
      <c r="M763">
        <v>2003</v>
      </c>
    </row>
    <row r="764" spans="1:13" x14ac:dyDescent="0.25">
      <c r="A764">
        <v>762</v>
      </c>
      <c r="B764" s="1">
        <v>37964</v>
      </c>
      <c r="C764">
        <v>10207</v>
      </c>
      <c r="D764" t="s">
        <v>157</v>
      </c>
      <c r="E764" t="s">
        <v>158</v>
      </c>
      <c r="F764" t="s">
        <v>14</v>
      </c>
      <c r="G764" t="s">
        <v>191</v>
      </c>
      <c r="H764">
        <v>69.89</v>
      </c>
      <c r="I764">
        <v>37</v>
      </c>
      <c r="J764">
        <v>2585.9299999999998</v>
      </c>
      <c r="K764">
        <v>4</v>
      </c>
      <c r="L764">
        <v>12</v>
      </c>
      <c r="M764">
        <v>2003</v>
      </c>
    </row>
    <row r="765" spans="1:13" x14ac:dyDescent="0.25">
      <c r="A765">
        <v>763</v>
      </c>
      <c r="B765" s="1">
        <v>38021</v>
      </c>
      <c r="C765">
        <v>10217</v>
      </c>
      <c r="D765" t="s">
        <v>159</v>
      </c>
      <c r="E765" t="s">
        <v>160</v>
      </c>
      <c r="F765" t="s">
        <v>77</v>
      </c>
      <c r="G765" t="s">
        <v>191</v>
      </c>
      <c r="H765">
        <v>61.38</v>
      </c>
      <c r="I765">
        <v>35</v>
      </c>
      <c r="J765">
        <v>2148.3000000000002</v>
      </c>
      <c r="K765">
        <v>1</v>
      </c>
      <c r="L765">
        <v>2</v>
      </c>
      <c r="M765">
        <v>2004</v>
      </c>
    </row>
    <row r="766" spans="1:13" x14ac:dyDescent="0.25">
      <c r="A766">
        <v>764</v>
      </c>
      <c r="B766" s="1">
        <v>38057</v>
      </c>
      <c r="C766">
        <v>10229</v>
      </c>
      <c r="D766" t="s">
        <v>105</v>
      </c>
      <c r="E766" t="s">
        <v>106</v>
      </c>
      <c r="F766" t="s">
        <v>14</v>
      </c>
      <c r="G766" t="s">
        <v>191</v>
      </c>
      <c r="H766">
        <v>59.55</v>
      </c>
      <c r="I766">
        <v>28</v>
      </c>
      <c r="J766">
        <v>1667.4</v>
      </c>
      <c r="K766">
        <v>1</v>
      </c>
      <c r="L766">
        <v>3</v>
      </c>
      <c r="M766">
        <v>2004</v>
      </c>
    </row>
    <row r="767" spans="1:13" x14ac:dyDescent="0.25">
      <c r="A767">
        <v>765</v>
      </c>
      <c r="B767" s="1">
        <v>38112</v>
      </c>
      <c r="C767">
        <v>10246</v>
      </c>
      <c r="D767" t="s">
        <v>66</v>
      </c>
      <c r="E767" t="s">
        <v>67</v>
      </c>
      <c r="F767" t="s">
        <v>68</v>
      </c>
      <c r="G767" t="s">
        <v>191</v>
      </c>
      <c r="H767">
        <v>61.99</v>
      </c>
      <c r="I767">
        <v>30</v>
      </c>
      <c r="J767">
        <v>1859.7</v>
      </c>
      <c r="K767">
        <v>2</v>
      </c>
      <c r="L767">
        <v>5</v>
      </c>
      <c r="M767">
        <v>2004</v>
      </c>
    </row>
    <row r="768" spans="1:13" x14ac:dyDescent="0.25">
      <c r="A768">
        <v>766</v>
      </c>
      <c r="B768" s="1">
        <v>38153</v>
      </c>
      <c r="C768">
        <v>10259</v>
      </c>
      <c r="D768" t="s">
        <v>159</v>
      </c>
      <c r="E768" t="s">
        <v>160</v>
      </c>
      <c r="F768" t="s">
        <v>77</v>
      </c>
      <c r="G768" t="s">
        <v>191</v>
      </c>
      <c r="H768">
        <v>49.22</v>
      </c>
      <c r="I768">
        <v>30</v>
      </c>
      <c r="J768">
        <v>1476.6</v>
      </c>
      <c r="K768">
        <v>2</v>
      </c>
      <c r="L768">
        <v>6</v>
      </c>
      <c r="M768">
        <v>2004</v>
      </c>
    </row>
    <row r="769" spans="1:13" x14ac:dyDescent="0.25">
      <c r="A769">
        <v>767</v>
      </c>
      <c r="B769" s="1">
        <v>38188</v>
      </c>
      <c r="C769">
        <v>10271</v>
      </c>
      <c r="D769" t="s">
        <v>105</v>
      </c>
      <c r="E769" t="s">
        <v>106</v>
      </c>
      <c r="F769" t="s">
        <v>14</v>
      </c>
      <c r="G769" t="s">
        <v>191</v>
      </c>
      <c r="H769">
        <v>69.28</v>
      </c>
      <c r="I769">
        <v>25</v>
      </c>
      <c r="J769">
        <v>1732</v>
      </c>
      <c r="K769">
        <v>3</v>
      </c>
      <c r="L769">
        <v>7</v>
      </c>
      <c r="M769">
        <v>2004</v>
      </c>
    </row>
    <row r="770" spans="1:13" x14ac:dyDescent="0.25">
      <c r="A770">
        <v>768</v>
      </c>
      <c r="B770" s="1">
        <v>38218</v>
      </c>
      <c r="C770">
        <v>10281</v>
      </c>
      <c r="D770" t="s">
        <v>54</v>
      </c>
      <c r="E770" t="s">
        <v>55</v>
      </c>
      <c r="F770" t="s">
        <v>14</v>
      </c>
      <c r="G770" t="s">
        <v>191</v>
      </c>
      <c r="H770">
        <v>57.73</v>
      </c>
      <c r="I770">
        <v>29</v>
      </c>
      <c r="J770">
        <v>1674.17</v>
      </c>
      <c r="K770">
        <v>3</v>
      </c>
      <c r="L770">
        <v>8</v>
      </c>
      <c r="M770">
        <v>2004</v>
      </c>
    </row>
    <row r="771" spans="1:13" x14ac:dyDescent="0.25">
      <c r="A771">
        <v>769</v>
      </c>
      <c r="B771" s="1">
        <v>38238</v>
      </c>
      <c r="C771">
        <v>10291</v>
      </c>
      <c r="D771" t="s">
        <v>101</v>
      </c>
      <c r="E771" t="s">
        <v>102</v>
      </c>
      <c r="F771" t="s">
        <v>72</v>
      </c>
      <c r="G771" t="s">
        <v>191</v>
      </c>
      <c r="H771">
        <v>57.73</v>
      </c>
      <c r="I771">
        <v>26</v>
      </c>
      <c r="J771">
        <v>1500.98</v>
      </c>
      <c r="K771">
        <v>3</v>
      </c>
      <c r="L771">
        <v>9</v>
      </c>
      <c r="M771">
        <v>2004</v>
      </c>
    </row>
    <row r="772" spans="1:13" x14ac:dyDescent="0.25">
      <c r="A772">
        <v>770</v>
      </c>
      <c r="B772" s="1">
        <v>38273</v>
      </c>
      <c r="C772">
        <v>10305</v>
      </c>
      <c r="D772" t="s">
        <v>47</v>
      </c>
      <c r="E772" t="s">
        <v>48</v>
      </c>
      <c r="F772" t="s">
        <v>14</v>
      </c>
      <c r="G772" t="s">
        <v>191</v>
      </c>
      <c r="H772">
        <v>53.48</v>
      </c>
      <c r="I772">
        <v>41</v>
      </c>
      <c r="J772">
        <v>2192.6799999999998</v>
      </c>
      <c r="K772">
        <v>4</v>
      </c>
      <c r="L772">
        <v>10</v>
      </c>
      <c r="M772">
        <v>2004</v>
      </c>
    </row>
    <row r="773" spans="1:13" x14ac:dyDescent="0.25">
      <c r="A773">
        <v>771</v>
      </c>
      <c r="B773" s="1">
        <v>38282</v>
      </c>
      <c r="C773">
        <v>10313</v>
      </c>
      <c r="D773" t="s">
        <v>86</v>
      </c>
      <c r="E773" t="s">
        <v>87</v>
      </c>
      <c r="F773" t="s">
        <v>88</v>
      </c>
      <c r="G773" t="s">
        <v>191</v>
      </c>
      <c r="H773">
        <v>52.87</v>
      </c>
      <c r="I773">
        <v>34</v>
      </c>
      <c r="J773">
        <v>1797.58</v>
      </c>
      <c r="K773">
        <v>4</v>
      </c>
      <c r="L773">
        <v>10</v>
      </c>
      <c r="M773">
        <v>2004</v>
      </c>
    </row>
    <row r="774" spans="1:13" x14ac:dyDescent="0.25">
      <c r="A774">
        <v>772</v>
      </c>
      <c r="B774" s="1">
        <v>38295</v>
      </c>
      <c r="C774">
        <v>10322</v>
      </c>
      <c r="D774" t="s">
        <v>107</v>
      </c>
      <c r="E774" t="s">
        <v>108</v>
      </c>
      <c r="F774" t="s">
        <v>14</v>
      </c>
      <c r="G774" t="s">
        <v>191</v>
      </c>
      <c r="H774">
        <v>61.21</v>
      </c>
      <c r="I774">
        <v>35</v>
      </c>
      <c r="J774">
        <v>2142.35</v>
      </c>
      <c r="K774">
        <v>4</v>
      </c>
      <c r="L774">
        <v>11</v>
      </c>
      <c r="M774">
        <v>2004</v>
      </c>
    </row>
    <row r="775" spans="1:13" x14ac:dyDescent="0.25">
      <c r="A775">
        <v>773</v>
      </c>
      <c r="B775" s="1">
        <v>38310</v>
      </c>
      <c r="C775">
        <v>10334</v>
      </c>
      <c r="D775" t="s">
        <v>70</v>
      </c>
      <c r="E775" t="s">
        <v>71</v>
      </c>
      <c r="F775" t="s">
        <v>72</v>
      </c>
      <c r="G775" t="s">
        <v>191</v>
      </c>
      <c r="H775">
        <v>61.38</v>
      </c>
      <c r="I775">
        <v>34</v>
      </c>
      <c r="J775">
        <v>2086.92</v>
      </c>
      <c r="K775">
        <v>4</v>
      </c>
      <c r="L775">
        <v>11</v>
      </c>
      <c r="M775">
        <v>2004</v>
      </c>
    </row>
    <row r="776" spans="1:13" x14ac:dyDescent="0.25">
      <c r="A776">
        <v>774</v>
      </c>
      <c r="B776" s="1">
        <v>38320</v>
      </c>
      <c r="C776">
        <v>10347</v>
      </c>
      <c r="D776" t="s">
        <v>36</v>
      </c>
      <c r="E776" t="s">
        <v>37</v>
      </c>
      <c r="F776" t="s">
        <v>38</v>
      </c>
      <c r="G776" t="s">
        <v>191</v>
      </c>
      <c r="H776">
        <v>100</v>
      </c>
      <c r="I776">
        <v>50</v>
      </c>
      <c r="J776">
        <v>6834.5</v>
      </c>
      <c r="K776">
        <v>4</v>
      </c>
      <c r="L776">
        <v>11</v>
      </c>
      <c r="M776">
        <v>2004</v>
      </c>
    </row>
    <row r="777" spans="1:13" x14ac:dyDescent="0.25">
      <c r="A777">
        <v>775</v>
      </c>
      <c r="B777" s="1">
        <v>38331</v>
      </c>
      <c r="C777">
        <v>10357</v>
      </c>
      <c r="D777" t="s">
        <v>105</v>
      </c>
      <c r="E777" t="s">
        <v>106</v>
      </c>
      <c r="F777" t="s">
        <v>14</v>
      </c>
      <c r="G777" t="s">
        <v>191</v>
      </c>
      <c r="H777">
        <v>61.99</v>
      </c>
      <c r="I777">
        <v>41</v>
      </c>
      <c r="J777">
        <v>2541.59</v>
      </c>
      <c r="K777">
        <v>4</v>
      </c>
      <c r="L777">
        <v>12</v>
      </c>
      <c r="M777">
        <v>2004</v>
      </c>
    </row>
    <row r="778" spans="1:13" x14ac:dyDescent="0.25">
      <c r="A778">
        <v>776</v>
      </c>
      <c r="B778" s="1">
        <v>38372</v>
      </c>
      <c r="C778">
        <v>10370</v>
      </c>
      <c r="D778" t="s">
        <v>111</v>
      </c>
      <c r="E778" t="s">
        <v>112</v>
      </c>
      <c r="F778" t="s">
        <v>38</v>
      </c>
      <c r="G778" t="s">
        <v>191</v>
      </c>
      <c r="H778">
        <v>96.86</v>
      </c>
      <c r="I778">
        <v>22</v>
      </c>
      <c r="J778">
        <v>2130.92</v>
      </c>
      <c r="K778">
        <v>1</v>
      </c>
      <c r="L778">
        <v>1</v>
      </c>
      <c r="M778">
        <v>2005</v>
      </c>
    </row>
    <row r="779" spans="1:13" x14ac:dyDescent="0.25">
      <c r="A779">
        <v>777</v>
      </c>
      <c r="B779" s="1">
        <v>38400</v>
      </c>
      <c r="C779">
        <v>10381</v>
      </c>
      <c r="D779" t="s">
        <v>23</v>
      </c>
      <c r="E779" t="s">
        <v>24</v>
      </c>
      <c r="F779" t="s">
        <v>14</v>
      </c>
      <c r="G779" t="s">
        <v>191</v>
      </c>
      <c r="H779">
        <v>48.62</v>
      </c>
      <c r="I779">
        <v>35</v>
      </c>
      <c r="J779">
        <v>1701.7</v>
      </c>
      <c r="K779">
        <v>1</v>
      </c>
      <c r="L779">
        <v>2</v>
      </c>
      <c r="M779">
        <v>2005</v>
      </c>
    </row>
    <row r="780" spans="1:13" x14ac:dyDescent="0.25">
      <c r="A780">
        <v>778</v>
      </c>
      <c r="B780" s="1">
        <v>38420</v>
      </c>
      <c r="C780">
        <v>10391</v>
      </c>
      <c r="D780" t="s">
        <v>111</v>
      </c>
      <c r="E780" t="s">
        <v>112</v>
      </c>
      <c r="F780" t="s">
        <v>38</v>
      </c>
      <c r="G780" t="s">
        <v>191</v>
      </c>
      <c r="H780">
        <v>38.5</v>
      </c>
      <c r="I780">
        <v>44</v>
      </c>
      <c r="J780">
        <v>1694</v>
      </c>
      <c r="K780">
        <v>1</v>
      </c>
      <c r="L780">
        <v>3</v>
      </c>
      <c r="M780">
        <v>2005</v>
      </c>
    </row>
    <row r="781" spans="1:13" x14ac:dyDescent="0.25">
      <c r="A781">
        <v>779</v>
      </c>
      <c r="B781" s="1">
        <v>38475</v>
      </c>
      <c r="C781">
        <v>10412</v>
      </c>
      <c r="D781" t="s">
        <v>66</v>
      </c>
      <c r="E781" t="s">
        <v>67</v>
      </c>
      <c r="F781" t="s">
        <v>68</v>
      </c>
      <c r="G781" t="s">
        <v>191</v>
      </c>
      <c r="H781">
        <v>61.99</v>
      </c>
      <c r="I781">
        <v>47</v>
      </c>
      <c r="J781">
        <v>2913.53</v>
      </c>
      <c r="K781">
        <v>2</v>
      </c>
      <c r="L781">
        <v>5</v>
      </c>
      <c r="M781">
        <v>2005</v>
      </c>
    </row>
    <row r="782" spans="1:13" x14ac:dyDescent="0.25">
      <c r="A782">
        <v>780</v>
      </c>
      <c r="B782" s="1">
        <v>38503</v>
      </c>
      <c r="C782">
        <v>10425</v>
      </c>
      <c r="D782" t="s">
        <v>45</v>
      </c>
      <c r="E782" t="s">
        <v>46</v>
      </c>
      <c r="F782" t="s">
        <v>18</v>
      </c>
      <c r="G782" t="s">
        <v>191</v>
      </c>
      <c r="H782">
        <v>49.22</v>
      </c>
      <c r="I782">
        <v>19</v>
      </c>
      <c r="J782">
        <v>935.18</v>
      </c>
      <c r="K782">
        <v>2</v>
      </c>
      <c r="L782">
        <v>5</v>
      </c>
      <c r="M782">
        <v>2005</v>
      </c>
    </row>
    <row r="783" spans="1:13" x14ac:dyDescent="0.25">
      <c r="A783">
        <v>781</v>
      </c>
      <c r="B783" s="1">
        <v>37669</v>
      </c>
      <c r="C783">
        <v>10106</v>
      </c>
      <c r="D783" t="s">
        <v>207</v>
      </c>
      <c r="E783" t="s">
        <v>208</v>
      </c>
      <c r="F783" t="s">
        <v>100</v>
      </c>
      <c r="G783" t="s">
        <v>211</v>
      </c>
      <c r="H783">
        <v>90.39</v>
      </c>
      <c r="I783">
        <v>34</v>
      </c>
      <c r="J783">
        <v>3073.26</v>
      </c>
      <c r="K783">
        <v>1</v>
      </c>
      <c r="L783">
        <v>2</v>
      </c>
      <c r="M783">
        <v>2003</v>
      </c>
    </row>
    <row r="784" spans="1:13" x14ac:dyDescent="0.25">
      <c r="A784">
        <v>782</v>
      </c>
      <c r="B784" s="1">
        <v>37740</v>
      </c>
      <c r="C784">
        <v>10120</v>
      </c>
      <c r="D784" t="s">
        <v>36</v>
      </c>
      <c r="E784" t="s">
        <v>37</v>
      </c>
      <c r="F784" t="s">
        <v>38</v>
      </c>
      <c r="G784" t="s">
        <v>211</v>
      </c>
      <c r="H784">
        <v>71.81</v>
      </c>
      <c r="I784">
        <v>29</v>
      </c>
      <c r="J784">
        <v>2082.4899999999998</v>
      </c>
      <c r="K784">
        <v>2</v>
      </c>
      <c r="L784">
        <v>4</v>
      </c>
      <c r="M784">
        <v>2003</v>
      </c>
    </row>
    <row r="785" spans="1:13" x14ac:dyDescent="0.25">
      <c r="A785">
        <v>783</v>
      </c>
      <c r="B785" s="1">
        <v>37799</v>
      </c>
      <c r="C785">
        <v>10133</v>
      </c>
      <c r="D785" t="s">
        <v>66</v>
      </c>
      <c r="E785" t="s">
        <v>67</v>
      </c>
      <c r="F785" t="s">
        <v>68</v>
      </c>
      <c r="G785" t="s">
        <v>211</v>
      </c>
      <c r="H785">
        <v>69.27</v>
      </c>
      <c r="I785">
        <v>49</v>
      </c>
      <c r="J785">
        <v>3394.23</v>
      </c>
      <c r="K785">
        <v>2</v>
      </c>
      <c r="L785">
        <v>6</v>
      </c>
      <c r="M785">
        <v>2003</v>
      </c>
    </row>
    <row r="786" spans="1:13" x14ac:dyDescent="0.25">
      <c r="A786">
        <v>784</v>
      </c>
      <c r="B786" s="1">
        <v>37858</v>
      </c>
      <c r="C786">
        <v>10145</v>
      </c>
      <c r="D786" t="s">
        <v>21</v>
      </c>
      <c r="E786" t="s">
        <v>22</v>
      </c>
      <c r="F786" t="s">
        <v>14</v>
      </c>
      <c r="G786" t="s">
        <v>211</v>
      </c>
      <c r="H786">
        <v>85.32</v>
      </c>
      <c r="I786">
        <v>30</v>
      </c>
      <c r="J786">
        <v>2559.6</v>
      </c>
      <c r="K786">
        <v>3</v>
      </c>
      <c r="L786">
        <v>8</v>
      </c>
      <c r="M786">
        <v>2003</v>
      </c>
    </row>
    <row r="787" spans="1:13" x14ac:dyDescent="0.25">
      <c r="A787">
        <v>785</v>
      </c>
      <c r="B787" s="1">
        <v>37922</v>
      </c>
      <c r="C787">
        <v>10168</v>
      </c>
      <c r="D787" t="s">
        <v>25</v>
      </c>
      <c r="E787" t="s">
        <v>26</v>
      </c>
      <c r="F787" t="s">
        <v>14</v>
      </c>
      <c r="G787" t="s">
        <v>211</v>
      </c>
      <c r="H787">
        <v>70.959999999999994</v>
      </c>
      <c r="I787">
        <v>21</v>
      </c>
      <c r="J787">
        <v>1490.16</v>
      </c>
      <c r="K787">
        <v>4</v>
      </c>
      <c r="L787">
        <v>10</v>
      </c>
      <c r="M787">
        <v>2003</v>
      </c>
    </row>
    <row r="788" spans="1:13" x14ac:dyDescent="0.25">
      <c r="A788">
        <v>786</v>
      </c>
      <c r="B788" s="1">
        <v>37998</v>
      </c>
      <c r="C788">
        <v>10210</v>
      </c>
      <c r="D788" t="s">
        <v>115</v>
      </c>
      <c r="E788" t="s">
        <v>116</v>
      </c>
      <c r="F788" t="s">
        <v>97</v>
      </c>
      <c r="G788" t="s">
        <v>211</v>
      </c>
      <c r="H788">
        <v>76.88</v>
      </c>
      <c r="I788">
        <v>50</v>
      </c>
      <c r="J788">
        <v>3844</v>
      </c>
      <c r="K788">
        <v>1</v>
      </c>
      <c r="L788">
        <v>1</v>
      </c>
      <c r="M788">
        <v>2004</v>
      </c>
    </row>
    <row r="789" spans="1:13" x14ac:dyDescent="0.25">
      <c r="A789">
        <v>787</v>
      </c>
      <c r="B789" s="1">
        <v>38037</v>
      </c>
      <c r="C789">
        <v>10223</v>
      </c>
      <c r="D789" t="s">
        <v>36</v>
      </c>
      <c r="E789" t="s">
        <v>37</v>
      </c>
      <c r="F789" t="s">
        <v>38</v>
      </c>
      <c r="G789" t="s">
        <v>211</v>
      </c>
      <c r="H789">
        <v>100</v>
      </c>
      <c r="I789">
        <v>47</v>
      </c>
      <c r="J789">
        <v>4724.91</v>
      </c>
      <c r="K789">
        <v>1</v>
      </c>
      <c r="L789">
        <v>2</v>
      </c>
      <c r="M789">
        <v>2004</v>
      </c>
    </row>
    <row r="790" spans="1:13" x14ac:dyDescent="0.25">
      <c r="A790">
        <v>788</v>
      </c>
      <c r="B790" s="1">
        <v>38079</v>
      </c>
      <c r="C790">
        <v>10235</v>
      </c>
      <c r="D790" t="s">
        <v>143</v>
      </c>
      <c r="E790" t="s">
        <v>144</v>
      </c>
      <c r="F790" t="s">
        <v>88</v>
      </c>
      <c r="G790" t="s">
        <v>211</v>
      </c>
      <c r="H790">
        <v>76.03</v>
      </c>
      <c r="I790">
        <v>24</v>
      </c>
      <c r="J790">
        <v>1824.72</v>
      </c>
      <c r="K790">
        <v>2</v>
      </c>
      <c r="L790">
        <v>4</v>
      </c>
      <c r="M790">
        <v>2004</v>
      </c>
    </row>
    <row r="791" spans="1:13" x14ac:dyDescent="0.25">
      <c r="A791">
        <v>789</v>
      </c>
      <c r="B791" s="1">
        <v>38118</v>
      </c>
      <c r="C791">
        <v>10250</v>
      </c>
      <c r="D791" t="s">
        <v>151</v>
      </c>
      <c r="E791" t="s">
        <v>152</v>
      </c>
      <c r="F791" t="s">
        <v>14</v>
      </c>
      <c r="G791" t="s">
        <v>211</v>
      </c>
      <c r="H791">
        <v>98.84</v>
      </c>
      <c r="I791">
        <v>27</v>
      </c>
      <c r="J791">
        <v>2668.68</v>
      </c>
      <c r="K791">
        <v>2</v>
      </c>
      <c r="L791">
        <v>5</v>
      </c>
      <c r="M791">
        <v>2004</v>
      </c>
    </row>
    <row r="792" spans="1:13" x14ac:dyDescent="0.25">
      <c r="A792">
        <v>790</v>
      </c>
      <c r="B792" s="1">
        <v>38166</v>
      </c>
      <c r="C792">
        <v>10263</v>
      </c>
      <c r="D792" t="s">
        <v>43</v>
      </c>
      <c r="E792" t="s">
        <v>44</v>
      </c>
      <c r="F792" t="s">
        <v>14</v>
      </c>
      <c r="G792" t="s">
        <v>211</v>
      </c>
      <c r="H792">
        <v>86.17</v>
      </c>
      <c r="I792">
        <v>33</v>
      </c>
      <c r="J792">
        <v>2843.61</v>
      </c>
      <c r="K792">
        <v>2</v>
      </c>
      <c r="L792">
        <v>6</v>
      </c>
      <c r="M792">
        <v>2004</v>
      </c>
    </row>
    <row r="793" spans="1:13" x14ac:dyDescent="0.25">
      <c r="A793">
        <v>791</v>
      </c>
      <c r="B793" s="1">
        <v>38191</v>
      </c>
      <c r="C793">
        <v>10275</v>
      </c>
      <c r="D793" t="s">
        <v>45</v>
      </c>
      <c r="E793" t="s">
        <v>46</v>
      </c>
      <c r="F793" t="s">
        <v>18</v>
      </c>
      <c r="G793" t="s">
        <v>211</v>
      </c>
      <c r="H793">
        <v>90.39</v>
      </c>
      <c r="I793">
        <v>35</v>
      </c>
      <c r="J793">
        <v>3163.65</v>
      </c>
      <c r="K793">
        <v>3</v>
      </c>
      <c r="L793">
        <v>7</v>
      </c>
      <c r="M793">
        <v>2004</v>
      </c>
    </row>
    <row r="794" spans="1:13" x14ac:dyDescent="0.25">
      <c r="A794">
        <v>792</v>
      </c>
      <c r="B794" s="1">
        <v>38220</v>
      </c>
      <c r="C794">
        <v>10284</v>
      </c>
      <c r="D794" t="s">
        <v>204</v>
      </c>
      <c r="E794" t="s">
        <v>205</v>
      </c>
      <c r="F794" t="s">
        <v>31</v>
      </c>
      <c r="G794" t="s">
        <v>211</v>
      </c>
      <c r="H794">
        <v>71.81</v>
      </c>
      <c r="I794">
        <v>31</v>
      </c>
      <c r="J794">
        <v>2226.11</v>
      </c>
      <c r="K794">
        <v>3</v>
      </c>
      <c r="L794">
        <v>8</v>
      </c>
      <c r="M794">
        <v>2004</v>
      </c>
    </row>
    <row r="795" spans="1:13" x14ac:dyDescent="0.25">
      <c r="A795">
        <v>793</v>
      </c>
      <c r="B795" s="1">
        <v>38246</v>
      </c>
      <c r="C795">
        <v>10297</v>
      </c>
      <c r="D795" t="s">
        <v>182</v>
      </c>
      <c r="E795" t="s">
        <v>183</v>
      </c>
      <c r="F795" t="s">
        <v>184</v>
      </c>
      <c r="G795" t="s">
        <v>211</v>
      </c>
      <c r="H795">
        <v>82.79</v>
      </c>
      <c r="I795">
        <v>25</v>
      </c>
      <c r="J795">
        <v>2069.75</v>
      </c>
      <c r="K795">
        <v>3</v>
      </c>
      <c r="L795">
        <v>9</v>
      </c>
      <c r="M795">
        <v>2004</v>
      </c>
    </row>
    <row r="796" spans="1:13" x14ac:dyDescent="0.25">
      <c r="A796">
        <v>794</v>
      </c>
      <c r="B796" s="1">
        <v>38275</v>
      </c>
      <c r="C796">
        <v>10308</v>
      </c>
      <c r="D796" t="s">
        <v>121</v>
      </c>
      <c r="E796" t="s">
        <v>122</v>
      </c>
      <c r="F796" t="s">
        <v>14</v>
      </c>
      <c r="G796" t="s">
        <v>211</v>
      </c>
      <c r="H796">
        <v>82.79</v>
      </c>
      <c r="I796">
        <v>27</v>
      </c>
      <c r="J796">
        <v>2235.33</v>
      </c>
      <c r="K796">
        <v>4</v>
      </c>
      <c r="L796">
        <v>10</v>
      </c>
      <c r="M796">
        <v>2004</v>
      </c>
    </row>
    <row r="797" spans="1:13" x14ac:dyDescent="0.25">
      <c r="A797">
        <v>795</v>
      </c>
      <c r="B797" s="1">
        <v>38293</v>
      </c>
      <c r="C797">
        <v>10318</v>
      </c>
      <c r="D797" t="s">
        <v>54</v>
      </c>
      <c r="E797" t="s">
        <v>55</v>
      </c>
      <c r="F797" t="s">
        <v>14</v>
      </c>
      <c r="G797" t="s">
        <v>211</v>
      </c>
      <c r="H797">
        <v>100</v>
      </c>
      <c r="I797">
        <v>31</v>
      </c>
      <c r="J797">
        <v>3116.43</v>
      </c>
      <c r="K797">
        <v>4</v>
      </c>
      <c r="L797">
        <v>11</v>
      </c>
      <c r="M797">
        <v>2004</v>
      </c>
    </row>
    <row r="798" spans="1:13" x14ac:dyDescent="0.25">
      <c r="A798">
        <v>796</v>
      </c>
      <c r="B798" s="1">
        <v>38301</v>
      </c>
      <c r="C798">
        <v>10327</v>
      </c>
      <c r="D798" t="s">
        <v>123</v>
      </c>
      <c r="E798" t="s">
        <v>124</v>
      </c>
      <c r="F798" t="s">
        <v>125</v>
      </c>
      <c r="G798" t="s">
        <v>211</v>
      </c>
      <c r="H798">
        <v>100</v>
      </c>
      <c r="I798">
        <v>45</v>
      </c>
      <c r="J798">
        <v>4781.7</v>
      </c>
      <c r="K798">
        <v>4</v>
      </c>
      <c r="L798">
        <v>11</v>
      </c>
      <c r="M798">
        <v>2004</v>
      </c>
    </row>
    <row r="799" spans="1:13" x14ac:dyDescent="0.25">
      <c r="A799">
        <v>797</v>
      </c>
      <c r="B799" s="1">
        <v>38314</v>
      </c>
      <c r="C799">
        <v>10339</v>
      </c>
      <c r="D799" t="s">
        <v>95</v>
      </c>
      <c r="E799" t="s">
        <v>96</v>
      </c>
      <c r="F799" t="s">
        <v>97</v>
      </c>
      <c r="G799" t="s">
        <v>211</v>
      </c>
      <c r="H799">
        <v>100</v>
      </c>
      <c r="I799">
        <v>27</v>
      </c>
      <c r="J799">
        <v>2810.7</v>
      </c>
      <c r="K799">
        <v>4</v>
      </c>
      <c r="L799">
        <v>11</v>
      </c>
      <c r="M799">
        <v>2004</v>
      </c>
    </row>
    <row r="800" spans="1:13" x14ac:dyDescent="0.25">
      <c r="A800">
        <v>798</v>
      </c>
      <c r="B800" s="1">
        <v>38325</v>
      </c>
      <c r="C800">
        <v>10353</v>
      </c>
      <c r="D800" t="s">
        <v>212</v>
      </c>
      <c r="E800" t="s">
        <v>213</v>
      </c>
      <c r="F800" t="s">
        <v>14</v>
      </c>
      <c r="G800" t="s">
        <v>211</v>
      </c>
      <c r="H800">
        <v>100</v>
      </c>
      <c r="I800">
        <v>27</v>
      </c>
      <c r="J800">
        <v>3515.67</v>
      </c>
      <c r="K800">
        <v>4</v>
      </c>
      <c r="L800">
        <v>12</v>
      </c>
      <c r="M800">
        <v>2004</v>
      </c>
    </row>
    <row r="801" spans="1:13" x14ac:dyDescent="0.25">
      <c r="A801">
        <v>799</v>
      </c>
      <c r="B801" s="1">
        <v>38385</v>
      </c>
      <c r="C801">
        <v>10374</v>
      </c>
      <c r="D801" t="s">
        <v>80</v>
      </c>
      <c r="E801" t="s">
        <v>81</v>
      </c>
      <c r="F801" t="s">
        <v>38</v>
      </c>
      <c r="G801" t="s">
        <v>211</v>
      </c>
      <c r="H801">
        <v>69.27</v>
      </c>
      <c r="I801">
        <v>42</v>
      </c>
      <c r="J801">
        <v>2909.34</v>
      </c>
      <c r="K801">
        <v>1</v>
      </c>
      <c r="L801">
        <v>2</v>
      </c>
      <c r="M801">
        <v>2005</v>
      </c>
    </row>
    <row r="802" spans="1:13" x14ac:dyDescent="0.25">
      <c r="A802">
        <v>800</v>
      </c>
      <c r="B802" s="1">
        <v>38412</v>
      </c>
      <c r="C802">
        <v>10386</v>
      </c>
      <c r="D802" t="s">
        <v>66</v>
      </c>
      <c r="E802" t="s">
        <v>67</v>
      </c>
      <c r="F802" t="s">
        <v>68</v>
      </c>
      <c r="G802" t="s">
        <v>211</v>
      </c>
      <c r="H802">
        <v>74.77</v>
      </c>
      <c r="I802">
        <v>21</v>
      </c>
      <c r="J802">
        <v>1570.17</v>
      </c>
      <c r="K802">
        <v>1</v>
      </c>
      <c r="L802">
        <v>3</v>
      </c>
      <c r="M802">
        <v>2005</v>
      </c>
    </row>
    <row r="803" spans="1:13" x14ac:dyDescent="0.25">
      <c r="A803">
        <v>801</v>
      </c>
      <c r="B803" s="1">
        <v>38441</v>
      </c>
      <c r="C803">
        <v>10398</v>
      </c>
      <c r="D803" t="s">
        <v>16</v>
      </c>
      <c r="E803" t="s">
        <v>17</v>
      </c>
      <c r="F803" t="s">
        <v>18</v>
      </c>
      <c r="G803" t="s">
        <v>211</v>
      </c>
      <c r="H803">
        <v>76.88</v>
      </c>
      <c r="I803">
        <v>34</v>
      </c>
      <c r="J803">
        <v>2613.92</v>
      </c>
      <c r="K803">
        <v>1</v>
      </c>
      <c r="L803">
        <v>3</v>
      </c>
      <c r="M803">
        <v>2005</v>
      </c>
    </row>
    <row r="804" spans="1:13" x14ac:dyDescent="0.25">
      <c r="A804">
        <v>802</v>
      </c>
      <c r="B804" s="1">
        <v>38445</v>
      </c>
      <c r="C804">
        <v>10401</v>
      </c>
      <c r="D804" t="s">
        <v>41</v>
      </c>
      <c r="E804" t="s">
        <v>42</v>
      </c>
      <c r="F804" t="s">
        <v>14</v>
      </c>
      <c r="G804" t="s">
        <v>211</v>
      </c>
      <c r="H804">
        <v>76.03</v>
      </c>
      <c r="I804">
        <v>42</v>
      </c>
      <c r="J804">
        <v>3193.26</v>
      </c>
      <c r="K804">
        <v>2</v>
      </c>
      <c r="L804">
        <v>4</v>
      </c>
      <c r="M804">
        <v>2005</v>
      </c>
    </row>
    <row r="805" spans="1:13" x14ac:dyDescent="0.25">
      <c r="A805">
        <v>803</v>
      </c>
      <c r="B805" s="1">
        <v>38482</v>
      </c>
      <c r="C805">
        <v>10416</v>
      </c>
      <c r="D805" t="s">
        <v>172</v>
      </c>
      <c r="E805" t="s">
        <v>173</v>
      </c>
      <c r="F805" t="s">
        <v>100</v>
      </c>
      <c r="G805" t="s">
        <v>211</v>
      </c>
      <c r="H805">
        <v>98.84</v>
      </c>
      <c r="I805">
        <v>15</v>
      </c>
      <c r="J805">
        <v>1482.6</v>
      </c>
      <c r="K805">
        <v>2</v>
      </c>
      <c r="L805">
        <v>5</v>
      </c>
      <c r="M805">
        <v>2005</v>
      </c>
    </row>
    <row r="806" spans="1:13" x14ac:dyDescent="0.25">
      <c r="A806">
        <v>804</v>
      </c>
      <c r="B806" s="1">
        <v>37676</v>
      </c>
      <c r="C806">
        <v>10107</v>
      </c>
      <c r="D806" t="s">
        <v>12</v>
      </c>
      <c r="E806" t="s">
        <v>13</v>
      </c>
      <c r="F806" t="s">
        <v>14</v>
      </c>
      <c r="G806" t="s">
        <v>15</v>
      </c>
      <c r="H806">
        <v>70.87</v>
      </c>
      <c r="I806">
        <v>29</v>
      </c>
      <c r="J806">
        <v>2055.23</v>
      </c>
      <c r="K806">
        <v>1</v>
      </c>
      <c r="L806">
        <v>2</v>
      </c>
      <c r="M806">
        <v>2003</v>
      </c>
    </row>
    <row r="807" spans="1:13" x14ac:dyDescent="0.25">
      <c r="A807">
        <v>805</v>
      </c>
      <c r="B807" s="1">
        <v>37740</v>
      </c>
      <c r="C807">
        <v>10120</v>
      </c>
      <c r="D807" t="s">
        <v>36</v>
      </c>
      <c r="E807" t="s">
        <v>37</v>
      </c>
      <c r="F807" t="s">
        <v>38</v>
      </c>
      <c r="G807" t="s">
        <v>15</v>
      </c>
      <c r="H807">
        <v>58.15</v>
      </c>
      <c r="I807">
        <v>46</v>
      </c>
      <c r="J807">
        <v>2674.9</v>
      </c>
      <c r="K807">
        <v>2</v>
      </c>
      <c r="L807">
        <v>4</v>
      </c>
      <c r="M807">
        <v>2003</v>
      </c>
    </row>
    <row r="808" spans="1:13" x14ac:dyDescent="0.25">
      <c r="A808">
        <v>806</v>
      </c>
      <c r="B808" s="1">
        <v>37803</v>
      </c>
      <c r="C808">
        <v>10134</v>
      </c>
      <c r="D808" t="s">
        <v>19</v>
      </c>
      <c r="E808" t="s">
        <v>20</v>
      </c>
      <c r="F808" t="s">
        <v>18</v>
      </c>
      <c r="G808" t="s">
        <v>15</v>
      </c>
      <c r="H808">
        <v>61.78</v>
      </c>
      <c r="I808">
        <v>30</v>
      </c>
      <c r="J808">
        <v>1853.4</v>
      </c>
      <c r="K808">
        <v>3</v>
      </c>
      <c r="L808">
        <v>7</v>
      </c>
      <c r="M808">
        <v>2003</v>
      </c>
    </row>
    <row r="809" spans="1:13" x14ac:dyDescent="0.25">
      <c r="A809">
        <v>807</v>
      </c>
      <c r="B809" s="1">
        <v>37858</v>
      </c>
      <c r="C809">
        <v>10145</v>
      </c>
      <c r="D809" t="s">
        <v>21</v>
      </c>
      <c r="E809" t="s">
        <v>22</v>
      </c>
      <c r="F809" t="s">
        <v>14</v>
      </c>
      <c r="G809" t="s">
        <v>15</v>
      </c>
      <c r="H809">
        <v>49.67</v>
      </c>
      <c r="I809">
        <v>30</v>
      </c>
      <c r="J809">
        <v>1490.1</v>
      </c>
      <c r="K809">
        <v>3</v>
      </c>
      <c r="L809">
        <v>8</v>
      </c>
      <c r="M809">
        <v>2003</v>
      </c>
    </row>
    <row r="810" spans="1:13" x14ac:dyDescent="0.25">
      <c r="A810">
        <v>808</v>
      </c>
      <c r="B810" s="1">
        <v>37904</v>
      </c>
      <c r="C810">
        <v>10159</v>
      </c>
      <c r="D810" t="s">
        <v>23</v>
      </c>
      <c r="E810" t="s">
        <v>24</v>
      </c>
      <c r="F810" t="s">
        <v>14</v>
      </c>
      <c r="G810" t="s">
        <v>15</v>
      </c>
      <c r="H810">
        <v>51.48</v>
      </c>
      <c r="I810">
        <v>42</v>
      </c>
      <c r="J810">
        <v>2162.16</v>
      </c>
      <c r="K810">
        <v>4</v>
      </c>
      <c r="L810">
        <v>10</v>
      </c>
      <c r="M810">
        <v>2003</v>
      </c>
    </row>
    <row r="811" spans="1:13" x14ac:dyDescent="0.25">
      <c r="A811">
        <v>809</v>
      </c>
      <c r="B811" s="1">
        <v>37922</v>
      </c>
      <c r="C811">
        <v>10168</v>
      </c>
      <c r="D811" t="s">
        <v>25</v>
      </c>
      <c r="E811" t="s">
        <v>26</v>
      </c>
      <c r="F811" t="s">
        <v>14</v>
      </c>
      <c r="G811" t="s">
        <v>15</v>
      </c>
      <c r="H811">
        <v>61.18</v>
      </c>
      <c r="I811">
        <v>46</v>
      </c>
      <c r="J811">
        <v>2814.28</v>
      </c>
      <c r="K811">
        <v>4</v>
      </c>
      <c r="L811">
        <v>10</v>
      </c>
      <c r="M811">
        <v>2003</v>
      </c>
    </row>
    <row r="812" spans="1:13" x14ac:dyDescent="0.25">
      <c r="A812">
        <v>810</v>
      </c>
      <c r="B812" s="1">
        <v>37936</v>
      </c>
      <c r="C812">
        <v>10180</v>
      </c>
      <c r="D812" t="s">
        <v>27</v>
      </c>
      <c r="E812" t="s">
        <v>28</v>
      </c>
      <c r="F812" t="s">
        <v>18</v>
      </c>
      <c r="G812" t="s">
        <v>15</v>
      </c>
      <c r="H812">
        <v>64.2</v>
      </c>
      <c r="I812">
        <v>25</v>
      </c>
      <c r="J812">
        <v>1605</v>
      </c>
      <c r="K812">
        <v>4</v>
      </c>
      <c r="L812">
        <v>11</v>
      </c>
      <c r="M812">
        <v>2003</v>
      </c>
    </row>
    <row r="813" spans="1:13" x14ac:dyDescent="0.25">
      <c r="A813">
        <v>811</v>
      </c>
      <c r="B813" s="1">
        <v>37943</v>
      </c>
      <c r="C813">
        <v>10188</v>
      </c>
      <c r="D813" t="s">
        <v>29</v>
      </c>
      <c r="E813" t="s">
        <v>30</v>
      </c>
      <c r="F813" t="s">
        <v>31</v>
      </c>
      <c r="G813" t="s">
        <v>15</v>
      </c>
      <c r="H813">
        <v>65.42</v>
      </c>
      <c r="I813">
        <v>32</v>
      </c>
      <c r="J813">
        <v>2093.44</v>
      </c>
      <c r="K813">
        <v>4</v>
      </c>
      <c r="L813">
        <v>11</v>
      </c>
      <c r="M813">
        <v>2003</v>
      </c>
    </row>
    <row r="814" spans="1:13" x14ac:dyDescent="0.25">
      <c r="A814">
        <v>812</v>
      </c>
      <c r="B814" s="1">
        <v>37956</v>
      </c>
      <c r="C814">
        <v>10201</v>
      </c>
      <c r="D814" t="s">
        <v>32</v>
      </c>
      <c r="E814" t="s">
        <v>33</v>
      </c>
      <c r="F814" t="s">
        <v>14</v>
      </c>
      <c r="G814" t="s">
        <v>15</v>
      </c>
      <c r="H814">
        <v>64.81</v>
      </c>
      <c r="I814">
        <v>30</v>
      </c>
      <c r="J814">
        <v>1944.3</v>
      </c>
      <c r="K814">
        <v>4</v>
      </c>
      <c r="L814">
        <v>12</v>
      </c>
      <c r="M814">
        <v>2003</v>
      </c>
    </row>
    <row r="815" spans="1:13" x14ac:dyDescent="0.25">
      <c r="A815">
        <v>813</v>
      </c>
      <c r="B815" s="1">
        <v>37998</v>
      </c>
      <c r="C815">
        <v>10210</v>
      </c>
      <c r="D815" t="s">
        <v>115</v>
      </c>
      <c r="E815" t="s">
        <v>116</v>
      </c>
      <c r="F815" t="s">
        <v>97</v>
      </c>
      <c r="G815" t="s">
        <v>15</v>
      </c>
      <c r="H815">
        <v>49.67</v>
      </c>
      <c r="I815">
        <v>40</v>
      </c>
      <c r="J815">
        <v>1986.8</v>
      </c>
      <c r="K815">
        <v>1</v>
      </c>
      <c r="L815">
        <v>1</v>
      </c>
      <c r="M815">
        <v>2004</v>
      </c>
    </row>
    <row r="816" spans="1:13" x14ac:dyDescent="0.25">
      <c r="A816">
        <v>814</v>
      </c>
      <c r="B816" s="1">
        <v>38037</v>
      </c>
      <c r="C816">
        <v>10223</v>
      </c>
      <c r="D816" t="s">
        <v>36</v>
      </c>
      <c r="E816" t="s">
        <v>37</v>
      </c>
      <c r="F816" t="s">
        <v>38</v>
      </c>
      <c r="G816" t="s">
        <v>15</v>
      </c>
      <c r="H816">
        <v>60.57</v>
      </c>
      <c r="I816">
        <v>28</v>
      </c>
      <c r="J816">
        <v>1695.96</v>
      </c>
      <c r="K816">
        <v>1</v>
      </c>
      <c r="L816">
        <v>2</v>
      </c>
      <c r="M816">
        <v>2004</v>
      </c>
    </row>
    <row r="817" spans="1:13" x14ac:dyDescent="0.25">
      <c r="A817">
        <v>815</v>
      </c>
      <c r="B817" s="1">
        <v>38080</v>
      </c>
      <c r="C817">
        <v>10236</v>
      </c>
      <c r="D817" t="s">
        <v>117</v>
      </c>
      <c r="E817" t="s">
        <v>118</v>
      </c>
      <c r="F817" t="s">
        <v>14</v>
      </c>
      <c r="G817" t="s">
        <v>15</v>
      </c>
      <c r="H817">
        <v>55.72</v>
      </c>
      <c r="I817">
        <v>23</v>
      </c>
      <c r="J817">
        <v>1281.56</v>
      </c>
      <c r="K817">
        <v>2</v>
      </c>
      <c r="L817">
        <v>4</v>
      </c>
      <c r="M817">
        <v>2004</v>
      </c>
    </row>
    <row r="818" spans="1:13" x14ac:dyDescent="0.25">
      <c r="A818">
        <v>816</v>
      </c>
      <c r="B818" s="1">
        <v>38125</v>
      </c>
      <c r="C818">
        <v>10251</v>
      </c>
      <c r="D818" t="s">
        <v>41</v>
      </c>
      <c r="E818" t="s">
        <v>42</v>
      </c>
      <c r="F818" t="s">
        <v>14</v>
      </c>
      <c r="G818" t="s">
        <v>15</v>
      </c>
      <c r="H818">
        <v>61.18</v>
      </c>
      <c r="I818">
        <v>29</v>
      </c>
      <c r="J818">
        <v>1774.22</v>
      </c>
      <c r="K818">
        <v>2</v>
      </c>
      <c r="L818">
        <v>5</v>
      </c>
      <c r="M818">
        <v>2004</v>
      </c>
    </row>
    <row r="819" spans="1:13" x14ac:dyDescent="0.25">
      <c r="A819">
        <v>817</v>
      </c>
      <c r="B819" s="1">
        <v>38166</v>
      </c>
      <c r="C819">
        <v>10263</v>
      </c>
      <c r="D819" t="s">
        <v>43</v>
      </c>
      <c r="E819" t="s">
        <v>44</v>
      </c>
      <c r="F819" t="s">
        <v>14</v>
      </c>
      <c r="G819" t="s">
        <v>15</v>
      </c>
      <c r="H819">
        <v>58.75</v>
      </c>
      <c r="I819">
        <v>34</v>
      </c>
      <c r="J819">
        <v>1997.5</v>
      </c>
      <c r="K819">
        <v>2</v>
      </c>
      <c r="L819">
        <v>6</v>
      </c>
      <c r="M819">
        <v>2004</v>
      </c>
    </row>
    <row r="820" spans="1:13" x14ac:dyDescent="0.25">
      <c r="A820">
        <v>818</v>
      </c>
      <c r="B820" s="1">
        <v>38191</v>
      </c>
      <c r="C820">
        <v>10275</v>
      </c>
      <c r="D820" t="s">
        <v>45</v>
      </c>
      <c r="E820" t="s">
        <v>46</v>
      </c>
      <c r="F820" t="s">
        <v>18</v>
      </c>
      <c r="G820" t="s">
        <v>15</v>
      </c>
      <c r="H820">
        <v>63.6</v>
      </c>
      <c r="I820">
        <v>37</v>
      </c>
      <c r="J820">
        <v>2353.1999999999998</v>
      </c>
      <c r="K820">
        <v>3</v>
      </c>
      <c r="L820">
        <v>7</v>
      </c>
      <c r="M820">
        <v>2004</v>
      </c>
    </row>
    <row r="821" spans="1:13" x14ac:dyDescent="0.25">
      <c r="A821">
        <v>819</v>
      </c>
      <c r="B821" s="1">
        <v>38226</v>
      </c>
      <c r="C821">
        <v>10285</v>
      </c>
      <c r="D821" t="s">
        <v>47</v>
      </c>
      <c r="E821" t="s">
        <v>48</v>
      </c>
      <c r="F821" t="s">
        <v>14</v>
      </c>
      <c r="G821" t="s">
        <v>15</v>
      </c>
      <c r="H821">
        <v>49.06</v>
      </c>
      <c r="I821">
        <v>20</v>
      </c>
      <c r="J821">
        <v>981.2</v>
      </c>
      <c r="K821">
        <v>3</v>
      </c>
      <c r="L821">
        <v>8</v>
      </c>
      <c r="M821">
        <v>2004</v>
      </c>
    </row>
    <row r="822" spans="1:13" x14ac:dyDescent="0.25">
      <c r="A822">
        <v>820</v>
      </c>
      <c r="B822" s="1">
        <v>38257</v>
      </c>
      <c r="C822">
        <v>10298</v>
      </c>
      <c r="D822" t="s">
        <v>119</v>
      </c>
      <c r="E822" t="s">
        <v>120</v>
      </c>
      <c r="F822" t="s">
        <v>18</v>
      </c>
      <c r="G822" t="s">
        <v>15</v>
      </c>
      <c r="H822">
        <v>48.46</v>
      </c>
      <c r="I822">
        <v>32</v>
      </c>
      <c r="J822">
        <v>1550.72</v>
      </c>
      <c r="K822">
        <v>3</v>
      </c>
      <c r="L822">
        <v>9</v>
      </c>
      <c r="M822">
        <v>2004</v>
      </c>
    </row>
    <row r="823" spans="1:13" x14ac:dyDescent="0.25">
      <c r="A823">
        <v>821</v>
      </c>
      <c r="B823" s="1">
        <v>38275</v>
      </c>
      <c r="C823">
        <v>10308</v>
      </c>
      <c r="D823" t="s">
        <v>121</v>
      </c>
      <c r="E823" t="s">
        <v>122</v>
      </c>
      <c r="F823" t="s">
        <v>14</v>
      </c>
      <c r="G823" t="s">
        <v>15</v>
      </c>
      <c r="H823">
        <v>52.09</v>
      </c>
      <c r="I823">
        <v>34</v>
      </c>
      <c r="J823">
        <v>1771.06</v>
      </c>
      <c r="K823">
        <v>4</v>
      </c>
      <c r="L823">
        <v>10</v>
      </c>
      <c r="M823">
        <v>2004</v>
      </c>
    </row>
    <row r="824" spans="1:13" x14ac:dyDescent="0.25">
      <c r="A824">
        <v>822</v>
      </c>
      <c r="B824" s="1">
        <v>38293</v>
      </c>
      <c r="C824">
        <v>10318</v>
      </c>
      <c r="D824" t="s">
        <v>54</v>
      </c>
      <c r="E824" t="s">
        <v>55</v>
      </c>
      <c r="F824" t="s">
        <v>14</v>
      </c>
      <c r="G824" t="s">
        <v>15</v>
      </c>
      <c r="H824">
        <v>52.7</v>
      </c>
      <c r="I824">
        <v>42</v>
      </c>
      <c r="J824">
        <v>2213.4</v>
      </c>
      <c r="K824">
        <v>4</v>
      </c>
      <c r="L824">
        <v>11</v>
      </c>
      <c r="M824">
        <v>2004</v>
      </c>
    </row>
    <row r="825" spans="1:13" x14ac:dyDescent="0.25">
      <c r="A825">
        <v>823</v>
      </c>
      <c r="B825" s="1">
        <v>38306</v>
      </c>
      <c r="C825">
        <v>10329</v>
      </c>
      <c r="D825" t="s">
        <v>12</v>
      </c>
      <c r="E825" t="s">
        <v>13</v>
      </c>
      <c r="F825" t="s">
        <v>14</v>
      </c>
      <c r="G825" t="s">
        <v>15</v>
      </c>
      <c r="H825">
        <v>100</v>
      </c>
      <c r="I825">
        <v>38</v>
      </c>
      <c r="J825">
        <v>5266.04</v>
      </c>
      <c r="K825">
        <v>4</v>
      </c>
      <c r="L825">
        <v>11</v>
      </c>
      <c r="M825">
        <v>2004</v>
      </c>
    </row>
    <row r="826" spans="1:13" x14ac:dyDescent="0.25">
      <c r="A826">
        <v>824</v>
      </c>
      <c r="B826" s="1">
        <v>38314</v>
      </c>
      <c r="C826">
        <v>10339</v>
      </c>
      <c r="D826" t="s">
        <v>95</v>
      </c>
      <c r="E826" t="s">
        <v>96</v>
      </c>
      <c r="F826" t="s">
        <v>97</v>
      </c>
      <c r="G826" t="s">
        <v>15</v>
      </c>
      <c r="H826">
        <v>62.16</v>
      </c>
      <c r="I826">
        <v>30</v>
      </c>
      <c r="J826">
        <v>1864.8</v>
      </c>
      <c r="K826">
        <v>4</v>
      </c>
      <c r="L826">
        <v>11</v>
      </c>
      <c r="M826">
        <v>2004</v>
      </c>
    </row>
    <row r="827" spans="1:13" x14ac:dyDescent="0.25">
      <c r="A827">
        <v>825</v>
      </c>
      <c r="B827" s="1">
        <v>38357</v>
      </c>
      <c r="C827">
        <v>10362</v>
      </c>
      <c r="D827" t="s">
        <v>25</v>
      </c>
      <c r="E827" t="s">
        <v>26</v>
      </c>
      <c r="F827" t="s">
        <v>14</v>
      </c>
      <c r="G827" t="s">
        <v>15</v>
      </c>
      <c r="H827">
        <v>49.67</v>
      </c>
      <c r="I827">
        <v>23</v>
      </c>
      <c r="J827">
        <v>1142.4100000000001</v>
      </c>
      <c r="K827">
        <v>1</v>
      </c>
      <c r="L827">
        <v>1</v>
      </c>
      <c r="M827">
        <v>2005</v>
      </c>
    </row>
    <row r="828" spans="1:13" x14ac:dyDescent="0.25">
      <c r="A828">
        <v>826</v>
      </c>
      <c r="B828" s="1">
        <v>38385</v>
      </c>
      <c r="C828">
        <v>10374</v>
      </c>
      <c r="D828" t="s">
        <v>80</v>
      </c>
      <c r="E828" t="s">
        <v>81</v>
      </c>
      <c r="F828" t="s">
        <v>38</v>
      </c>
      <c r="G828" t="s">
        <v>15</v>
      </c>
      <c r="H828">
        <v>53.3</v>
      </c>
      <c r="I828">
        <v>22</v>
      </c>
      <c r="J828">
        <v>1172.5999999999999</v>
      </c>
      <c r="K828">
        <v>1</v>
      </c>
      <c r="L828">
        <v>2</v>
      </c>
      <c r="M828">
        <v>2005</v>
      </c>
    </row>
    <row r="829" spans="1:13" x14ac:dyDescent="0.25">
      <c r="A829">
        <v>827</v>
      </c>
      <c r="B829" s="1">
        <v>38414</v>
      </c>
      <c r="C829">
        <v>10389</v>
      </c>
      <c r="D829" t="s">
        <v>101</v>
      </c>
      <c r="E829" t="s">
        <v>102</v>
      </c>
      <c r="F829" t="s">
        <v>72</v>
      </c>
      <c r="G829" t="s">
        <v>15</v>
      </c>
      <c r="H829">
        <v>100</v>
      </c>
      <c r="I829">
        <v>39</v>
      </c>
      <c r="J829">
        <v>6981</v>
      </c>
      <c r="K829">
        <v>1</v>
      </c>
      <c r="L829">
        <v>3</v>
      </c>
      <c r="M829">
        <v>2005</v>
      </c>
    </row>
    <row r="830" spans="1:13" x14ac:dyDescent="0.25">
      <c r="A830">
        <v>828</v>
      </c>
      <c r="B830" s="1">
        <v>38449</v>
      </c>
      <c r="C830">
        <v>10402</v>
      </c>
      <c r="D830" t="s">
        <v>34</v>
      </c>
      <c r="E830" t="s">
        <v>35</v>
      </c>
      <c r="F830" t="s">
        <v>18</v>
      </c>
      <c r="G830" t="s">
        <v>15</v>
      </c>
      <c r="H830">
        <v>55.72</v>
      </c>
      <c r="I830">
        <v>55</v>
      </c>
      <c r="J830">
        <v>3064.6</v>
      </c>
      <c r="K830">
        <v>2</v>
      </c>
      <c r="L830">
        <v>4</v>
      </c>
      <c r="M830">
        <v>2005</v>
      </c>
    </row>
    <row r="831" spans="1:13" x14ac:dyDescent="0.25">
      <c r="A831">
        <v>829</v>
      </c>
      <c r="B831" s="1">
        <v>38485</v>
      </c>
      <c r="C831">
        <v>10417</v>
      </c>
      <c r="D831" t="s">
        <v>66</v>
      </c>
      <c r="E831" t="s">
        <v>67</v>
      </c>
      <c r="F831" t="s">
        <v>68</v>
      </c>
      <c r="G831" t="s">
        <v>15</v>
      </c>
      <c r="H831">
        <v>61.18</v>
      </c>
      <c r="I831">
        <v>36</v>
      </c>
      <c r="J831">
        <v>2202.48</v>
      </c>
      <c r="K831">
        <v>2</v>
      </c>
      <c r="L831">
        <v>5</v>
      </c>
      <c r="M831">
        <v>2005</v>
      </c>
    </row>
    <row r="832" spans="1:13" x14ac:dyDescent="0.25">
      <c r="A832">
        <v>830</v>
      </c>
      <c r="B832" s="1">
        <v>37630</v>
      </c>
      <c r="C832">
        <v>10101</v>
      </c>
      <c r="D832" t="s">
        <v>176</v>
      </c>
      <c r="E832" t="s">
        <v>177</v>
      </c>
      <c r="F832" t="s">
        <v>168</v>
      </c>
      <c r="G832" t="s">
        <v>206</v>
      </c>
      <c r="H832">
        <v>100</v>
      </c>
      <c r="I832">
        <v>26</v>
      </c>
      <c r="J832">
        <v>3773.38</v>
      </c>
      <c r="K832">
        <v>1</v>
      </c>
      <c r="L832">
        <v>1</v>
      </c>
      <c r="M832">
        <v>2003</v>
      </c>
    </row>
    <row r="833" spans="1:13" x14ac:dyDescent="0.25">
      <c r="A833">
        <v>831</v>
      </c>
      <c r="B833" s="1">
        <v>37698</v>
      </c>
      <c r="C833">
        <v>10110</v>
      </c>
      <c r="D833" t="s">
        <v>187</v>
      </c>
      <c r="E833" t="s">
        <v>188</v>
      </c>
      <c r="F833" t="s">
        <v>65</v>
      </c>
      <c r="G833" t="s">
        <v>206</v>
      </c>
      <c r="H833">
        <v>100</v>
      </c>
      <c r="I833">
        <v>31</v>
      </c>
      <c r="J833">
        <v>5074.3900000000003</v>
      </c>
      <c r="K833">
        <v>1</v>
      </c>
      <c r="L833">
        <v>3</v>
      </c>
      <c r="M833">
        <v>2003</v>
      </c>
    </row>
    <row r="834" spans="1:13" x14ac:dyDescent="0.25">
      <c r="A834">
        <v>832</v>
      </c>
      <c r="B834" s="1">
        <v>37762</v>
      </c>
      <c r="C834">
        <v>10125</v>
      </c>
      <c r="D834" t="s">
        <v>36</v>
      </c>
      <c r="E834" t="s">
        <v>37</v>
      </c>
      <c r="F834" t="s">
        <v>38</v>
      </c>
      <c r="G834" t="s">
        <v>206</v>
      </c>
      <c r="H834">
        <v>100</v>
      </c>
      <c r="I834">
        <v>34</v>
      </c>
      <c r="J834">
        <v>6483.46</v>
      </c>
      <c r="K834">
        <v>2</v>
      </c>
      <c r="L834">
        <v>5</v>
      </c>
      <c r="M834">
        <v>2003</v>
      </c>
    </row>
    <row r="835" spans="1:13" x14ac:dyDescent="0.25">
      <c r="A835">
        <v>833</v>
      </c>
      <c r="B835" s="1">
        <v>37818</v>
      </c>
      <c r="C835">
        <v>10139</v>
      </c>
      <c r="D835" t="s">
        <v>59</v>
      </c>
      <c r="E835" t="s">
        <v>60</v>
      </c>
      <c r="F835" t="s">
        <v>38</v>
      </c>
      <c r="G835" t="s">
        <v>206</v>
      </c>
      <c r="H835">
        <v>100</v>
      </c>
      <c r="I835">
        <v>41</v>
      </c>
      <c r="J835">
        <v>7956.46</v>
      </c>
      <c r="K835">
        <v>3</v>
      </c>
      <c r="L835">
        <v>7</v>
      </c>
      <c r="M835">
        <v>2003</v>
      </c>
    </row>
    <row r="836" spans="1:13" x14ac:dyDescent="0.25">
      <c r="A836">
        <v>834</v>
      </c>
      <c r="B836" s="1">
        <v>37876</v>
      </c>
      <c r="C836">
        <v>10149</v>
      </c>
      <c r="D836" t="s">
        <v>198</v>
      </c>
      <c r="E836" t="s">
        <v>199</v>
      </c>
      <c r="F836" t="s">
        <v>14</v>
      </c>
      <c r="G836" t="s">
        <v>206</v>
      </c>
      <c r="H836">
        <v>100</v>
      </c>
      <c r="I836">
        <v>23</v>
      </c>
      <c r="J836">
        <v>4230.62</v>
      </c>
      <c r="K836">
        <v>3</v>
      </c>
      <c r="L836">
        <v>9</v>
      </c>
      <c r="M836">
        <v>2003</v>
      </c>
    </row>
    <row r="837" spans="1:13" x14ac:dyDescent="0.25">
      <c r="A837">
        <v>835</v>
      </c>
      <c r="B837" s="1">
        <v>37912</v>
      </c>
      <c r="C837">
        <v>10162</v>
      </c>
      <c r="D837" t="s">
        <v>23</v>
      </c>
      <c r="E837" t="s">
        <v>24</v>
      </c>
      <c r="F837" t="s">
        <v>14</v>
      </c>
      <c r="G837" t="s">
        <v>206</v>
      </c>
      <c r="H837">
        <v>100</v>
      </c>
      <c r="I837">
        <v>48</v>
      </c>
      <c r="J837">
        <v>7209.12</v>
      </c>
      <c r="K837">
        <v>4</v>
      </c>
      <c r="L837">
        <v>10</v>
      </c>
      <c r="M837">
        <v>2003</v>
      </c>
    </row>
    <row r="838" spans="1:13" x14ac:dyDescent="0.25">
      <c r="A838">
        <v>836</v>
      </c>
      <c r="B838" s="1">
        <v>37930</v>
      </c>
      <c r="C838">
        <v>10173</v>
      </c>
      <c r="D838" t="s">
        <v>207</v>
      </c>
      <c r="E838" t="s">
        <v>208</v>
      </c>
      <c r="F838" t="s">
        <v>100</v>
      </c>
      <c r="G838" t="s">
        <v>206</v>
      </c>
      <c r="H838">
        <v>100</v>
      </c>
      <c r="I838">
        <v>22</v>
      </c>
      <c r="J838">
        <v>3452.68</v>
      </c>
      <c r="K838">
        <v>4</v>
      </c>
      <c r="L838">
        <v>11</v>
      </c>
      <c r="M838">
        <v>2003</v>
      </c>
    </row>
    <row r="839" spans="1:13" x14ac:dyDescent="0.25">
      <c r="A839">
        <v>837</v>
      </c>
      <c r="B839" s="1">
        <v>37937</v>
      </c>
      <c r="C839">
        <v>10182</v>
      </c>
      <c r="D839" t="s">
        <v>105</v>
      </c>
      <c r="E839" t="s">
        <v>106</v>
      </c>
      <c r="F839" t="s">
        <v>14</v>
      </c>
      <c r="G839" t="s">
        <v>206</v>
      </c>
      <c r="H839">
        <v>100</v>
      </c>
      <c r="I839">
        <v>21</v>
      </c>
      <c r="J839">
        <v>3047.73</v>
      </c>
      <c r="K839">
        <v>4</v>
      </c>
      <c r="L839">
        <v>11</v>
      </c>
      <c r="M839">
        <v>2003</v>
      </c>
    </row>
    <row r="840" spans="1:13" x14ac:dyDescent="0.25">
      <c r="A840">
        <v>838</v>
      </c>
      <c r="B840" s="1">
        <v>37946</v>
      </c>
      <c r="C840">
        <v>10193</v>
      </c>
      <c r="D840" t="s">
        <v>209</v>
      </c>
      <c r="E840" t="s">
        <v>210</v>
      </c>
      <c r="F840" t="s">
        <v>38</v>
      </c>
      <c r="G840" t="s">
        <v>206</v>
      </c>
      <c r="H840">
        <v>100</v>
      </c>
      <c r="I840">
        <v>22</v>
      </c>
      <c r="J840">
        <v>3675.32</v>
      </c>
      <c r="K840">
        <v>4</v>
      </c>
      <c r="L840">
        <v>11</v>
      </c>
      <c r="M840">
        <v>2003</v>
      </c>
    </row>
    <row r="841" spans="1:13" x14ac:dyDescent="0.25">
      <c r="A841">
        <v>839</v>
      </c>
      <c r="B841" s="1">
        <v>37958</v>
      </c>
      <c r="C841">
        <v>10205</v>
      </c>
      <c r="D841" t="s">
        <v>66</v>
      </c>
      <c r="E841" t="s">
        <v>67</v>
      </c>
      <c r="F841" t="s">
        <v>68</v>
      </c>
      <c r="G841" t="s">
        <v>206</v>
      </c>
      <c r="H841">
        <v>100</v>
      </c>
      <c r="I841">
        <v>40</v>
      </c>
      <c r="J841">
        <v>7492.4</v>
      </c>
      <c r="K841">
        <v>4</v>
      </c>
      <c r="L841">
        <v>12</v>
      </c>
      <c r="M841">
        <v>2003</v>
      </c>
    </row>
    <row r="842" spans="1:13" x14ac:dyDescent="0.25">
      <c r="A842">
        <v>840</v>
      </c>
      <c r="B842" s="1">
        <v>38012</v>
      </c>
      <c r="C842">
        <v>10214</v>
      </c>
      <c r="D842" t="s">
        <v>73</v>
      </c>
      <c r="E842" t="s">
        <v>74</v>
      </c>
      <c r="F842" t="s">
        <v>68</v>
      </c>
      <c r="G842" t="s">
        <v>206</v>
      </c>
      <c r="H842">
        <v>100</v>
      </c>
      <c r="I842">
        <v>50</v>
      </c>
      <c r="J842">
        <v>9534.5</v>
      </c>
      <c r="K842">
        <v>1</v>
      </c>
      <c r="L842">
        <v>1</v>
      </c>
      <c r="M842">
        <v>2004</v>
      </c>
    </row>
    <row r="843" spans="1:13" x14ac:dyDescent="0.25">
      <c r="A843">
        <v>841</v>
      </c>
      <c r="B843" s="1">
        <v>38048</v>
      </c>
      <c r="C843">
        <v>10227</v>
      </c>
      <c r="D843" t="s">
        <v>84</v>
      </c>
      <c r="E843" t="s">
        <v>85</v>
      </c>
      <c r="F843" t="s">
        <v>18</v>
      </c>
      <c r="G843" t="s">
        <v>206</v>
      </c>
      <c r="H843">
        <v>100</v>
      </c>
      <c r="I843">
        <v>29</v>
      </c>
      <c r="J843">
        <v>5579.02</v>
      </c>
      <c r="K843">
        <v>1</v>
      </c>
      <c r="L843">
        <v>3</v>
      </c>
      <c r="M843">
        <v>2004</v>
      </c>
    </row>
    <row r="844" spans="1:13" x14ac:dyDescent="0.25">
      <c r="A844">
        <v>842</v>
      </c>
      <c r="B844" s="1">
        <v>38106</v>
      </c>
      <c r="C844">
        <v>10244</v>
      </c>
      <c r="D844" t="s">
        <v>66</v>
      </c>
      <c r="E844" t="s">
        <v>67</v>
      </c>
      <c r="F844" t="s">
        <v>68</v>
      </c>
      <c r="G844" t="s">
        <v>206</v>
      </c>
      <c r="H844">
        <v>100</v>
      </c>
      <c r="I844">
        <v>43</v>
      </c>
      <c r="J844">
        <v>5950.34</v>
      </c>
      <c r="K844">
        <v>2</v>
      </c>
      <c r="L844">
        <v>4</v>
      </c>
      <c r="M844">
        <v>2004</v>
      </c>
    </row>
    <row r="845" spans="1:13" x14ac:dyDescent="0.25">
      <c r="A845">
        <v>843</v>
      </c>
      <c r="B845" s="1">
        <v>38142</v>
      </c>
      <c r="C845">
        <v>10255</v>
      </c>
      <c r="D845" t="s">
        <v>200</v>
      </c>
      <c r="E845" t="s">
        <v>201</v>
      </c>
      <c r="F845" t="s">
        <v>18</v>
      </c>
      <c r="G845" t="s">
        <v>206</v>
      </c>
      <c r="H845">
        <v>100</v>
      </c>
      <c r="I845">
        <v>24</v>
      </c>
      <c r="J845">
        <v>3726</v>
      </c>
      <c r="K845">
        <v>2</v>
      </c>
      <c r="L845">
        <v>6</v>
      </c>
      <c r="M845">
        <v>2004</v>
      </c>
    </row>
    <row r="846" spans="1:13" x14ac:dyDescent="0.25">
      <c r="A846">
        <v>844</v>
      </c>
      <c r="B846" s="1">
        <v>38216</v>
      </c>
      <c r="C846">
        <v>10280</v>
      </c>
      <c r="D846" t="s">
        <v>98</v>
      </c>
      <c r="E846" t="s">
        <v>99</v>
      </c>
      <c r="F846" t="s">
        <v>100</v>
      </c>
      <c r="G846" t="s">
        <v>206</v>
      </c>
      <c r="H846">
        <v>100</v>
      </c>
      <c r="I846">
        <v>22</v>
      </c>
      <c r="J846">
        <v>4455</v>
      </c>
      <c r="K846">
        <v>3</v>
      </c>
      <c r="L846">
        <v>8</v>
      </c>
      <c r="M846">
        <v>2004</v>
      </c>
    </row>
    <row r="847" spans="1:13" x14ac:dyDescent="0.25">
      <c r="A847">
        <v>845</v>
      </c>
      <c r="B847" s="1">
        <v>38233</v>
      </c>
      <c r="C847">
        <v>10289</v>
      </c>
      <c r="D847" t="s">
        <v>29</v>
      </c>
      <c r="E847" t="s">
        <v>30</v>
      </c>
      <c r="F847" t="s">
        <v>31</v>
      </c>
      <c r="G847" t="s">
        <v>206</v>
      </c>
      <c r="H847">
        <v>100</v>
      </c>
      <c r="I847">
        <v>43</v>
      </c>
      <c r="J847">
        <v>8272.34</v>
      </c>
      <c r="K847">
        <v>3</v>
      </c>
      <c r="L847">
        <v>9</v>
      </c>
      <c r="M847">
        <v>2004</v>
      </c>
    </row>
    <row r="848" spans="1:13" x14ac:dyDescent="0.25">
      <c r="A848">
        <v>846</v>
      </c>
      <c r="B848" s="1">
        <v>38271</v>
      </c>
      <c r="C848">
        <v>10304</v>
      </c>
      <c r="D848" t="s">
        <v>103</v>
      </c>
      <c r="E848" t="s">
        <v>104</v>
      </c>
      <c r="F848" t="s">
        <v>18</v>
      </c>
      <c r="G848" t="s">
        <v>206</v>
      </c>
      <c r="H848">
        <v>100</v>
      </c>
      <c r="I848">
        <v>20</v>
      </c>
      <c r="J848">
        <v>3577.6</v>
      </c>
      <c r="K848">
        <v>4</v>
      </c>
      <c r="L848">
        <v>10</v>
      </c>
      <c r="M848">
        <v>2004</v>
      </c>
    </row>
    <row r="849" spans="1:13" x14ac:dyDescent="0.25">
      <c r="A849">
        <v>847</v>
      </c>
      <c r="B849" s="1">
        <v>38281</v>
      </c>
      <c r="C849">
        <v>10312</v>
      </c>
      <c r="D849" t="s">
        <v>105</v>
      </c>
      <c r="E849" t="s">
        <v>106</v>
      </c>
      <c r="F849" t="s">
        <v>14</v>
      </c>
      <c r="G849" t="s">
        <v>206</v>
      </c>
      <c r="H849">
        <v>100</v>
      </c>
      <c r="I849">
        <v>25</v>
      </c>
      <c r="J849">
        <v>3881.25</v>
      </c>
      <c r="K849">
        <v>4</v>
      </c>
      <c r="L849">
        <v>10</v>
      </c>
      <c r="M849">
        <v>2004</v>
      </c>
    </row>
    <row r="850" spans="1:13" x14ac:dyDescent="0.25">
      <c r="A850">
        <v>848</v>
      </c>
      <c r="B850" s="1">
        <v>38295</v>
      </c>
      <c r="C850">
        <v>10322</v>
      </c>
      <c r="D850" t="s">
        <v>107</v>
      </c>
      <c r="E850" t="s">
        <v>108</v>
      </c>
      <c r="F850" t="s">
        <v>14</v>
      </c>
      <c r="G850" t="s">
        <v>206</v>
      </c>
      <c r="H850">
        <v>100</v>
      </c>
      <c r="I850">
        <v>36</v>
      </c>
      <c r="J850">
        <v>5797.44</v>
      </c>
      <c r="K850">
        <v>4</v>
      </c>
      <c r="L850">
        <v>11</v>
      </c>
      <c r="M850">
        <v>2004</v>
      </c>
    </row>
    <row r="851" spans="1:13" x14ac:dyDescent="0.25">
      <c r="A851">
        <v>849</v>
      </c>
      <c r="B851" s="1">
        <v>38308</v>
      </c>
      <c r="C851">
        <v>10332</v>
      </c>
      <c r="D851" t="s">
        <v>187</v>
      </c>
      <c r="E851" t="s">
        <v>188</v>
      </c>
      <c r="F851" t="s">
        <v>65</v>
      </c>
      <c r="G851" t="s">
        <v>206</v>
      </c>
      <c r="H851">
        <v>52.67</v>
      </c>
      <c r="I851">
        <v>24</v>
      </c>
      <c r="J851">
        <v>1264.08</v>
      </c>
      <c r="K851">
        <v>4</v>
      </c>
      <c r="L851">
        <v>11</v>
      </c>
      <c r="M851">
        <v>2004</v>
      </c>
    </row>
    <row r="852" spans="1:13" x14ac:dyDescent="0.25">
      <c r="A852">
        <v>850</v>
      </c>
      <c r="B852" s="1">
        <v>38320</v>
      </c>
      <c r="C852">
        <v>10347</v>
      </c>
      <c r="D852" t="s">
        <v>36</v>
      </c>
      <c r="E852" t="s">
        <v>37</v>
      </c>
      <c r="F852" t="s">
        <v>38</v>
      </c>
      <c r="G852" t="s">
        <v>206</v>
      </c>
      <c r="H852">
        <v>100</v>
      </c>
      <c r="I852">
        <v>21</v>
      </c>
      <c r="J852">
        <v>4815.3</v>
      </c>
      <c r="K852">
        <v>4</v>
      </c>
      <c r="L852">
        <v>11</v>
      </c>
      <c r="M852">
        <v>2004</v>
      </c>
    </row>
    <row r="853" spans="1:13" x14ac:dyDescent="0.25">
      <c r="A853">
        <v>851</v>
      </c>
      <c r="B853" s="1">
        <v>38330</v>
      </c>
      <c r="C853">
        <v>10356</v>
      </c>
      <c r="D853" t="s">
        <v>19</v>
      </c>
      <c r="E853" t="s">
        <v>20</v>
      </c>
      <c r="F853" t="s">
        <v>18</v>
      </c>
      <c r="G853" t="s">
        <v>206</v>
      </c>
      <c r="H853">
        <v>100</v>
      </c>
      <c r="I853">
        <v>30</v>
      </c>
      <c r="J853">
        <v>4462.2</v>
      </c>
      <c r="K853">
        <v>4</v>
      </c>
      <c r="L853">
        <v>12</v>
      </c>
      <c r="M853">
        <v>2004</v>
      </c>
    </row>
    <row r="854" spans="1:13" x14ac:dyDescent="0.25">
      <c r="A854">
        <v>852</v>
      </c>
      <c r="B854" s="1">
        <v>38364</v>
      </c>
      <c r="C854">
        <v>10367</v>
      </c>
      <c r="D854" t="s">
        <v>21</v>
      </c>
      <c r="E854" t="s">
        <v>22</v>
      </c>
      <c r="F854" t="s">
        <v>14</v>
      </c>
      <c r="G854" t="s">
        <v>206</v>
      </c>
      <c r="H854">
        <v>94.79</v>
      </c>
      <c r="I854">
        <v>32</v>
      </c>
      <c r="J854">
        <v>3033.28</v>
      </c>
      <c r="K854">
        <v>1</v>
      </c>
      <c r="L854">
        <v>1</v>
      </c>
      <c r="M854">
        <v>2005</v>
      </c>
    </row>
    <row r="855" spans="1:13" x14ac:dyDescent="0.25">
      <c r="A855">
        <v>853</v>
      </c>
      <c r="B855" s="1">
        <v>38399</v>
      </c>
      <c r="C855">
        <v>10380</v>
      </c>
      <c r="D855" t="s">
        <v>66</v>
      </c>
      <c r="E855" t="s">
        <v>67</v>
      </c>
      <c r="F855" t="s">
        <v>68</v>
      </c>
      <c r="G855" t="s">
        <v>206</v>
      </c>
      <c r="H855">
        <v>47.18</v>
      </c>
      <c r="I855">
        <v>21</v>
      </c>
      <c r="J855">
        <v>990.78</v>
      </c>
      <c r="K855">
        <v>1</v>
      </c>
      <c r="L855">
        <v>2</v>
      </c>
      <c r="M855">
        <v>2005</v>
      </c>
    </row>
    <row r="856" spans="1:13" x14ac:dyDescent="0.25">
      <c r="A856">
        <v>854</v>
      </c>
      <c r="B856" s="1">
        <v>38415</v>
      </c>
      <c r="C856">
        <v>10390</v>
      </c>
      <c r="D856" t="s">
        <v>105</v>
      </c>
      <c r="E856" t="s">
        <v>106</v>
      </c>
      <c r="F856" t="s">
        <v>14</v>
      </c>
      <c r="G856" t="s">
        <v>206</v>
      </c>
      <c r="H856">
        <v>78.11</v>
      </c>
      <c r="I856">
        <v>26</v>
      </c>
      <c r="J856">
        <v>2030.86</v>
      </c>
      <c r="K856">
        <v>1</v>
      </c>
      <c r="L856">
        <v>3</v>
      </c>
      <c r="M856">
        <v>2005</v>
      </c>
    </row>
    <row r="857" spans="1:13" x14ac:dyDescent="0.25">
      <c r="A857">
        <v>855</v>
      </c>
      <c r="B857" s="1">
        <v>38501</v>
      </c>
      <c r="C857">
        <v>10421</v>
      </c>
      <c r="D857" t="s">
        <v>105</v>
      </c>
      <c r="E857" t="s">
        <v>106</v>
      </c>
      <c r="F857" t="s">
        <v>14</v>
      </c>
      <c r="G857" t="s">
        <v>206</v>
      </c>
      <c r="H857">
        <v>100</v>
      </c>
      <c r="I857">
        <v>35</v>
      </c>
      <c r="J857">
        <v>5433.75</v>
      </c>
      <c r="K857">
        <v>2</v>
      </c>
      <c r="L857">
        <v>5</v>
      </c>
      <c r="M857">
        <v>2005</v>
      </c>
    </row>
    <row r="858" spans="1:13" x14ac:dyDescent="0.25">
      <c r="A858">
        <v>856</v>
      </c>
      <c r="B858" s="1">
        <v>37690</v>
      </c>
      <c r="C858">
        <v>10109</v>
      </c>
      <c r="D858" t="s">
        <v>117</v>
      </c>
      <c r="E858" t="s">
        <v>118</v>
      </c>
      <c r="F858" t="s">
        <v>14</v>
      </c>
      <c r="G858" t="s">
        <v>69</v>
      </c>
      <c r="H858">
        <v>100</v>
      </c>
      <c r="I858">
        <v>26</v>
      </c>
      <c r="J858">
        <v>3157.44</v>
      </c>
      <c r="K858">
        <v>1</v>
      </c>
      <c r="L858">
        <v>3</v>
      </c>
      <c r="M858">
        <v>2003</v>
      </c>
    </row>
    <row r="859" spans="1:13" x14ac:dyDescent="0.25">
      <c r="A859">
        <v>857</v>
      </c>
      <c r="B859" s="1">
        <v>37761</v>
      </c>
      <c r="C859">
        <v>10123</v>
      </c>
      <c r="D859" t="s">
        <v>119</v>
      </c>
      <c r="E859" t="s">
        <v>120</v>
      </c>
      <c r="F859" t="s">
        <v>18</v>
      </c>
      <c r="G859" t="s">
        <v>69</v>
      </c>
      <c r="H859">
        <v>100</v>
      </c>
      <c r="I859">
        <v>46</v>
      </c>
      <c r="J859">
        <v>5161.2</v>
      </c>
      <c r="K859">
        <v>2</v>
      </c>
      <c r="L859">
        <v>5</v>
      </c>
      <c r="M859">
        <v>2003</v>
      </c>
    </row>
    <row r="860" spans="1:13" x14ac:dyDescent="0.25">
      <c r="A860">
        <v>858</v>
      </c>
      <c r="B860" s="1">
        <v>37812</v>
      </c>
      <c r="C860">
        <v>10137</v>
      </c>
      <c r="D860" t="s">
        <v>16</v>
      </c>
      <c r="E860" t="s">
        <v>17</v>
      </c>
      <c r="F860" t="s">
        <v>18</v>
      </c>
      <c r="G860" t="s">
        <v>69</v>
      </c>
      <c r="H860">
        <v>100</v>
      </c>
      <c r="I860">
        <v>37</v>
      </c>
      <c r="J860">
        <v>4346.76</v>
      </c>
      <c r="K860">
        <v>3</v>
      </c>
      <c r="L860">
        <v>7</v>
      </c>
      <c r="M860">
        <v>2003</v>
      </c>
    </row>
    <row r="861" spans="1:13" x14ac:dyDescent="0.25">
      <c r="A861">
        <v>859</v>
      </c>
      <c r="B861" s="1">
        <v>37875</v>
      </c>
      <c r="C861">
        <v>10148</v>
      </c>
      <c r="D861" t="s">
        <v>111</v>
      </c>
      <c r="E861" t="s">
        <v>112</v>
      </c>
      <c r="F861" t="s">
        <v>38</v>
      </c>
      <c r="G861" t="s">
        <v>69</v>
      </c>
      <c r="H861">
        <v>100</v>
      </c>
      <c r="I861">
        <v>27</v>
      </c>
      <c r="J861">
        <v>3528.36</v>
      </c>
      <c r="K861">
        <v>3</v>
      </c>
      <c r="L861">
        <v>9</v>
      </c>
      <c r="M861">
        <v>2003</v>
      </c>
    </row>
    <row r="862" spans="1:13" x14ac:dyDescent="0.25">
      <c r="A862">
        <v>860</v>
      </c>
      <c r="B862" s="1">
        <v>37911</v>
      </c>
      <c r="C862">
        <v>10161</v>
      </c>
      <c r="D862" t="s">
        <v>189</v>
      </c>
      <c r="E862" t="s">
        <v>190</v>
      </c>
      <c r="F862" t="s">
        <v>125</v>
      </c>
      <c r="G862" t="s">
        <v>69</v>
      </c>
      <c r="H862">
        <v>100</v>
      </c>
      <c r="I862">
        <v>23</v>
      </c>
      <c r="J862">
        <v>3187.8</v>
      </c>
      <c r="K862">
        <v>4</v>
      </c>
      <c r="L862">
        <v>10</v>
      </c>
      <c r="M862">
        <v>2003</v>
      </c>
    </row>
    <row r="863" spans="1:13" x14ac:dyDescent="0.25">
      <c r="A863">
        <v>861</v>
      </c>
      <c r="B863" s="1">
        <v>37930</v>
      </c>
      <c r="C863">
        <v>10172</v>
      </c>
      <c r="D863" t="s">
        <v>43</v>
      </c>
      <c r="E863" t="s">
        <v>44</v>
      </c>
      <c r="F863" t="s">
        <v>14</v>
      </c>
      <c r="G863" t="s">
        <v>69</v>
      </c>
      <c r="H863">
        <v>100</v>
      </c>
      <c r="I863">
        <v>39</v>
      </c>
      <c r="J863">
        <v>6023.16</v>
      </c>
      <c r="K863">
        <v>4</v>
      </c>
      <c r="L863">
        <v>11</v>
      </c>
      <c r="M863">
        <v>2003</v>
      </c>
    </row>
    <row r="864" spans="1:13" x14ac:dyDescent="0.25">
      <c r="A864">
        <v>862</v>
      </c>
      <c r="B864" s="1">
        <v>37937</v>
      </c>
      <c r="C864">
        <v>10181</v>
      </c>
      <c r="D864" t="s">
        <v>29</v>
      </c>
      <c r="E864" t="s">
        <v>30</v>
      </c>
      <c r="F864" t="s">
        <v>31</v>
      </c>
      <c r="G864" t="s">
        <v>69</v>
      </c>
      <c r="H864">
        <v>100</v>
      </c>
      <c r="I864">
        <v>27</v>
      </c>
      <c r="J864">
        <v>3884.76</v>
      </c>
      <c r="K864">
        <v>4</v>
      </c>
      <c r="L864">
        <v>11</v>
      </c>
      <c r="M864">
        <v>2003</v>
      </c>
    </row>
    <row r="865" spans="1:13" x14ac:dyDescent="0.25">
      <c r="A865">
        <v>863</v>
      </c>
      <c r="B865" s="1">
        <v>37945</v>
      </c>
      <c r="C865">
        <v>10192</v>
      </c>
      <c r="D865" t="s">
        <v>107</v>
      </c>
      <c r="E865" t="s">
        <v>108</v>
      </c>
      <c r="F865" t="s">
        <v>14</v>
      </c>
      <c r="G865" t="s">
        <v>69</v>
      </c>
      <c r="H865">
        <v>100</v>
      </c>
      <c r="I865">
        <v>38</v>
      </c>
      <c r="J865">
        <v>4965.84</v>
      </c>
      <c r="K865">
        <v>4</v>
      </c>
      <c r="L865">
        <v>11</v>
      </c>
      <c r="M865">
        <v>2003</v>
      </c>
    </row>
    <row r="866" spans="1:13" x14ac:dyDescent="0.25">
      <c r="A866">
        <v>864</v>
      </c>
      <c r="B866" s="1">
        <v>37957</v>
      </c>
      <c r="C866">
        <v>10204</v>
      </c>
      <c r="D866" t="s">
        <v>180</v>
      </c>
      <c r="E866" t="s">
        <v>181</v>
      </c>
      <c r="F866" t="s">
        <v>14</v>
      </c>
      <c r="G866" t="s">
        <v>69</v>
      </c>
      <c r="H866">
        <v>100</v>
      </c>
      <c r="I866">
        <v>27</v>
      </c>
      <c r="J866">
        <v>4169.88</v>
      </c>
      <c r="K866">
        <v>4</v>
      </c>
      <c r="L866">
        <v>12</v>
      </c>
      <c r="M866">
        <v>2003</v>
      </c>
    </row>
    <row r="867" spans="1:13" x14ac:dyDescent="0.25">
      <c r="A867">
        <v>865</v>
      </c>
      <c r="B867" s="1">
        <v>38002</v>
      </c>
      <c r="C867">
        <v>10212</v>
      </c>
      <c r="D867" t="s">
        <v>66</v>
      </c>
      <c r="E867" t="s">
        <v>67</v>
      </c>
      <c r="F867" t="s">
        <v>68</v>
      </c>
      <c r="G867" t="s">
        <v>69</v>
      </c>
      <c r="H867">
        <v>100</v>
      </c>
      <c r="I867">
        <v>40</v>
      </c>
      <c r="J867">
        <v>4910.3999999999996</v>
      </c>
      <c r="K867">
        <v>1</v>
      </c>
      <c r="L867">
        <v>1</v>
      </c>
      <c r="M867">
        <v>2004</v>
      </c>
    </row>
    <row r="868" spans="1:13" x14ac:dyDescent="0.25">
      <c r="A868">
        <v>866</v>
      </c>
      <c r="B868" s="1">
        <v>38043</v>
      </c>
      <c r="C868">
        <v>10226</v>
      </c>
      <c r="D868" t="s">
        <v>138</v>
      </c>
      <c r="E868" t="s">
        <v>139</v>
      </c>
      <c r="F868" t="s">
        <v>14</v>
      </c>
      <c r="G868" t="s">
        <v>69</v>
      </c>
      <c r="H868">
        <v>100</v>
      </c>
      <c r="I868">
        <v>24</v>
      </c>
      <c r="J868">
        <v>3231.36</v>
      </c>
      <c r="K868">
        <v>1</v>
      </c>
      <c r="L868">
        <v>2</v>
      </c>
      <c r="M868">
        <v>2004</v>
      </c>
    </row>
    <row r="869" spans="1:13" x14ac:dyDescent="0.25">
      <c r="A869">
        <v>867</v>
      </c>
      <c r="B869" s="1">
        <v>38090</v>
      </c>
      <c r="C869">
        <v>10241</v>
      </c>
      <c r="D869" t="s">
        <v>200</v>
      </c>
      <c r="E869" t="s">
        <v>201</v>
      </c>
      <c r="F869" t="s">
        <v>18</v>
      </c>
      <c r="G869" t="s">
        <v>69</v>
      </c>
      <c r="H869">
        <v>100</v>
      </c>
      <c r="I869">
        <v>44</v>
      </c>
      <c r="J869">
        <v>6853.44</v>
      </c>
      <c r="K869">
        <v>2</v>
      </c>
      <c r="L869">
        <v>4</v>
      </c>
      <c r="M869">
        <v>2004</v>
      </c>
    </row>
    <row r="870" spans="1:13" x14ac:dyDescent="0.25">
      <c r="A870">
        <v>868</v>
      </c>
      <c r="B870" s="1">
        <v>38139</v>
      </c>
      <c r="C870">
        <v>10253</v>
      </c>
      <c r="D870" t="s">
        <v>63</v>
      </c>
      <c r="E870" t="s">
        <v>64</v>
      </c>
      <c r="F870" t="s">
        <v>65</v>
      </c>
      <c r="G870" t="s">
        <v>69</v>
      </c>
      <c r="H870">
        <v>100</v>
      </c>
      <c r="I870">
        <v>37</v>
      </c>
      <c r="J870">
        <v>5177.04</v>
      </c>
      <c r="K870">
        <v>2</v>
      </c>
      <c r="L870">
        <v>6</v>
      </c>
      <c r="M870">
        <v>2004</v>
      </c>
    </row>
    <row r="871" spans="1:13" x14ac:dyDescent="0.25">
      <c r="A871">
        <v>869</v>
      </c>
      <c r="B871" s="1">
        <v>38174</v>
      </c>
      <c r="C871">
        <v>10266</v>
      </c>
      <c r="D871" t="s">
        <v>172</v>
      </c>
      <c r="E871" t="s">
        <v>173</v>
      </c>
      <c r="F871" t="s">
        <v>100</v>
      </c>
      <c r="G871" t="s">
        <v>69</v>
      </c>
      <c r="H871">
        <v>100</v>
      </c>
      <c r="I871">
        <v>20</v>
      </c>
      <c r="J871">
        <v>2824.8</v>
      </c>
      <c r="K871">
        <v>3</v>
      </c>
      <c r="L871">
        <v>7</v>
      </c>
      <c r="M871">
        <v>2004</v>
      </c>
    </row>
    <row r="872" spans="1:13" x14ac:dyDescent="0.25">
      <c r="A872">
        <v>870</v>
      </c>
      <c r="B872" s="1">
        <v>38205</v>
      </c>
      <c r="C872">
        <v>10278</v>
      </c>
      <c r="D872" t="s">
        <v>202</v>
      </c>
      <c r="E872" t="s">
        <v>203</v>
      </c>
      <c r="F872" t="s">
        <v>14</v>
      </c>
      <c r="G872" t="s">
        <v>69</v>
      </c>
      <c r="H872">
        <v>100</v>
      </c>
      <c r="I872">
        <v>39</v>
      </c>
      <c r="J872">
        <v>4324.32</v>
      </c>
      <c r="K872">
        <v>3</v>
      </c>
      <c r="L872">
        <v>8</v>
      </c>
      <c r="M872">
        <v>2004</v>
      </c>
    </row>
    <row r="873" spans="1:13" x14ac:dyDescent="0.25">
      <c r="A873">
        <v>871</v>
      </c>
      <c r="B873" s="1">
        <v>38229</v>
      </c>
      <c r="C873">
        <v>10287</v>
      </c>
      <c r="D873" t="s">
        <v>169</v>
      </c>
      <c r="E873" t="s">
        <v>170</v>
      </c>
      <c r="F873" t="s">
        <v>171</v>
      </c>
      <c r="G873" t="s">
        <v>69</v>
      </c>
      <c r="H873">
        <v>100</v>
      </c>
      <c r="I873">
        <v>44</v>
      </c>
      <c r="J873">
        <v>5052.96</v>
      </c>
      <c r="K873">
        <v>3</v>
      </c>
      <c r="L873">
        <v>8</v>
      </c>
      <c r="M873">
        <v>2004</v>
      </c>
    </row>
    <row r="874" spans="1:13" x14ac:dyDescent="0.25">
      <c r="A874">
        <v>872</v>
      </c>
      <c r="B874" s="1">
        <v>37899</v>
      </c>
      <c r="C874">
        <v>10301</v>
      </c>
      <c r="D874" t="s">
        <v>204</v>
      </c>
      <c r="E874" t="s">
        <v>205</v>
      </c>
      <c r="F874" t="s">
        <v>31</v>
      </c>
      <c r="G874" t="s">
        <v>69</v>
      </c>
      <c r="H874">
        <v>100</v>
      </c>
      <c r="I874">
        <v>22</v>
      </c>
      <c r="J874">
        <v>3223.44</v>
      </c>
      <c r="K874">
        <v>4</v>
      </c>
      <c r="L874">
        <v>10</v>
      </c>
      <c r="M874">
        <v>2003</v>
      </c>
    </row>
    <row r="875" spans="1:13" x14ac:dyDescent="0.25">
      <c r="A875">
        <v>873</v>
      </c>
      <c r="B875" s="1">
        <v>38276</v>
      </c>
      <c r="C875">
        <v>10311</v>
      </c>
      <c r="D875" t="s">
        <v>66</v>
      </c>
      <c r="E875" t="s">
        <v>67</v>
      </c>
      <c r="F875" t="s">
        <v>68</v>
      </c>
      <c r="G875" t="s">
        <v>69</v>
      </c>
      <c r="H875">
        <v>100</v>
      </c>
      <c r="I875">
        <v>43</v>
      </c>
      <c r="J875">
        <v>5278.68</v>
      </c>
      <c r="K875">
        <v>4</v>
      </c>
      <c r="L875">
        <v>10</v>
      </c>
      <c r="M875">
        <v>2004</v>
      </c>
    </row>
    <row r="876" spans="1:13" x14ac:dyDescent="0.25">
      <c r="A876">
        <v>874</v>
      </c>
      <c r="B876" s="1">
        <v>38295</v>
      </c>
      <c r="C876">
        <v>10321</v>
      </c>
      <c r="D876" t="s">
        <v>61</v>
      </c>
      <c r="E876" t="s">
        <v>62</v>
      </c>
      <c r="F876" t="s">
        <v>14</v>
      </c>
      <c r="G876" t="s">
        <v>69</v>
      </c>
      <c r="H876">
        <v>100</v>
      </c>
      <c r="I876">
        <v>27</v>
      </c>
      <c r="J876">
        <v>2851.2</v>
      </c>
      <c r="K876">
        <v>4</v>
      </c>
      <c r="L876">
        <v>11</v>
      </c>
      <c r="M876">
        <v>2004</v>
      </c>
    </row>
    <row r="877" spans="1:13" x14ac:dyDescent="0.25">
      <c r="A877">
        <v>875</v>
      </c>
      <c r="B877" s="1">
        <v>38308</v>
      </c>
      <c r="C877">
        <v>10331</v>
      </c>
      <c r="D877" t="s">
        <v>117</v>
      </c>
      <c r="E877" t="s">
        <v>118</v>
      </c>
      <c r="F877" t="s">
        <v>14</v>
      </c>
      <c r="G877" t="s">
        <v>69</v>
      </c>
      <c r="H877">
        <v>64.900000000000006</v>
      </c>
      <c r="I877">
        <v>26</v>
      </c>
      <c r="J877">
        <v>1687.4</v>
      </c>
      <c r="K877">
        <v>4</v>
      </c>
      <c r="L877">
        <v>11</v>
      </c>
      <c r="M877">
        <v>2004</v>
      </c>
    </row>
    <row r="878" spans="1:13" x14ac:dyDescent="0.25">
      <c r="A878">
        <v>876</v>
      </c>
      <c r="B878" s="1">
        <v>38315</v>
      </c>
      <c r="C878">
        <v>10343</v>
      </c>
      <c r="D878" t="s">
        <v>16</v>
      </c>
      <c r="E878" t="s">
        <v>17</v>
      </c>
      <c r="F878" t="s">
        <v>18</v>
      </c>
      <c r="G878" t="s">
        <v>69</v>
      </c>
      <c r="H878">
        <v>52.32</v>
      </c>
      <c r="I878">
        <v>25</v>
      </c>
      <c r="J878">
        <v>1308</v>
      </c>
      <c r="K878">
        <v>4</v>
      </c>
      <c r="L878">
        <v>11</v>
      </c>
      <c r="M878">
        <v>2004</v>
      </c>
    </row>
    <row r="879" spans="1:13" x14ac:dyDescent="0.25">
      <c r="A879">
        <v>877</v>
      </c>
      <c r="B879" s="1">
        <v>38362</v>
      </c>
      <c r="C879">
        <v>10366</v>
      </c>
      <c r="D879" t="s">
        <v>216</v>
      </c>
      <c r="E879" t="s">
        <v>217</v>
      </c>
      <c r="F879" t="s">
        <v>142</v>
      </c>
      <c r="G879" t="s">
        <v>69</v>
      </c>
      <c r="H879">
        <v>100</v>
      </c>
      <c r="I879">
        <v>49</v>
      </c>
      <c r="J879">
        <v>6144.6</v>
      </c>
      <c r="K879">
        <v>1</v>
      </c>
      <c r="L879">
        <v>1</v>
      </c>
      <c r="M879">
        <v>2005</v>
      </c>
    </row>
    <row r="880" spans="1:13" x14ac:dyDescent="0.25">
      <c r="A880">
        <v>878</v>
      </c>
      <c r="B880" s="1">
        <v>38393</v>
      </c>
      <c r="C880">
        <v>10379</v>
      </c>
      <c r="D880" t="s">
        <v>66</v>
      </c>
      <c r="E880" t="s">
        <v>67</v>
      </c>
      <c r="F880" t="s">
        <v>68</v>
      </c>
      <c r="G880" t="s">
        <v>69</v>
      </c>
      <c r="H880">
        <v>100</v>
      </c>
      <c r="I880">
        <v>29</v>
      </c>
      <c r="J880">
        <v>5127.2</v>
      </c>
      <c r="K880">
        <v>1</v>
      </c>
      <c r="L880">
        <v>2</v>
      </c>
      <c r="M880">
        <v>2005</v>
      </c>
    </row>
    <row r="881" spans="1:13" x14ac:dyDescent="0.25">
      <c r="A881">
        <v>879</v>
      </c>
      <c r="B881" s="1">
        <v>38464</v>
      </c>
      <c r="C881">
        <v>10407</v>
      </c>
      <c r="D881" t="s">
        <v>151</v>
      </c>
      <c r="E881" t="s">
        <v>152</v>
      </c>
      <c r="F881" t="s">
        <v>14</v>
      </c>
      <c r="G881" t="s">
        <v>69</v>
      </c>
      <c r="H881">
        <v>100</v>
      </c>
      <c r="I881">
        <v>41</v>
      </c>
      <c r="J881">
        <v>6386.16</v>
      </c>
      <c r="K881">
        <v>2</v>
      </c>
      <c r="L881">
        <v>4</v>
      </c>
      <c r="M881">
        <v>2005</v>
      </c>
    </row>
    <row r="882" spans="1:13" x14ac:dyDescent="0.25">
      <c r="A882">
        <v>880</v>
      </c>
      <c r="B882" s="1">
        <v>38489</v>
      </c>
      <c r="C882">
        <v>10419</v>
      </c>
      <c r="D882" t="s">
        <v>56</v>
      </c>
      <c r="E882" t="s">
        <v>57</v>
      </c>
      <c r="F882" t="s">
        <v>58</v>
      </c>
      <c r="G882" t="s">
        <v>69</v>
      </c>
      <c r="H882">
        <v>100</v>
      </c>
      <c r="I882">
        <v>55</v>
      </c>
      <c r="J882">
        <v>7695.6</v>
      </c>
      <c r="K882">
        <v>2</v>
      </c>
      <c r="L882">
        <v>5</v>
      </c>
      <c r="M882">
        <v>2005</v>
      </c>
    </row>
    <row r="883" spans="1:13" x14ac:dyDescent="0.25">
      <c r="A883">
        <v>881</v>
      </c>
      <c r="B883" s="1">
        <v>37650</v>
      </c>
      <c r="C883">
        <v>10103</v>
      </c>
      <c r="D883" t="s">
        <v>52</v>
      </c>
      <c r="E883" t="s">
        <v>53</v>
      </c>
      <c r="F883" t="s">
        <v>31</v>
      </c>
      <c r="G883" t="s">
        <v>206</v>
      </c>
      <c r="H883">
        <v>83.07</v>
      </c>
      <c r="I883">
        <v>27</v>
      </c>
      <c r="J883">
        <v>2242.89</v>
      </c>
      <c r="K883">
        <v>1</v>
      </c>
      <c r="L883">
        <v>1</v>
      </c>
      <c r="M883">
        <v>2003</v>
      </c>
    </row>
    <row r="884" spans="1:13" x14ac:dyDescent="0.25">
      <c r="A884">
        <v>882</v>
      </c>
      <c r="B884" s="1">
        <v>37704</v>
      </c>
      <c r="C884">
        <v>10112</v>
      </c>
      <c r="D884" t="s">
        <v>70</v>
      </c>
      <c r="E884" t="s">
        <v>71</v>
      </c>
      <c r="F884" t="s">
        <v>72</v>
      </c>
      <c r="G884" t="s">
        <v>206</v>
      </c>
      <c r="H884">
        <v>100</v>
      </c>
      <c r="I884">
        <v>23</v>
      </c>
      <c r="J884">
        <v>2539.89</v>
      </c>
      <c r="K884">
        <v>1</v>
      </c>
      <c r="L884">
        <v>3</v>
      </c>
      <c r="M884">
        <v>2003</v>
      </c>
    </row>
    <row r="885" spans="1:13" x14ac:dyDescent="0.25">
      <c r="A885">
        <v>883</v>
      </c>
      <c r="B885" s="1">
        <v>37769</v>
      </c>
      <c r="C885">
        <v>10126</v>
      </c>
      <c r="D885" t="s">
        <v>73</v>
      </c>
      <c r="E885" t="s">
        <v>74</v>
      </c>
      <c r="F885" t="s">
        <v>68</v>
      </c>
      <c r="G885" t="s">
        <v>206</v>
      </c>
      <c r="H885">
        <v>90.17</v>
      </c>
      <c r="I885">
        <v>31</v>
      </c>
      <c r="J885">
        <v>2795.27</v>
      </c>
      <c r="K885">
        <v>2</v>
      </c>
      <c r="L885">
        <v>5</v>
      </c>
      <c r="M885">
        <v>2003</v>
      </c>
    </row>
    <row r="886" spans="1:13" x14ac:dyDescent="0.25">
      <c r="A886">
        <v>884</v>
      </c>
      <c r="B886" s="1">
        <v>37818</v>
      </c>
      <c r="C886">
        <v>10139</v>
      </c>
      <c r="D886" t="s">
        <v>59</v>
      </c>
      <c r="E886" t="s">
        <v>60</v>
      </c>
      <c r="F886" t="s">
        <v>38</v>
      </c>
      <c r="G886" t="s">
        <v>206</v>
      </c>
      <c r="H886">
        <v>100</v>
      </c>
      <c r="I886">
        <v>46</v>
      </c>
      <c r="J886">
        <v>5545.76</v>
      </c>
      <c r="K886">
        <v>3</v>
      </c>
      <c r="L886">
        <v>7</v>
      </c>
      <c r="M886">
        <v>2003</v>
      </c>
    </row>
    <row r="887" spans="1:13" x14ac:dyDescent="0.25">
      <c r="A887">
        <v>885</v>
      </c>
      <c r="B887" s="1">
        <v>37883</v>
      </c>
      <c r="C887">
        <v>10150</v>
      </c>
      <c r="D887" t="s">
        <v>75</v>
      </c>
      <c r="E887" t="s">
        <v>76</v>
      </c>
      <c r="F887" t="s">
        <v>77</v>
      </c>
      <c r="G887" t="s">
        <v>206</v>
      </c>
      <c r="H887">
        <v>91.18</v>
      </c>
      <c r="I887">
        <v>47</v>
      </c>
      <c r="J887">
        <v>4285.46</v>
      </c>
      <c r="K887">
        <v>3</v>
      </c>
      <c r="L887">
        <v>9</v>
      </c>
      <c r="M887">
        <v>2003</v>
      </c>
    </row>
    <row r="888" spans="1:13" x14ac:dyDescent="0.25">
      <c r="A888">
        <v>886</v>
      </c>
      <c r="B888" s="1">
        <v>37914</v>
      </c>
      <c r="C888">
        <v>10163</v>
      </c>
      <c r="D888" t="s">
        <v>78</v>
      </c>
      <c r="E888" t="s">
        <v>79</v>
      </c>
      <c r="F888" t="s">
        <v>14</v>
      </c>
      <c r="G888" t="s">
        <v>206</v>
      </c>
      <c r="H888">
        <v>100</v>
      </c>
      <c r="I888">
        <v>31</v>
      </c>
      <c r="J888">
        <v>3329.09</v>
      </c>
      <c r="K888">
        <v>4</v>
      </c>
      <c r="L888">
        <v>10</v>
      </c>
      <c r="M888">
        <v>2003</v>
      </c>
    </row>
    <row r="889" spans="1:13" x14ac:dyDescent="0.25">
      <c r="A889">
        <v>887</v>
      </c>
      <c r="B889" s="1">
        <v>37931</v>
      </c>
      <c r="C889">
        <v>10174</v>
      </c>
      <c r="D889" t="s">
        <v>80</v>
      </c>
      <c r="E889" t="s">
        <v>81</v>
      </c>
      <c r="F889" t="s">
        <v>38</v>
      </c>
      <c r="G889" t="s">
        <v>206</v>
      </c>
      <c r="H889">
        <v>100</v>
      </c>
      <c r="I889">
        <v>46</v>
      </c>
      <c r="J889">
        <v>5592.22</v>
      </c>
      <c r="K889">
        <v>4</v>
      </c>
      <c r="L889">
        <v>11</v>
      </c>
      <c r="M889">
        <v>2003</v>
      </c>
    </row>
    <row r="890" spans="1:13" x14ac:dyDescent="0.25">
      <c r="A890">
        <v>888</v>
      </c>
      <c r="B890" s="1">
        <v>37938</v>
      </c>
      <c r="C890">
        <v>10183</v>
      </c>
      <c r="D890" t="s">
        <v>82</v>
      </c>
      <c r="E890" t="s">
        <v>83</v>
      </c>
      <c r="F890" t="s">
        <v>14</v>
      </c>
      <c r="G890" t="s">
        <v>206</v>
      </c>
      <c r="H890">
        <v>89.15</v>
      </c>
      <c r="I890">
        <v>37</v>
      </c>
      <c r="J890">
        <v>3298.55</v>
      </c>
      <c r="K890">
        <v>4</v>
      </c>
      <c r="L890">
        <v>11</v>
      </c>
      <c r="M890">
        <v>2003</v>
      </c>
    </row>
    <row r="891" spans="1:13" x14ac:dyDescent="0.25">
      <c r="A891">
        <v>889</v>
      </c>
      <c r="B891" s="1">
        <v>37946</v>
      </c>
      <c r="C891">
        <v>10193</v>
      </c>
      <c r="D891" t="s">
        <v>209</v>
      </c>
      <c r="E891" t="s">
        <v>210</v>
      </c>
      <c r="F891" t="s">
        <v>38</v>
      </c>
      <c r="G891" t="s">
        <v>206</v>
      </c>
      <c r="H891">
        <v>93.21</v>
      </c>
      <c r="I891">
        <v>28</v>
      </c>
      <c r="J891">
        <v>2609.88</v>
      </c>
      <c r="K891">
        <v>4</v>
      </c>
      <c r="L891">
        <v>11</v>
      </c>
      <c r="M891">
        <v>2003</v>
      </c>
    </row>
    <row r="892" spans="1:13" x14ac:dyDescent="0.25">
      <c r="A892">
        <v>890</v>
      </c>
      <c r="B892" s="1">
        <v>37960</v>
      </c>
      <c r="C892">
        <v>10206</v>
      </c>
      <c r="D892" t="s">
        <v>86</v>
      </c>
      <c r="E892" t="s">
        <v>87</v>
      </c>
      <c r="F892" t="s">
        <v>88</v>
      </c>
      <c r="G892" t="s">
        <v>206</v>
      </c>
      <c r="H892">
        <v>90.17</v>
      </c>
      <c r="I892">
        <v>37</v>
      </c>
      <c r="J892">
        <v>3336.29</v>
      </c>
      <c r="K892">
        <v>4</v>
      </c>
      <c r="L892">
        <v>12</v>
      </c>
      <c r="M892">
        <v>2003</v>
      </c>
    </row>
    <row r="893" spans="1:13" x14ac:dyDescent="0.25">
      <c r="A893">
        <v>891</v>
      </c>
      <c r="B893" s="1">
        <v>38015</v>
      </c>
      <c r="C893">
        <v>10215</v>
      </c>
      <c r="D893" t="s">
        <v>89</v>
      </c>
      <c r="E893" t="s">
        <v>90</v>
      </c>
      <c r="F893" t="s">
        <v>14</v>
      </c>
      <c r="G893" t="s">
        <v>206</v>
      </c>
      <c r="H893">
        <v>100</v>
      </c>
      <c r="I893">
        <v>49</v>
      </c>
      <c r="J893">
        <v>5510.05</v>
      </c>
      <c r="K893">
        <v>1</v>
      </c>
      <c r="L893">
        <v>1</v>
      </c>
      <c r="M893">
        <v>2004</v>
      </c>
    </row>
    <row r="894" spans="1:13" x14ac:dyDescent="0.25">
      <c r="A894">
        <v>892</v>
      </c>
      <c r="B894" s="1">
        <v>38056</v>
      </c>
      <c r="C894">
        <v>10228</v>
      </c>
      <c r="D894" t="s">
        <v>91</v>
      </c>
      <c r="E894" t="s">
        <v>92</v>
      </c>
      <c r="F894" t="s">
        <v>14</v>
      </c>
      <c r="G894" t="s">
        <v>206</v>
      </c>
      <c r="H894">
        <v>100</v>
      </c>
      <c r="I894">
        <v>24</v>
      </c>
      <c r="J894">
        <v>2504.4</v>
      </c>
      <c r="K894">
        <v>1</v>
      </c>
      <c r="L894">
        <v>3</v>
      </c>
      <c r="M894">
        <v>2004</v>
      </c>
    </row>
    <row r="895" spans="1:13" x14ac:dyDescent="0.25">
      <c r="A895">
        <v>893</v>
      </c>
      <c r="B895" s="1">
        <v>38106</v>
      </c>
      <c r="C895">
        <v>10244</v>
      </c>
      <c r="D895" t="s">
        <v>66</v>
      </c>
      <c r="E895" t="s">
        <v>67</v>
      </c>
      <c r="F895" t="s">
        <v>68</v>
      </c>
      <c r="G895" t="s">
        <v>206</v>
      </c>
      <c r="H895">
        <v>100</v>
      </c>
      <c r="I895">
        <v>30</v>
      </c>
      <c r="J895">
        <v>3525.6</v>
      </c>
      <c r="K895">
        <v>2</v>
      </c>
      <c r="L895">
        <v>4</v>
      </c>
      <c r="M895">
        <v>2004</v>
      </c>
    </row>
    <row r="896" spans="1:13" x14ac:dyDescent="0.25">
      <c r="A896">
        <v>894</v>
      </c>
      <c r="B896" s="1">
        <v>38152</v>
      </c>
      <c r="C896">
        <v>10257</v>
      </c>
      <c r="D896" t="s">
        <v>151</v>
      </c>
      <c r="E896" t="s">
        <v>152</v>
      </c>
      <c r="F896" t="s">
        <v>14</v>
      </c>
      <c r="G896" t="s">
        <v>206</v>
      </c>
      <c r="H896">
        <v>88.14</v>
      </c>
      <c r="I896">
        <v>50</v>
      </c>
      <c r="J896">
        <v>4407</v>
      </c>
      <c r="K896">
        <v>2</v>
      </c>
      <c r="L896">
        <v>6</v>
      </c>
      <c r="M896">
        <v>2004</v>
      </c>
    </row>
    <row r="897" spans="1:13" x14ac:dyDescent="0.25">
      <c r="A897">
        <v>895</v>
      </c>
      <c r="B897" s="1">
        <v>38187</v>
      </c>
      <c r="C897">
        <v>10270</v>
      </c>
      <c r="D897" t="s">
        <v>59</v>
      </c>
      <c r="E897" t="s">
        <v>60</v>
      </c>
      <c r="F897" t="s">
        <v>38</v>
      </c>
      <c r="G897" t="s">
        <v>206</v>
      </c>
      <c r="H897">
        <v>96.24</v>
      </c>
      <c r="I897">
        <v>31</v>
      </c>
      <c r="J897">
        <v>2983.44</v>
      </c>
      <c r="K897">
        <v>3</v>
      </c>
      <c r="L897">
        <v>7</v>
      </c>
      <c r="M897">
        <v>2004</v>
      </c>
    </row>
    <row r="898" spans="1:13" x14ac:dyDescent="0.25">
      <c r="A898">
        <v>896</v>
      </c>
      <c r="B898" s="1">
        <v>38216</v>
      </c>
      <c r="C898">
        <v>10280</v>
      </c>
      <c r="D898" t="s">
        <v>98</v>
      </c>
      <c r="E898" t="s">
        <v>99</v>
      </c>
      <c r="F898" t="s">
        <v>100</v>
      </c>
      <c r="G898" t="s">
        <v>206</v>
      </c>
      <c r="H898">
        <v>100</v>
      </c>
      <c r="I898">
        <v>46</v>
      </c>
      <c r="J898">
        <v>5126.24</v>
      </c>
      <c r="K898">
        <v>3</v>
      </c>
      <c r="L898">
        <v>8</v>
      </c>
      <c r="M898">
        <v>2004</v>
      </c>
    </row>
    <row r="899" spans="1:13" x14ac:dyDescent="0.25">
      <c r="A899">
        <v>897</v>
      </c>
      <c r="B899" s="1">
        <v>38238</v>
      </c>
      <c r="C899">
        <v>10291</v>
      </c>
      <c r="D899" t="s">
        <v>101</v>
      </c>
      <c r="E899" t="s">
        <v>102</v>
      </c>
      <c r="F899" t="s">
        <v>72</v>
      </c>
      <c r="G899" t="s">
        <v>206</v>
      </c>
      <c r="H899">
        <v>100</v>
      </c>
      <c r="I899">
        <v>47</v>
      </c>
      <c r="J899">
        <v>5713.79</v>
      </c>
      <c r="K899">
        <v>3</v>
      </c>
      <c r="L899">
        <v>9</v>
      </c>
      <c r="M899">
        <v>2004</v>
      </c>
    </row>
    <row r="900" spans="1:13" x14ac:dyDescent="0.25">
      <c r="A900">
        <v>898</v>
      </c>
      <c r="B900" s="1">
        <v>38271</v>
      </c>
      <c r="C900">
        <v>10304</v>
      </c>
      <c r="D900" t="s">
        <v>103</v>
      </c>
      <c r="E900" t="s">
        <v>104</v>
      </c>
      <c r="F900" t="s">
        <v>18</v>
      </c>
      <c r="G900" t="s">
        <v>206</v>
      </c>
      <c r="H900">
        <v>100</v>
      </c>
      <c r="I900">
        <v>46</v>
      </c>
      <c r="J900">
        <v>4613.8</v>
      </c>
      <c r="K900">
        <v>4</v>
      </c>
      <c r="L900">
        <v>10</v>
      </c>
      <c r="M900">
        <v>2004</v>
      </c>
    </row>
    <row r="901" spans="1:13" x14ac:dyDescent="0.25">
      <c r="A901">
        <v>899</v>
      </c>
      <c r="B901" s="1">
        <v>38281</v>
      </c>
      <c r="C901">
        <v>10312</v>
      </c>
      <c r="D901" t="s">
        <v>105</v>
      </c>
      <c r="E901" t="s">
        <v>106</v>
      </c>
      <c r="F901" t="s">
        <v>14</v>
      </c>
      <c r="G901" t="s">
        <v>206</v>
      </c>
      <c r="H901">
        <v>100</v>
      </c>
      <c r="I901">
        <v>37</v>
      </c>
      <c r="J901">
        <v>3711.1</v>
      </c>
      <c r="K901">
        <v>4</v>
      </c>
      <c r="L901">
        <v>10</v>
      </c>
      <c r="M901">
        <v>2004</v>
      </c>
    </row>
    <row r="902" spans="1:13" x14ac:dyDescent="0.25">
      <c r="A902">
        <v>900</v>
      </c>
      <c r="B902" s="1">
        <v>38295</v>
      </c>
      <c r="C902">
        <v>10322</v>
      </c>
      <c r="D902" t="s">
        <v>107</v>
      </c>
      <c r="E902" t="s">
        <v>108</v>
      </c>
      <c r="F902" t="s">
        <v>14</v>
      </c>
      <c r="G902" t="s">
        <v>206</v>
      </c>
      <c r="H902">
        <v>100</v>
      </c>
      <c r="I902">
        <v>33</v>
      </c>
      <c r="J902">
        <v>3524.73</v>
      </c>
      <c r="K902">
        <v>4</v>
      </c>
      <c r="L902">
        <v>11</v>
      </c>
      <c r="M902">
        <v>2004</v>
      </c>
    </row>
    <row r="903" spans="1:13" x14ac:dyDescent="0.25">
      <c r="A903">
        <v>901</v>
      </c>
      <c r="B903" s="1">
        <v>38309</v>
      </c>
      <c r="C903">
        <v>10333</v>
      </c>
      <c r="D903" t="s">
        <v>32</v>
      </c>
      <c r="E903" t="s">
        <v>33</v>
      </c>
      <c r="F903" t="s">
        <v>14</v>
      </c>
      <c r="G903" t="s">
        <v>206</v>
      </c>
      <c r="H903">
        <v>90.17</v>
      </c>
      <c r="I903">
        <v>31</v>
      </c>
      <c r="J903">
        <v>2795.27</v>
      </c>
      <c r="K903">
        <v>4</v>
      </c>
      <c r="L903">
        <v>11</v>
      </c>
      <c r="M903">
        <v>2004</v>
      </c>
    </row>
    <row r="904" spans="1:13" x14ac:dyDescent="0.25">
      <c r="A904">
        <v>902</v>
      </c>
      <c r="B904" s="1">
        <v>38320</v>
      </c>
      <c r="C904">
        <v>10347</v>
      </c>
      <c r="D904" t="s">
        <v>36</v>
      </c>
      <c r="E904" t="s">
        <v>37</v>
      </c>
      <c r="F904" t="s">
        <v>38</v>
      </c>
      <c r="G904" t="s">
        <v>206</v>
      </c>
      <c r="H904">
        <v>100</v>
      </c>
      <c r="I904">
        <v>48</v>
      </c>
      <c r="J904">
        <v>4814.3999999999996</v>
      </c>
      <c r="K904">
        <v>4</v>
      </c>
      <c r="L904">
        <v>11</v>
      </c>
      <c r="M904">
        <v>2004</v>
      </c>
    </row>
    <row r="905" spans="1:13" x14ac:dyDescent="0.25">
      <c r="A905">
        <v>903</v>
      </c>
      <c r="B905" s="1">
        <v>38331</v>
      </c>
      <c r="C905">
        <v>10357</v>
      </c>
      <c r="D905" t="s">
        <v>105</v>
      </c>
      <c r="E905" t="s">
        <v>106</v>
      </c>
      <c r="F905" t="s">
        <v>14</v>
      </c>
      <c r="G905" t="s">
        <v>206</v>
      </c>
      <c r="H905">
        <v>87.13</v>
      </c>
      <c r="I905">
        <v>41</v>
      </c>
      <c r="J905">
        <v>3572.33</v>
      </c>
      <c r="K905">
        <v>4</v>
      </c>
      <c r="L905">
        <v>12</v>
      </c>
      <c r="M905">
        <v>2004</v>
      </c>
    </row>
    <row r="906" spans="1:13" x14ac:dyDescent="0.25">
      <c r="A906">
        <v>904</v>
      </c>
      <c r="B906" s="1">
        <v>38372</v>
      </c>
      <c r="C906">
        <v>10369</v>
      </c>
      <c r="D906" t="s">
        <v>109</v>
      </c>
      <c r="E906" t="s">
        <v>110</v>
      </c>
      <c r="F906" t="s">
        <v>14</v>
      </c>
      <c r="G906" t="s">
        <v>206</v>
      </c>
      <c r="H906">
        <v>100</v>
      </c>
      <c r="I906">
        <v>42</v>
      </c>
      <c r="J906">
        <v>4581.3599999999997</v>
      </c>
      <c r="K906">
        <v>1</v>
      </c>
      <c r="L906">
        <v>1</v>
      </c>
      <c r="M906">
        <v>2005</v>
      </c>
    </row>
    <row r="907" spans="1:13" x14ac:dyDescent="0.25">
      <c r="A907">
        <v>905</v>
      </c>
      <c r="B907" s="1">
        <v>38400</v>
      </c>
      <c r="C907">
        <v>10381</v>
      </c>
      <c r="D907" t="s">
        <v>23</v>
      </c>
      <c r="E907" t="s">
        <v>24</v>
      </c>
      <c r="F907" t="s">
        <v>14</v>
      </c>
      <c r="G907" t="s">
        <v>206</v>
      </c>
      <c r="H907">
        <v>100</v>
      </c>
      <c r="I907">
        <v>41</v>
      </c>
      <c r="J907">
        <v>4319.76</v>
      </c>
      <c r="K907">
        <v>1</v>
      </c>
      <c r="L907">
        <v>2</v>
      </c>
      <c r="M907">
        <v>2005</v>
      </c>
    </row>
    <row r="908" spans="1:13" x14ac:dyDescent="0.25">
      <c r="A908">
        <v>906</v>
      </c>
      <c r="B908" s="1">
        <v>38420</v>
      </c>
      <c r="C908">
        <v>10391</v>
      </c>
      <c r="D908" t="s">
        <v>111</v>
      </c>
      <c r="E908" t="s">
        <v>112</v>
      </c>
      <c r="F908" t="s">
        <v>38</v>
      </c>
      <c r="G908" t="s">
        <v>206</v>
      </c>
      <c r="H908">
        <v>45.25</v>
      </c>
      <c r="I908">
        <v>32</v>
      </c>
      <c r="J908">
        <v>1448</v>
      </c>
      <c r="K908">
        <v>1</v>
      </c>
      <c r="L908">
        <v>3</v>
      </c>
      <c r="M908">
        <v>2005</v>
      </c>
    </row>
    <row r="909" spans="1:13" x14ac:dyDescent="0.25">
      <c r="A909">
        <v>907</v>
      </c>
      <c r="B909" s="1">
        <v>38502</v>
      </c>
      <c r="C909">
        <v>10423</v>
      </c>
      <c r="D909" t="s">
        <v>140</v>
      </c>
      <c r="E909" t="s">
        <v>141</v>
      </c>
      <c r="F909" t="s">
        <v>142</v>
      </c>
      <c r="G909" t="s">
        <v>206</v>
      </c>
      <c r="H909">
        <v>88.14</v>
      </c>
      <c r="I909">
        <v>10</v>
      </c>
      <c r="J909">
        <v>881.4</v>
      </c>
      <c r="K909">
        <v>2</v>
      </c>
      <c r="L909">
        <v>5</v>
      </c>
      <c r="M909">
        <v>2005</v>
      </c>
    </row>
    <row r="910" spans="1:13" x14ac:dyDescent="0.25">
      <c r="A910">
        <v>908</v>
      </c>
      <c r="B910" s="1">
        <v>37650</v>
      </c>
      <c r="C910">
        <v>10103</v>
      </c>
      <c r="D910" t="s">
        <v>52</v>
      </c>
      <c r="E910" t="s">
        <v>53</v>
      </c>
      <c r="F910" t="s">
        <v>31</v>
      </c>
      <c r="G910" t="s">
        <v>206</v>
      </c>
      <c r="H910">
        <v>57.46</v>
      </c>
      <c r="I910">
        <v>35</v>
      </c>
      <c r="J910">
        <v>2011.1</v>
      </c>
      <c r="K910">
        <v>1</v>
      </c>
      <c r="L910">
        <v>1</v>
      </c>
      <c r="M910">
        <v>2003</v>
      </c>
    </row>
    <row r="911" spans="1:13" x14ac:dyDescent="0.25">
      <c r="A911">
        <v>909</v>
      </c>
      <c r="B911" s="1">
        <v>37705</v>
      </c>
      <c r="C911">
        <v>10111</v>
      </c>
      <c r="D911" t="s">
        <v>32</v>
      </c>
      <c r="E911" t="s">
        <v>33</v>
      </c>
      <c r="F911" t="s">
        <v>14</v>
      </c>
      <c r="G911" t="s">
        <v>206</v>
      </c>
      <c r="H911">
        <v>64.33</v>
      </c>
      <c r="I911">
        <v>28</v>
      </c>
      <c r="J911">
        <v>1801.24</v>
      </c>
      <c r="K911">
        <v>1</v>
      </c>
      <c r="L911">
        <v>3</v>
      </c>
      <c r="M911">
        <v>2003</v>
      </c>
    </row>
    <row r="912" spans="1:13" x14ac:dyDescent="0.25">
      <c r="A912">
        <v>910</v>
      </c>
      <c r="B912" s="1">
        <v>37769</v>
      </c>
      <c r="C912">
        <v>10126</v>
      </c>
      <c r="D912" t="s">
        <v>73</v>
      </c>
      <c r="E912" t="s">
        <v>74</v>
      </c>
      <c r="F912" t="s">
        <v>68</v>
      </c>
      <c r="G912" t="s">
        <v>206</v>
      </c>
      <c r="H912">
        <v>73.7</v>
      </c>
      <c r="I912">
        <v>46</v>
      </c>
      <c r="J912">
        <v>3390.2</v>
      </c>
      <c r="K912">
        <v>2</v>
      </c>
      <c r="L912">
        <v>5</v>
      </c>
      <c r="M912">
        <v>2003</v>
      </c>
    </row>
    <row r="913" spans="1:13" x14ac:dyDescent="0.25">
      <c r="A913">
        <v>911</v>
      </c>
      <c r="B913" s="1">
        <v>37818</v>
      </c>
      <c r="C913">
        <v>10139</v>
      </c>
      <c r="D913" t="s">
        <v>59</v>
      </c>
      <c r="E913" t="s">
        <v>60</v>
      </c>
      <c r="F913" t="s">
        <v>38</v>
      </c>
      <c r="G913" t="s">
        <v>206</v>
      </c>
      <c r="H913">
        <v>71.2</v>
      </c>
      <c r="I913">
        <v>20</v>
      </c>
      <c r="J913">
        <v>1424</v>
      </c>
      <c r="K913">
        <v>3</v>
      </c>
      <c r="L913">
        <v>7</v>
      </c>
      <c r="M913">
        <v>2003</v>
      </c>
    </row>
    <row r="914" spans="1:13" x14ac:dyDescent="0.25">
      <c r="A914">
        <v>912</v>
      </c>
      <c r="B914" s="1">
        <v>37883</v>
      </c>
      <c r="C914">
        <v>10150</v>
      </c>
      <c r="D914" t="s">
        <v>75</v>
      </c>
      <c r="E914" t="s">
        <v>76</v>
      </c>
      <c r="F914" t="s">
        <v>77</v>
      </c>
      <c r="G914" t="s">
        <v>206</v>
      </c>
      <c r="H914">
        <v>49.97</v>
      </c>
      <c r="I914">
        <v>30</v>
      </c>
      <c r="J914">
        <v>1499.1</v>
      </c>
      <c r="K914">
        <v>3</v>
      </c>
      <c r="L914">
        <v>9</v>
      </c>
      <c r="M914">
        <v>2003</v>
      </c>
    </row>
    <row r="915" spans="1:13" x14ac:dyDescent="0.25">
      <c r="A915">
        <v>913</v>
      </c>
      <c r="B915" s="1">
        <v>37914</v>
      </c>
      <c r="C915">
        <v>10163</v>
      </c>
      <c r="D915" t="s">
        <v>78</v>
      </c>
      <c r="E915" t="s">
        <v>79</v>
      </c>
      <c r="F915" t="s">
        <v>14</v>
      </c>
      <c r="G915" t="s">
        <v>206</v>
      </c>
      <c r="H915">
        <v>69.959999999999994</v>
      </c>
      <c r="I915">
        <v>48</v>
      </c>
      <c r="J915">
        <v>3358.08</v>
      </c>
      <c r="K915">
        <v>4</v>
      </c>
      <c r="L915">
        <v>10</v>
      </c>
      <c r="M915">
        <v>2003</v>
      </c>
    </row>
    <row r="916" spans="1:13" x14ac:dyDescent="0.25">
      <c r="A916">
        <v>914</v>
      </c>
      <c r="B916" s="1">
        <v>37930</v>
      </c>
      <c r="C916">
        <v>10173</v>
      </c>
      <c r="D916" t="s">
        <v>207</v>
      </c>
      <c r="E916" t="s">
        <v>208</v>
      </c>
      <c r="F916" t="s">
        <v>100</v>
      </c>
      <c r="G916" t="s">
        <v>206</v>
      </c>
      <c r="H916">
        <v>53.72</v>
      </c>
      <c r="I916">
        <v>28</v>
      </c>
      <c r="J916">
        <v>1504.16</v>
      </c>
      <c r="K916">
        <v>4</v>
      </c>
      <c r="L916">
        <v>11</v>
      </c>
      <c r="M916">
        <v>2003</v>
      </c>
    </row>
    <row r="917" spans="1:13" x14ac:dyDescent="0.25">
      <c r="A917">
        <v>915</v>
      </c>
      <c r="B917" s="1">
        <v>37938</v>
      </c>
      <c r="C917">
        <v>10183</v>
      </c>
      <c r="D917" t="s">
        <v>82</v>
      </c>
      <c r="E917" t="s">
        <v>83</v>
      </c>
      <c r="F917" t="s">
        <v>14</v>
      </c>
      <c r="G917" t="s">
        <v>206</v>
      </c>
      <c r="H917">
        <v>68.08</v>
      </c>
      <c r="I917">
        <v>39</v>
      </c>
      <c r="J917">
        <v>2655.12</v>
      </c>
      <c r="K917">
        <v>4</v>
      </c>
      <c r="L917">
        <v>11</v>
      </c>
      <c r="M917">
        <v>2003</v>
      </c>
    </row>
    <row r="918" spans="1:13" x14ac:dyDescent="0.25">
      <c r="A918">
        <v>916</v>
      </c>
      <c r="B918" s="1">
        <v>37946</v>
      </c>
      <c r="C918">
        <v>10193</v>
      </c>
      <c r="D918" t="s">
        <v>209</v>
      </c>
      <c r="E918" t="s">
        <v>210</v>
      </c>
      <c r="F918" t="s">
        <v>38</v>
      </c>
      <c r="G918" t="s">
        <v>206</v>
      </c>
      <c r="H918">
        <v>51.84</v>
      </c>
      <c r="I918">
        <v>24</v>
      </c>
      <c r="J918">
        <v>1244.1600000000001</v>
      </c>
      <c r="K918">
        <v>4</v>
      </c>
      <c r="L918">
        <v>11</v>
      </c>
      <c r="M918">
        <v>2003</v>
      </c>
    </row>
    <row r="919" spans="1:13" x14ac:dyDescent="0.25">
      <c r="A919">
        <v>917</v>
      </c>
      <c r="B919" s="1">
        <v>37960</v>
      </c>
      <c r="C919">
        <v>10206</v>
      </c>
      <c r="D919" t="s">
        <v>86</v>
      </c>
      <c r="E919" t="s">
        <v>87</v>
      </c>
      <c r="F919" t="s">
        <v>88</v>
      </c>
      <c r="G919" t="s">
        <v>206</v>
      </c>
      <c r="H919">
        <v>67.459999999999994</v>
      </c>
      <c r="I919">
        <v>28</v>
      </c>
      <c r="J919">
        <v>1888.88</v>
      </c>
      <c r="K919">
        <v>4</v>
      </c>
      <c r="L919">
        <v>12</v>
      </c>
      <c r="M919">
        <v>2003</v>
      </c>
    </row>
    <row r="920" spans="1:13" x14ac:dyDescent="0.25">
      <c r="A920">
        <v>918</v>
      </c>
      <c r="B920" s="1">
        <v>38015</v>
      </c>
      <c r="C920">
        <v>10215</v>
      </c>
      <c r="D920" t="s">
        <v>89</v>
      </c>
      <c r="E920" t="s">
        <v>90</v>
      </c>
      <c r="F920" t="s">
        <v>14</v>
      </c>
      <c r="G920" t="s">
        <v>206</v>
      </c>
      <c r="H920">
        <v>58.71</v>
      </c>
      <c r="I920">
        <v>31</v>
      </c>
      <c r="J920">
        <v>1820.01</v>
      </c>
      <c r="K920">
        <v>1</v>
      </c>
      <c r="L920">
        <v>1</v>
      </c>
      <c r="M920">
        <v>2004</v>
      </c>
    </row>
    <row r="921" spans="1:13" x14ac:dyDescent="0.25">
      <c r="A921">
        <v>919</v>
      </c>
      <c r="B921" s="1">
        <v>38056</v>
      </c>
      <c r="C921">
        <v>10228</v>
      </c>
      <c r="D921" t="s">
        <v>91</v>
      </c>
      <c r="E921" t="s">
        <v>92</v>
      </c>
      <c r="F921" t="s">
        <v>14</v>
      </c>
      <c r="G921" t="s">
        <v>206</v>
      </c>
      <c r="H921">
        <v>63.71</v>
      </c>
      <c r="I921">
        <v>45</v>
      </c>
      <c r="J921">
        <v>2866.95</v>
      </c>
      <c r="K921">
        <v>1</v>
      </c>
      <c r="L921">
        <v>3</v>
      </c>
      <c r="M921">
        <v>2004</v>
      </c>
    </row>
    <row r="922" spans="1:13" x14ac:dyDescent="0.25">
      <c r="A922">
        <v>920</v>
      </c>
      <c r="B922" s="1">
        <v>38106</v>
      </c>
      <c r="C922">
        <v>10244</v>
      </c>
      <c r="D922" t="s">
        <v>66</v>
      </c>
      <c r="E922" t="s">
        <v>67</v>
      </c>
      <c r="F922" t="s">
        <v>68</v>
      </c>
      <c r="G922" t="s">
        <v>206</v>
      </c>
      <c r="H922">
        <v>58.09</v>
      </c>
      <c r="I922">
        <v>24</v>
      </c>
      <c r="J922">
        <v>1394.16</v>
      </c>
      <c r="K922">
        <v>2</v>
      </c>
      <c r="L922">
        <v>4</v>
      </c>
      <c r="M922">
        <v>2004</v>
      </c>
    </row>
    <row r="923" spans="1:13" x14ac:dyDescent="0.25">
      <c r="A923">
        <v>921</v>
      </c>
      <c r="B923" s="1">
        <v>38152</v>
      </c>
      <c r="C923">
        <v>10257</v>
      </c>
      <c r="D923" t="s">
        <v>151</v>
      </c>
      <c r="E923" t="s">
        <v>152</v>
      </c>
      <c r="F923" t="s">
        <v>14</v>
      </c>
      <c r="G923" t="s">
        <v>206</v>
      </c>
      <c r="H923">
        <v>53.72</v>
      </c>
      <c r="I923">
        <v>49</v>
      </c>
      <c r="J923">
        <v>2632.28</v>
      </c>
      <c r="K923">
        <v>2</v>
      </c>
      <c r="L923">
        <v>6</v>
      </c>
      <c r="M923">
        <v>2004</v>
      </c>
    </row>
    <row r="924" spans="1:13" x14ac:dyDescent="0.25">
      <c r="A924">
        <v>922</v>
      </c>
      <c r="B924" s="1">
        <v>38184</v>
      </c>
      <c r="C924">
        <v>10269</v>
      </c>
      <c r="D924" t="s">
        <v>56</v>
      </c>
      <c r="E924" t="s">
        <v>57</v>
      </c>
      <c r="F924" t="s">
        <v>58</v>
      </c>
      <c r="G924" t="s">
        <v>206</v>
      </c>
      <c r="H924">
        <v>63.08</v>
      </c>
      <c r="I924">
        <v>32</v>
      </c>
      <c r="J924">
        <v>2018.56</v>
      </c>
      <c r="K924">
        <v>3</v>
      </c>
      <c r="L924">
        <v>7</v>
      </c>
      <c r="M924">
        <v>2004</v>
      </c>
    </row>
    <row r="925" spans="1:13" x14ac:dyDescent="0.25">
      <c r="A925">
        <v>923</v>
      </c>
      <c r="B925" s="1">
        <v>38216</v>
      </c>
      <c r="C925">
        <v>10280</v>
      </c>
      <c r="D925" t="s">
        <v>98</v>
      </c>
      <c r="E925" t="s">
        <v>99</v>
      </c>
      <c r="F925" t="s">
        <v>100</v>
      </c>
      <c r="G925" t="s">
        <v>206</v>
      </c>
      <c r="H925">
        <v>68.709999999999994</v>
      </c>
      <c r="I925">
        <v>43</v>
      </c>
      <c r="J925">
        <v>2954.53</v>
      </c>
      <c r="K925">
        <v>3</v>
      </c>
      <c r="L925">
        <v>8</v>
      </c>
      <c r="M925">
        <v>2004</v>
      </c>
    </row>
    <row r="926" spans="1:13" x14ac:dyDescent="0.25">
      <c r="A926">
        <v>924</v>
      </c>
      <c r="B926" s="1">
        <v>38238</v>
      </c>
      <c r="C926">
        <v>10291</v>
      </c>
      <c r="D926" t="s">
        <v>101</v>
      </c>
      <c r="E926" t="s">
        <v>102</v>
      </c>
      <c r="F926" t="s">
        <v>72</v>
      </c>
      <c r="G926" t="s">
        <v>206</v>
      </c>
      <c r="H926">
        <v>50.59</v>
      </c>
      <c r="I926">
        <v>37</v>
      </c>
      <c r="J926">
        <v>1871.83</v>
      </c>
      <c r="K926">
        <v>3</v>
      </c>
      <c r="L926">
        <v>9</v>
      </c>
      <c r="M926">
        <v>2004</v>
      </c>
    </row>
    <row r="927" spans="1:13" x14ac:dyDescent="0.25">
      <c r="A927">
        <v>925</v>
      </c>
      <c r="B927" s="1">
        <v>38271</v>
      </c>
      <c r="C927">
        <v>10304</v>
      </c>
      <c r="D927" t="s">
        <v>103</v>
      </c>
      <c r="E927" t="s">
        <v>104</v>
      </c>
      <c r="F927" t="s">
        <v>18</v>
      </c>
      <c r="G927" t="s">
        <v>206</v>
      </c>
      <c r="H927">
        <v>64.959999999999994</v>
      </c>
      <c r="I927">
        <v>24</v>
      </c>
      <c r="J927">
        <v>1559.04</v>
      </c>
      <c r="K927">
        <v>4</v>
      </c>
      <c r="L927">
        <v>10</v>
      </c>
      <c r="M927">
        <v>2004</v>
      </c>
    </row>
    <row r="928" spans="1:13" x14ac:dyDescent="0.25">
      <c r="A928">
        <v>926</v>
      </c>
      <c r="B928" s="1">
        <v>38281</v>
      </c>
      <c r="C928">
        <v>10312</v>
      </c>
      <c r="D928" t="s">
        <v>105</v>
      </c>
      <c r="E928" t="s">
        <v>106</v>
      </c>
      <c r="F928" t="s">
        <v>14</v>
      </c>
      <c r="G928" t="s">
        <v>206</v>
      </c>
      <c r="H928">
        <v>53.72</v>
      </c>
      <c r="I928">
        <v>35</v>
      </c>
      <c r="J928">
        <v>1880.2</v>
      </c>
      <c r="K928">
        <v>4</v>
      </c>
      <c r="L928">
        <v>10</v>
      </c>
      <c r="M928">
        <v>2004</v>
      </c>
    </row>
    <row r="929" spans="1:13" x14ac:dyDescent="0.25">
      <c r="A929">
        <v>927</v>
      </c>
      <c r="B929" s="1">
        <v>38295</v>
      </c>
      <c r="C929">
        <v>10322</v>
      </c>
      <c r="D929" t="s">
        <v>107</v>
      </c>
      <c r="E929" t="s">
        <v>108</v>
      </c>
      <c r="F929" t="s">
        <v>14</v>
      </c>
      <c r="G929" t="s">
        <v>206</v>
      </c>
      <c r="H929">
        <v>29.87</v>
      </c>
      <c r="I929">
        <v>41</v>
      </c>
      <c r="J929">
        <v>1224.67</v>
      </c>
      <c r="K929">
        <v>4</v>
      </c>
      <c r="L929">
        <v>11</v>
      </c>
      <c r="M929">
        <v>2004</v>
      </c>
    </row>
    <row r="930" spans="1:13" x14ac:dyDescent="0.25">
      <c r="A930">
        <v>928</v>
      </c>
      <c r="B930" s="1">
        <v>38308</v>
      </c>
      <c r="C930">
        <v>10332</v>
      </c>
      <c r="D930" t="s">
        <v>187</v>
      </c>
      <c r="E930" t="s">
        <v>188</v>
      </c>
      <c r="F930" t="s">
        <v>65</v>
      </c>
      <c r="G930" t="s">
        <v>206</v>
      </c>
      <c r="H930">
        <v>100</v>
      </c>
      <c r="I930">
        <v>26</v>
      </c>
      <c r="J930">
        <v>2979.08</v>
      </c>
      <c r="K930">
        <v>4</v>
      </c>
      <c r="L930">
        <v>11</v>
      </c>
      <c r="M930">
        <v>2004</v>
      </c>
    </row>
    <row r="931" spans="1:13" x14ac:dyDescent="0.25">
      <c r="A931">
        <v>929</v>
      </c>
      <c r="B931" s="1">
        <v>38320</v>
      </c>
      <c r="C931">
        <v>10347</v>
      </c>
      <c r="D931" t="s">
        <v>36</v>
      </c>
      <c r="E931" t="s">
        <v>37</v>
      </c>
      <c r="F931" t="s">
        <v>38</v>
      </c>
      <c r="G931" t="s">
        <v>206</v>
      </c>
      <c r="H931">
        <v>64.959999999999994</v>
      </c>
      <c r="I931">
        <v>34</v>
      </c>
      <c r="J931">
        <v>2208.64</v>
      </c>
      <c r="K931">
        <v>4</v>
      </c>
      <c r="L931">
        <v>11</v>
      </c>
      <c r="M931">
        <v>2004</v>
      </c>
    </row>
    <row r="932" spans="1:13" x14ac:dyDescent="0.25">
      <c r="A932">
        <v>930</v>
      </c>
      <c r="B932" s="1">
        <v>38331</v>
      </c>
      <c r="C932">
        <v>10357</v>
      </c>
      <c r="D932" t="s">
        <v>105</v>
      </c>
      <c r="E932" t="s">
        <v>106</v>
      </c>
      <c r="F932" t="s">
        <v>14</v>
      </c>
      <c r="G932" t="s">
        <v>206</v>
      </c>
      <c r="H932">
        <v>70.58</v>
      </c>
      <c r="I932">
        <v>49</v>
      </c>
      <c r="J932">
        <v>3458.42</v>
      </c>
      <c r="K932">
        <v>4</v>
      </c>
      <c r="L932">
        <v>12</v>
      </c>
      <c r="M932">
        <v>2004</v>
      </c>
    </row>
    <row r="933" spans="1:13" x14ac:dyDescent="0.25">
      <c r="A933">
        <v>931</v>
      </c>
      <c r="B933" s="1">
        <v>38372</v>
      </c>
      <c r="C933">
        <v>10369</v>
      </c>
      <c r="D933" t="s">
        <v>109</v>
      </c>
      <c r="E933" t="s">
        <v>110</v>
      </c>
      <c r="F933" t="s">
        <v>14</v>
      </c>
      <c r="G933" t="s">
        <v>206</v>
      </c>
      <c r="H933">
        <v>44.21</v>
      </c>
      <c r="I933">
        <v>28</v>
      </c>
      <c r="J933">
        <v>1237.8800000000001</v>
      </c>
      <c r="K933">
        <v>1</v>
      </c>
      <c r="L933">
        <v>1</v>
      </c>
      <c r="M933">
        <v>2005</v>
      </c>
    </row>
    <row r="934" spans="1:13" x14ac:dyDescent="0.25">
      <c r="A934">
        <v>932</v>
      </c>
      <c r="B934" s="1">
        <v>38400</v>
      </c>
      <c r="C934">
        <v>10381</v>
      </c>
      <c r="D934" t="s">
        <v>23</v>
      </c>
      <c r="E934" t="s">
        <v>24</v>
      </c>
      <c r="F934" t="s">
        <v>14</v>
      </c>
      <c r="G934" t="s">
        <v>206</v>
      </c>
      <c r="H934">
        <v>68.08</v>
      </c>
      <c r="I934">
        <v>40</v>
      </c>
      <c r="J934">
        <v>2723.2</v>
      </c>
      <c r="K934">
        <v>1</v>
      </c>
      <c r="L934">
        <v>2</v>
      </c>
      <c r="M934">
        <v>2005</v>
      </c>
    </row>
    <row r="935" spans="1:13" x14ac:dyDescent="0.25">
      <c r="A935">
        <v>933</v>
      </c>
      <c r="B935" s="1">
        <v>38421</v>
      </c>
      <c r="C935">
        <v>10392</v>
      </c>
      <c r="D935" t="s">
        <v>155</v>
      </c>
      <c r="E935" t="s">
        <v>156</v>
      </c>
      <c r="F935" t="s">
        <v>58</v>
      </c>
      <c r="G935" t="s">
        <v>206</v>
      </c>
      <c r="H935">
        <v>59.96</v>
      </c>
      <c r="I935">
        <v>37</v>
      </c>
      <c r="J935">
        <v>2218.52</v>
      </c>
      <c r="K935">
        <v>1</v>
      </c>
      <c r="L935">
        <v>3</v>
      </c>
      <c r="M935">
        <v>2005</v>
      </c>
    </row>
    <row r="936" spans="1:13" x14ac:dyDescent="0.25">
      <c r="A936">
        <v>934</v>
      </c>
      <c r="B936" s="1">
        <v>38502</v>
      </c>
      <c r="C936">
        <v>10423</v>
      </c>
      <c r="D936" t="s">
        <v>140</v>
      </c>
      <c r="E936" t="s">
        <v>141</v>
      </c>
      <c r="F936" t="s">
        <v>142</v>
      </c>
      <c r="G936" t="s">
        <v>206</v>
      </c>
      <c r="H936">
        <v>53.72</v>
      </c>
      <c r="I936">
        <v>31</v>
      </c>
      <c r="J936">
        <v>1665.32</v>
      </c>
      <c r="K936">
        <v>2</v>
      </c>
      <c r="L936">
        <v>5</v>
      </c>
      <c r="M936">
        <v>2005</v>
      </c>
    </row>
    <row r="937" spans="1:13" x14ac:dyDescent="0.25">
      <c r="A937">
        <v>935</v>
      </c>
      <c r="B937" s="1">
        <v>37669</v>
      </c>
      <c r="C937">
        <v>10106</v>
      </c>
      <c r="D937" t="s">
        <v>207</v>
      </c>
      <c r="E937" t="s">
        <v>208</v>
      </c>
      <c r="F937" t="s">
        <v>100</v>
      </c>
      <c r="G937" t="s">
        <v>218</v>
      </c>
      <c r="H937">
        <v>83.44</v>
      </c>
      <c r="I937">
        <v>41</v>
      </c>
      <c r="J937">
        <v>3421.04</v>
      </c>
      <c r="K937">
        <v>1</v>
      </c>
      <c r="L937">
        <v>2</v>
      </c>
      <c r="M937">
        <v>2003</v>
      </c>
    </row>
    <row r="938" spans="1:13" x14ac:dyDescent="0.25">
      <c r="A938">
        <v>936</v>
      </c>
      <c r="B938" s="1">
        <v>37739</v>
      </c>
      <c r="C938">
        <v>10119</v>
      </c>
      <c r="D938" t="s">
        <v>56</v>
      </c>
      <c r="E938" t="s">
        <v>57</v>
      </c>
      <c r="F938" t="s">
        <v>58</v>
      </c>
      <c r="G938" t="s">
        <v>218</v>
      </c>
      <c r="H938">
        <v>89.46</v>
      </c>
      <c r="I938">
        <v>21</v>
      </c>
      <c r="J938">
        <v>1878.66</v>
      </c>
      <c r="K938">
        <v>2</v>
      </c>
      <c r="L938">
        <v>4</v>
      </c>
      <c r="M938">
        <v>2003</v>
      </c>
    </row>
    <row r="939" spans="1:13" x14ac:dyDescent="0.25">
      <c r="A939">
        <v>937</v>
      </c>
      <c r="B939" s="1">
        <v>37788</v>
      </c>
      <c r="C939">
        <v>10130</v>
      </c>
      <c r="D939" t="s">
        <v>219</v>
      </c>
      <c r="E939" t="s">
        <v>220</v>
      </c>
      <c r="F939" t="s">
        <v>14</v>
      </c>
      <c r="G939" t="s">
        <v>218</v>
      </c>
      <c r="H939">
        <v>96.34</v>
      </c>
      <c r="I939">
        <v>40</v>
      </c>
      <c r="J939">
        <v>3853.6</v>
      </c>
      <c r="K939">
        <v>2</v>
      </c>
      <c r="L939">
        <v>6</v>
      </c>
      <c r="M939">
        <v>2003</v>
      </c>
    </row>
    <row r="940" spans="1:13" x14ac:dyDescent="0.25">
      <c r="A940">
        <v>938</v>
      </c>
      <c r="B940" s="1">
        <v>37843</v>
      </c>
      <c r="C940">
        <v>10143</v>
      </c>
      <c r="D940" t="s">
        <v>128</v>
      </c>
      <c r="E940" t="s">
        <v>129</v>
      </c>
      <c r="F940" t="s">
        <v>14</v>
      </c>
      <c r="G940" t="s">
        <v>218</v>
      </c>
      <c r="H940">
        <v>74.84</v>
      </c>
      <c r="I940">
        <v>46</v>
      </c>
      <c r="J940">
        <v>3442.64</v>
      </c>
      <c r="K940">
        <v>3</v>
      </c>
      <c r="L940">
        <v>8</v>
      </c>
      <c r="M940">
        <v>2003</v>
      </c>
    </row>
    <row r="941" spans="1:13" x14ac:dyDescent="0.25">
      <c r="A941">
        <v>939</v>
      </c>
      <c r="B941" s="1">
        <v>37900</v>
      </c>
      <c r="C941">
        <v>10155</v>
      </c>
      <c r="D941" t="s">
        <v>49</v>
      </c>
      <c r="E941" t="s">
        <v>50</v>
      </c>
      <c r="F941" t="s">
        <v>51</v>
      </c>
      <c r="G941" t="s">
        <v>218</v>
      </c>
      <c r="H941">
        <v>79.14</v>
      </c>
      <c r="I941">
        <v>44</v>
      </c>
      <c r="J941">
        <v>3482.16</v>
      </c>
      <c r="K941">
        <v>4</v>
      </c>
      <c r="L941">
        <v>10</v>
      </c>
      <c r="M941">
        <v>2003</v>
      </c>
    </row>
    <row r="942" spans="1:13" x14ac:dyDescent="0.25">
      <c r="A942">
        <v>940</v>
      </c>
      <c r="B942" s="1">
        <v>37917</v>
      </c>
      <c r="C942">
        <v>10167</v>
      </c>
      <c r="D942" t="s">
        <v>101</v>
      </c>
      <c r="E942" t="s">
        <v>102</v>
      </c>
      <c r="F942" t="s">
        <v>72</v>
      </c>
      <c r="G942" t="s">
        <v>218</v>
      </c>
      <c r="H942">
        <v>73.12</v>
      </c>
      <c r="I942">
        <v>46</v>
      </c>
      <c r="J942">
        <v>3363.52</v>
      </c>
      <c r="K942">
        <v>4</v>
      </c>
      <c r="L942">
        <v>10</v>
      </c>
      <c r="M942">
        <v>2003</v>
      </c>
    </row>
    <row r="943" spans="1:13" x14ac:dyDescent="0.25">
      <c r="A943">
        <v>941</v>
      </c>
      <c r="B943" s="1">
        <v>37933</v>
      </c>
      <c r="C943">
        <v>10178</v>
      </c>
      <c r="D943" t="s">
        <v>130</v>
      </c>
      <c r="E943" t="s">
        <v>131</v>
      </c>
      <c r="F943" t="s">
        <v>18</v>
      </c>
      <c r="G943" t="s">
        <v>218</v>
      </c>
      <c r="H943">
        <v>81.72</v>
      </c>
      <c r="I943">
        <v>41</v>
      </c>
      <c r="J943">
        <v>3350.52</v>
      </c>
      <c r="K943">
        <v>4</v>
      </c>
      <c r="L943">
        <v>11</v>
      </c>
      <c r="M943">
        <v>2003</v>
      </c>
    </row>
    <row r="944" spans="1:13" x14ac:dyDescent="0.25">
      <c r="A944">
        <v>942</v>
      </c>
      <c r="B944" s="1">
        <v>37939</v>
      </c>
      <c r="C944">
        <v>10186</v>
      </c>
      <c r="D944" t="s">
        <v>132</v>
      </c>
      <c r="E944" t="s">
        <v>133</v>
      </c>
      <c r="F944" t="s">
        <v>65</v>
      </c>
      <c r="G944" t="s">
        <v>218</v>
      </c>
      <c r="H944">
        <v>89.46</v>
      </c>
      <c r="I944">
        <v>32</v>
      </c>
      <c r="J944">
        <v>2862.72</v>
      </c>
      <c r="K944">
        <v>4</v>
      </c>
      <c r="L944">
        <v>11</v>
      </c>
      <c r="M944">
        <v>2003</v>
      </c>
    </row>
    <row r="945" spans="1:13" x14ac:dyDescent="0.25">
      <c r="A945">
        <v>943</v>
      </c>
      <c r="B945" s="1">
        <v>37951</v>
      </c>
      <c r="C945">
        <v>10197</v>
      </c>
      <c r="D945" t="s">
        <v>134</v>
      </c>
      <c r="E945" t="s">
        <v>135</v>
      </c>
      <c r="F945" t="s">
        <v>68</v>
      </c>
      <c r="G945" t="s">
        <v>218</v>
      </c>
      <c r="H945">
        <v>87.74</v>
      </c>
      <c r="I945">
        <v>46</v>
      </c>
      <c r="J945">
        <v>4036.04</v>
      </c>
      <c r="K945">
        <v>4</v>
      </c>
      <c r="L945">
        <v>11</v>
      </c>
      <c r="M945">
        <v>2003</v>
      </c>
    </row>
    <row r="946" spans="1:13" x14ac:dyDescent="0.25">
      <c r="A946">
        <v>944</v>
      </c>
      <c r="B946" s="1">
        <v>37995</v>
      </c>
      <c r="C946">
        <v>10209</v>
      </c>
      <c r="D946" t="s">
        <v>136</v>
      </c>
      <c r="E946" t="s">
        <v>137</v>
      </c>
      <c r="F946" t="s">
        <v>14</v>
      </c>
      <c r="G946" t="s">
        <v>218</v>
      </c>
      <c r="H946">
        <v>100</v>
      </c>
      <c r="I946">
        <v>28</v>
      </c>
      <c r="J946">
        <v>2817.92</v>
      </c>
      <c r="K946">
        <v>1</v>
      </c>
      <c r="L946">
        <v>1</v>
      </c>
      <c r="M946">
        <v>2004</v>
      </c>
    </row>
    <row r="947" spans="1:13" x14ac:dyDescent="0.25">
      <c r="A947">
        <v>945</v>
      </c>
      <c r="B947" s="1">
        <v>38036</v>
      </c>
      <c r="C947">
        <v>10222</v>
      </c>
      <c r="D947" t="s">
        <v>138</v>
      </c>
      <c r="E947" t="s">
        <v>139</v>
      </c>
      <c r="F947" t="s">
        <v>14</v>
      </c>
      <c r="G947" t="s">
        <v>218</v>
      </c>
      <c r="H947">
        <v>94.62</v>
      </c>
      <c r="I947">
        <v>49</v>
      </c>
      <c r="J947">
        <v>4636.38</v>
      </c>
      <c r="K947">
        <v>1</v>
      </c>
      <c r="L947">
        <v>2</v>
      </c>
      <c r="M947">
        <v>2004</v>
      </c>
    </row>
    <row r="948" spans="1:13" x14ac:dyDescent="0.25">
      <c r="A948">
        <v>946</v>
      </c>
      <c r="B948" s="1">
        <v>38114</v>
      </c>
      <c r="C948">
        <v>10248</v>
      </c>
      <c r="D948" t="s">
        <v>12</v>
      </c>
      <c r="E948" t="s">
        <v>13</v>
      </c>
      <c r="F948" t="s">
        <v>14</v>
      </c>
      <c r="G948" t="s">
        <v>218</v>
      </c>
      <c r="H948">
        <v>73.98</v>
      </c>
      <c r="I948">
        <v>21</v>
      </c>
      <c r="J948">
        <v>1553.58</v>
      </c>
      <c r="K948">
        <v>2</v>
      </c>
      <c r="L948">
        <v>5</v>
      </c>
      <c r="M948">
        <v>2004</v>
      </c>
    </row>
    <row r="949" spans="1:13" x14ac:dyDescent="0.25">
      <c r="A949">
        <v>947</v>
      </c>
      <c r="B949" s="1">
        <v>38162</v>
      </c>
      <c r="C949">
        <v>10262</v>
      </c>
      <c r="D949" t="s">
        <v>66</v>
      </c>
      <c r="E949" t="s">
        <v>67</v>
      </c>
      <c r="F949" t="s">
        <v>68</v>
      </c>
      <c r="G949" t="s">
        <v>218</v>
      </c>
      <c r="H949">
        <v>84.3</v>
      </c>
      <c r="I949">
        <v>32</v>
      </c>
      <c r="J949">
        <v>2697.6</v>
      </c>
      <c r="K949">
        <v>2</v>
      </c>
      <c r="L949">
        <v>6</v>
      </c>
      <c r="M949">
        <v>2004</v>
      </c>
    </row>
    <row r="950" spans="1:13" x14ac:dyDescent="0.25">
      <c r="A950">
        <v>948</v>
      </c>
      <c r="B950" s="1">
        <v>38189</v>
      </c>
      <c r="C950">
        <v>10273</v>
      </c>
      <c r="D950" t="s">
        <v>140</v>
      </c>
      <c r="E950" t="s">
        <v>141</v>
      </c>
      <c r="F950" t="s">
        <v>142</v>
      </c>
      <c r="G950" t="s">
        <v>218</v>
      </c>
      <c r="H950">
        <v>98.06</v>
      </c>
      <c r="I950">
        <v>34</v>
      </c>
      <c r="J950">
        <v>3334.04</v>
      </c>
      <c r="K950">
        <v>3</v>
      </c>
      <c r="L950">
        <v>7</v>
      </c>
      <c r="M950">
        <v>2004</v>
      </c>
    </row>
    <row r="951" spans="1:13" x14ac:dyDescent="0.25">
      <c r="A951">
        <v>949</v>
      </c>
      <c r="B951" s="1">
        <v>38219</v>
      </c>
      <c r="C951">
        <v>10283</v>
      </c>
      <c r="D951" t="s">
        <v>143</v>
      </c>
      <c r="E951" t="s">
        <v>144</v>
      </c>
      <c r="F951" t="s">
        <v>88</v>
      </c>
      <c r="G951" t="s">
        <v>218</v>
      </c>
      <c r="H951">
        <v>98.06</v>
      </c>
      <c r="I951">
        <v>21</v>
      </c>
      <c r="J951">
        <v>2059.2600000000002</v>
      </c>
      <c r="K951">
        <v>3</v>
      </c>
      <c r="L951">
        <v>8</v>
      </c>
      <c r="M951">
        <v>2004</v>
      </c>
    </row>
    <row r="952" spans="1:13" x14ac:dyDescent="0.25">
      <c r="A952">
        <v>950</v>
      </c>
      <c r="B952" s="1">
        <v>38245</v>
      </c>
      <c r="C952">
        <v>10296</v>
      </c>
      <c r="D952" t="s">
        <v>214</v>
      </c>
      <c r="E952" t="s">
        <v>215</v>
      </c>
      <c r="F952" t="s">
        <v>168</v>
      </c>
      <c r="G952" t="s">
        <v>218</v>
      </c>
      <c r="H952">
        <v>96.34</v>
      </c>
      <c r="I952">
        <v>21</v>
      </c>
      <c r="J952">
        <v>2023.14</v>
      </c>
      <c r="K952">
        <v>3</v>
      </c>
      <c r="L952">
        <v>9</v>
      </c>
      <c r="M952">
        <v>2004</v>
      </c>
    </row>
    <row r="953" spans="1:13" x14ac:dyDescent="0.25">
      <c r="A953">
        <v>951</v>
      </c>
      <c r="B953" s="1">
        <v>38274</v>
      </c>
      <c r="C953">
        <v>10307</v>
      </c>
      <c r="D953" t="s">
        <v>82</v>
      </c>
      <c r="E953" t="s">
        <v>83</v>
      </c>
      <c r="F953" t="s">
        <v>14</v>
      </c>
      <c r="G953" t="s">
        <v>218</v>
      </c>
      <c r="H953">
        <v>83.44</v>
      </c>
      <c r="I953">
        <v>31</v>
      </c>
      <c r="J953">
        <v>2586.64</v>
      </c>
      <c r="K953">
        <v>4</v>
      </c>
      <c r="L953">
        <v>10</v>
      </c>
      <c r="M953">
        <v>2004</v>
      </c>
    </row>
    <row r="954" spans="1:13" x14ac:dyDescent="0.25">
      <c r="A954">
        <v>952</v>
      </c>
      <c r="B954" s="1">
        <v>38292</v>
      </c>
      <c r="C954">
        <v>10316</v>
      </c>
      <c r="D954" t="s">
        <v>147</v>
      </c>
      <c r="E954" t="s">
        <v>148</v>
      </c>
      <c r="F954" t="s">
        <v>65</v>
      </c>
      <c r="G954" t="s">
        <v>218</v>
      </c>
      <c r="H954">
        <v>94.62</v>
      </c>
      <c r="I954">
        <v>21</v>
      </c>
      <c r="J954">
        <v>1987.02</v>
      </c>
      <c r="K954">
        <v>4</v>
      </c>
      <c r="L954">
        <v>11</v>
      </c>
      <c r="M954">
        <v>2004</v>
      </c>
    </row>
    <row r="955" spans="1:13" x14ac:dyDescent="0.25">
      <c r="A955">
        <v>953</v>
      </c>
      <c r="B955" s="1">
        <v>38301</v>
      </c>
      <c r="C955">
        <v>10327</v>
      </c>
      <c r="D955" t="s">
        <v>123</v>
      </c>
      <c r="E955" t="s">
        <v>124</v>
      </c>
      <c r="F955" t="s">
        <v>125</v>
      </c>
      <c r="G955" t="s">
        <v>218</v>
      </c>
      <c r="H955">
        <v>45.86</v>
      </c>
      <c r="I955">
        <v>25</v>
      </c>
      <c r="J955">
        <v>1146.5</v>
      </c>
      <c r="K955">
        <v>4</v>
      </c>
      <c r="L955">
        <v>11</v>
      </c>
      <c r="M955">
        <v>2004</v>
      </c>
    </row>
    <row r="956" spans="1:13" x14ac:dyDescent="0.25">
      <c r="A956">
        <v>954</v>
      </c>
      <c r="B956" s="1">
        <v>38313</v>
      </c>
      <c r="C956">
        <v>10338</v>
      </c>
      <c r="D956" t="s">
        <v>216</v>
      </c>
      <c r="E956" t="s">
        <v>217</v>
      </c>
      <c r="F956" t="s">
        <v>142</v>
      </c>
      <c r="G956" t="s">
        <v>218</v>
      </c>
      <c r="H956">
        <v>82.58</v>
      </c>
      <c r="I956">
        <v>28</v>
      </c>
      <c r="J956">
        <v>2312.2399999999998</v>
      </c>
      <c r="K956">
        <v>4</v>
      </c>
      <c r="L956">
        <v>11</v>
      </c>
      <c r="M956">
        <v>2004</v>
      </c>
    </row>
    <row r="957" spans="1:13" x14ac:dyDescent="0.25">
      <c r="A957">
        <v>955</v>
      </c>
      <c r="B957" s="1">
        <v>38323</v>
      </c>
      <c r="C957">
        <v>10350</v>
      </c>
      <c r="D957" t="s">
        <v>66</v>
      </c>
      <c r="E957" t="s">
        <v>67</v>
      </c>
      <c r="F957" t="s">
        <v>68</v>
      </c>
      <c r="G957" t="s">
        <v>218</v>
      </c>
      <c r="H957">
        <v>64.97</v>
      </c>
      <c r="I957">
        <v>43</v>
      </c>
      <c r="J957">
        <v>2793.71</v>
      </c>
      <c r="K957">
        <v>4</v>
      </c>
      <c r="L957">
        <v>12</v>
      </c>
      <c r="M957">
        <v>2004</v>
      </c>
    </row>
    <row r="958" spans="1:13" x14ac:dyDescent="0.25">
      <c r="A958">
        <v>956</v>
      </c>
      <c r="B958" s="1">
        <v>38383</v>
      </c>
      <c r="C958">
        <v>10373</v>
      </c>
      <c r="D958" t="s">
        <v>149</v>
      </c>
      <c r="E958" t="s">
        <v>150</v>
      </c>
      <c r="F958" t="s">
        <v>51</v>
      </c>
      <c r="G958" t="s">
        <v>218</v>
      </c>
      <c r="H958">
        <v>86.74</v>
      </c>
      <c r="I958">
        <v>22</v>
      </c>
      <c r="J958">
        <v>1908.28</v>
      </c>
      <c r="K958">
        <v>1</v>
      </c>
      <c r="L958">
        <v>1</v>
      </c>
      <c r="M958">
        <v>2005</v>
      </c>
    </row>
    <row r="959" spans="1:13" x14ac:dyDescent="0.25">
      <c r="A959">
        <v>957</v>
      </c>
      <c r="B959" s="1">
        <v>38412</v>
      </c>
      <c r="C959">
        <v>10386</v>
      </c>
      <c r="D959" t="s">
        <v>66</v>
      </c>
      <c r="E959" t="s">
        <v>67</v>
      </c>
      <c r="F959" t="s">
        <v>68</v>
      </c>
      <c r="G959" t="s">
        <v>218</v>
      </c>
      <c r="H959">
        <v>93.01</v>
      </c>
      <c r="I959">
        <v>37</v>
      </c>
      <c r="J959">
        <v>3441.37</v>
      </c>
      <c r="K959">
        <v>1</v>
      </c>
      <c r="L959">
        <v>3</v>
      </c>
      <c r="M959">
        <v>2005</v>
      </c>
    </row>
    <row r="960" spans="1:13" x14ac:dyDescent="0.25">
      <c r="A960">
        <v>958</v>
      </c>
      <c r="B960" s="1">
        <v>38441</v>
      </c>
      <c r="C960">
        <v>10398</v>
      </c>
      <c r="D960" t="s">
        <v>16</v>
      </c>
      <c r="E960" t="s">
        <v>17</v>
      </c>
      <c r="F960" t="s">
        <v>18</v>
      </c>
      <c r="G960" t="s">
        <v>218</v>
      </c>
      <c r="H960">
        <v>72.260000000000005</v>
      </c>
      <c r="I960">
        <v>28</v>
      </c>
      <c r="J960">
        <v>2023.28</v>
      </c>
      <c r="K960">
        <v>1</v>
      </c>
      <c r="L960">
        <v>3</v>
      </c>
      <c r="M960">
        <v>2005</v>
      </c>
    </row>
    <row r="961" spans="1:13" x14ac:dyDescent="0.25">
      <c r="A961">
        <v>959</v>
      </c>
      <c r="B961" s="1">
        <v>38443</v>
      </c>
      <c r="C961">
        <v>10400</v>
      </c>
      <c r="D961" t="s">
        <v>151</v>
      </c>
      <c r="E961" t="s">
        <v>152</v>
      </c>
      <c r="F961" t="s">
        <v>14</v>
      </c>
      <c r="G961" t="s">
        <v>218</v>
      </c>
      <c r="H961">
        <v>74.84</v>
      </c>
      <c r="I961">
        <v>30</v>
      </c>
      <c r="J961">
        <v>2245.1999999999998</v>
      </c>
      <c r="K961">
        <v>2</v>
      </c>
      <c r="L961">
        <v>4</v>
      </c>
      <c r="M961">
        <v>2005</v>
      </c>
    </row>
    <row r="962" spans="1:13" x14ac:dyDescent="0.25">
      <c r="A962">
        <v>960</v>
      </c>
      <c r="B962" s="1">
        <v>38478</v>
      </c>
      <c r="C962">
        <v>10414</v>
      </c>
      <c r="D962" t="s">
        <v>145</v>
      </c>
      <c r="E962" t="s">
        <v>146</v>
      </c>
      <c r="F962" t="s">
        <v>14</v>
      </c>
      <c r="G962" t="s">
        <v>218</v>
      </c>
      <c r="H962">
        <v>73.98</v>
      </c>
      <c r="I962">
        <v>44</v>
      </c>
      <c r="J962">
        <v>3255.12</v>
      </c>
      <c r="K962">
        <v>2</v>
      </c>
      <c r="L962">
        <v>5</v>
      </c>
      <c r="M962">
        <v>2005</v>
      </c>
    </row>
    <row r="963" spans="1:13" x14ac:dyDescent="0.25">
      <c r="A963">
        <v>961</v>
      </c>
      <c r="B963" s="1">
        <v>37650</v>
      </c>
      <c r="C963">
        <v>10103</v>
      </c>
      <c r="D963" t="s">
        <v>52</v>
      </c>
      <c r="E963" t="s">
        <v>53</v>
      </c>
      <c r="F963" t="s">
        <v>31</v>
      </c>
      <c r="G963" t="s">
        <v>206</v>
      </c>
      <c r="H963">
        <v>100</v>
      </c>
      <c r="I963">
        <v>25</v>
      </c>
      <c r="J963">
        <v>2539.5</v>
      </c>
      <c r="K963">
        <v>1</v>
      </c>
      <c r="L963">
        <v>1</v>
      </c>
      <c r="M963">
        <v>2003</v>
      </c>
    </row>
    <row r="964" spans="1:13" x14ac:dyDescent="0.25">
      <c r="A964">
        <v>962</v>
      </c>
      <c r="B964" s="1">
        <v>37705</v>
      </c>
      <c r="C964">
        <v>10111</v>
      </c>
      <c r="D964" t="s">
        <v>32</v>
      </c>
      <c r="E964" t="s">
        <v>33</v>
      </c>
      <c r="F964" t="s">
        <v>14</v>
      </c>
      <c r="G964" t="s">
        <v>206</v>
      </c>
      <c r="H964">
        <v>100</v>
      </c>
      <c r="I964">
        <v>43</v>
      </c>
      <c r="J964">
        <v>4818.1499999999996</v>
      </c>
      <c r="K964">
        <v>1</v>
      </c>
      <c r="L964">
        <v>3</v>
      </c>
      <c r="M964">
        <v>2003</v>
      </c>
    </row>
    <row r="965" spans="1:13" x14ac:dyDescent="0.25">
      <c r="A965">
        <v>963</v>
      </c>
      <c r="B965" s="1">
        <v>37769</v>
      </c>
      <c r="C965">
        <v>10126</v>
      </c>
      <c r="D965" t="s">
        <v>73</v>
      </c>
      <c r="E965" t="s">
        <v>74</v>
      </c>
      <c r="F965" t="s">
        <v>68</v>
      </c>
      <c r="G965" t="s">
        <v>206</v>
      </c>
      <c r="H965">
        <v>97.39</v>
      </c>
      <c r="I965">
        <v>30</v>
      </c>
      <c r="J965">
        <v>2921.7</v>
      </c>
      <c r="K965">
        <v>2</v>
      </c>
      <c r="L965">
        <v>5</v>
      </c>
      <c r="M965">
        <v>2003</v>
      </c>
    </row>
    <row r="966" spans="1:13" x14ac:dyDescent="0.25">
      <c r="A966">
        <v>964</v>
      </c>
      <c r="B966" s="1">
        <v>37818</v>
      </c>
      <c r="C966">
        <v>10139</v>
      </c>
      <c r="D966" t="s">
        <v>59</v>
      </c>
      <c r="E966" t="s">
        <v>60</v>
      </c>
      <c r="F966" t="s">
        <v>38</v>
      </c>
      <c r="G966" t="s">
        <v>206</v>
      </c>
      <c r="H966">
        <v>90.06</v>
      </c>
      <c r="I966">
        <v>20</v>
      </c>
      <c r="J966">
        <v>1801.2</v>
      </c>
      <c r="K966">
        <v>3</v>
      </c>
      <c r="L966">
        <v>7</v>
      </c>
      <c r="M966">
        <v>2003</v>
      </c>
    </row>
    <row r="967" spans="1:13" x14ac:dyDescent="0.25">
      <c r="A967">
        <v>965</v>
      </c>
      <c r="B967" s="1">
        <v>37883</v>
      </c>
      <c r="C967">
        <v>10150</v>
      </c>
      <c r="D967" t="s">
        <v>75</v>
      </c>
      <c r="E967" t="s">
        <v>76</v>
      </c>
      <c r="F967" t="s">
        <v>77</v>
      </c>
      <c r="G967" t="s">
        <v>206</v>
      </c>
      <c r="H967">
        <v>100</v>
      </c>
      <c r="I967">
        <v>26</v>
      </c>
      <c r="J967">
        <v>2804.36</v>
      </c>
      <c r="K967">
        <v>3</v>
      </c>
      <c r="L967">
        <v>9</v>
      </c>
      <c r="M967">
        <v>2003</v>
      </c>
    </row>
    <row r="968" spans="1:13" x14ac:dyDescent="0.25">
      <c r="A968">
        <v>966</v>
      </c>
      <c r="B968" s="1">
        <v>37914</v>
      </c>
      <c r="C968">
        <v>10163</v>
      </c>
      <c r="D968" t="s">
        <v>78</v>
      </c>
      <c r="E968" t="s">
        <v>79</v>
      </c>
      <c r="F968" t="s">
        <v>14</v>
      </c>
      <c r="G968" t="s">
        <v>206</v>
      </c>
      <c r="H968">
        <v>100</v>
      </c>
      <c r="I968">
        <v>40</v>
      </c>
      <c r="J968">
        <v>4900.8</v>
      </c>
      <c r="K968">
        <v>4</v>
      </c>
      <c r="L968">
        <v>10</v>
      </c>
      <c r="M968">
        <v>2003</v>
      </c>
    </row>
    <row r="969" spans="1:13" x14ac:dyDescent="0.25">
      <c r="A969">
        <v>967</v>
      </c>
      <c r="B969" s="1">
        <v>37930</v>
      </c>
      <c r="C969">
        <v>10173</v>
      </c>
      <c r="D969" t="s">
        <v>207</v>
      </c>
      <c r="E969" t="s">
        <v>208</v>
      </c>
      <c r="F969" t="s">
        <v>100</v>
      </c>
      <c r="G969" t="s">
        <v>206</v>
      </c>
      <c r="H969">
        <v>89.01</v>
      </c>
      <c r="I969">
        <v>31</v>
      </c>
      <c r="J969">
        <v>2759.31</v>
      </c>
      <c r="K969">
        <v>4</v>
      </c>
      <c r="L969">
        <v>11</v>
      </c>
      <c r="M969">
        <v>2003</v>
      </c>
    </row>
    <row r="970" spans="1:13" x14ac:dyDescent="0.25">
      <c r="A970">
        <v>968</v>
      </c>
      <c r="B970" s="1">
        <v>37938</v>
      </c>
      <c r="C970">
        <v>10183</v>
      </c>
      <c r="D970" t="s">
        <v>82</v>
      </c>
      <c r="E970" t="s">
        <v>83</v>
      </c>
      <c r="F970" t="s">
        <v>14</v>
      </c>
      <c r="G970" t="s">
        <v>206</v>
      </c>
      <c r="H970">
        <v>100</v>
      </c>
      <c r="I970">
        <v>22</v>
      </c>
      <c r="J970">
        <v>2488.1999999999998</v>
      </c>
      <c r="K970">
        <v>4</v>
      </c>
      <c r="L970">
        <v>11</v>
      </c>
      <c r="M970">
        <v>2003</v>
      </c>
    </row>
    <row r="971" spans="1:13" x14ac:dyDescent="0.25">
      <c r="A971">
        <v>969</v>
      </c>
      <c r="B971" s="1">
        <v>37946</v>
      </c>
      <c r="C971">
        <v>10193</v>
      </c>
      <c r="D971" t="s">
        <v>209</v>
      </c>
      <c r="E971" t="s">
        <v>210</v>
      </c>
      <c r="F971" t="s">
        <v>38</v>
      </c>
      <c r="G971" t="s">
        <v>206</v>
      </c>
      <c r="H971">
        <v>100</v>
      </c>
      <c r="I971">
        <v>23</v>
      </c>
      <c r="J971">
        <v>2769.89</v>
      </c>
      <c r="K971">
        <v>4</v>
      </c>
      <c r="L971">
        <v>11</v>
      </c>
      <c r="M971">
        <v>2003</v>
      </c>
    </row>
    <row r="972" spans="1:13" x14ac:dyDescent="0.25">
      <c r="A972">
        <v>970</v>
      </c>
      <c r="B972" s="1">
        <v>37960</v>
      </c>
      <c r="C972">
        <v>10206</v>
      </c>
      <c r="D972" t="s">
        <v>86</v>
      </c>
      <c r="E972" t="s">
        <v>87</v>
      </c>
      <c r="F972" t="s">
        <v>88</v>
      </c>
      <c r="G972" t="s">
        <v>206</v>
      </c>
      <c r="H972">
        <v>100</v>
      </c>
      <c r="I972">
        <v>30</v>
      </c>
      <c r="J972">
        <v>3581.4</v>
      </c>
      <c r="K972">
        <v>4</v>
      </c>
      <c r="L972">
        <v>12</v>
      </c>
      <c r="M972">
        <v>2003</v>
      </c>
    </row>
    <row r="973" spans="1:13" x14ac:dyDescent="0.25">
      <c r="A973">
        <v>971</v>
      </c>
      <c r="B973" s="1">
        <v>38015</v>
      </c>
      <c r="C973">
        <v>10215</v>
      </c>
      <c r="D973" t="s">
        <v>89</v>
      </c>
      <c r="E973" t="s">
        <v>90</v>
      </c>
      <c r="F973" t="s">
        <v>14</v>
      </c>
      <c r="G973" t="s">
        <v>206</v>
      </c>
      <c r="H973">
        <v>100</v>
      </c>
      <c r="I973">
        <v>49</v>
      </c>
      <c r="J973">
        <v>5285.14</v>
      </c>
      <c r="K973">
        <v>1</v>
      </c>
      <c r="L973">
        <v>1</v>
      </c>
      <c r="M973">
        <v>2004</v>
      </c>
    </row>
    <row r="974" spans="1:13" x14ac:dyDescent="0.25">
      <c r="A974">
        <v>972</v>
      </c>
      <c r="B974" s="1">
        <v>38056</v>
      </c>
      <c r="C974">
        <v>10228</v>
      </c>
      <c r="D974" t="s">
        <v>91</v>
      </c>
      <c r="E974" t="s">
        <v>92</v>
      </c>
      <c r="F974" t="s">
        <v>14</v>
      </c>
      <c r="G974" t="s">
        <v>206</v>
      </c>
      <c r="H974">
        <v>100</v>
      </c>
      <c r="I974">
        <v>31</v>
      </c>
      <c r="J974">
        <v>3181.53</v>
      </c>
      <c r="K974">
        <v>1</v>
      </c>
      <c r="L974">
        <v>3</v>
      </c>
      <c r="M974">
        <v>2004</v>
      </c>
    </row>
    <row r="975" spans="1:13" x14ac:dyDescent="0.25">
      <c r="A975">
        <v>973</v>
      </c>
      <c r="B975" s="1">
        <v>38106</v>
      </c>
      <c r="C975">
        <v>10244</v>
      </c>
      <c r="D975" t="s">
        <v>66</v>
      </c>
      <c r="E975" t="s">
        <v>67</v>
      </c>
      <c r="F975" t="s">
        <v>68</v>
      </c>
      <c r="G975" t="s">
        <v>206</v>
      </c>
      <c r="H975">
        <v>100</v>
      </c>
      <c r="I975">
        <v>29</v>
      </c>
      <c r="J975">
        <v>3340.51</v>
      </c>
      <c r="K975">
        <v>2</v>
      </c>
      <c r="L975">
        <v>4</v>
      </c>
      <c r="M975">
        <v>2004</v>
      </c>
    </row>
    <row r="976" spans="1:13" x14ac:dyDescent="0.25">
      <c r="A976">
        <v>974</v>
      </c>
      <c r="B976" s="1">
        <v>38152</v>
      </c>
      <c r="C976">
        <v>10257</v>
      </c>
      <c r="D976" t="s">
        <v>151</v>
      </c>
      <c r="E976" t="s">
        <v>152</v>
      </c>
      <c r="F976" t="s">
        <v>14</v>
      </c>
      <c r="G976" t="s">
        <v>206</v>
      </c>
      <c r="H976">
        <v>84.82</v>
      </c>
      <c r="I976">
        <v>37</v>
      </c>
      <c r="J976">
        <v>3138.34</v>
      </c>
      <c r="K976">
        <v>2</v>
      </c>
      <c r="L976">
        <v>6</v>
      </c>
      <c r="M976">
        <v>2004</v>
      </c>
    </row>
    <row r="977" spans="1:13" x14ac:dyDescent="0.25">
      <c r="A977">
        <v>975</v>
      </c>
      <c r="B977" s="1">
        <v>38187</v>
      </c>
      <c r="C977">
        <v>10270</v>
      </c>
      <c r="D977" t="s">
        <v>59</v>
      </c>
      <c r="E977" t="s">
        <v>60</v>
      </c>
      <c r="F977" t="s">
        <v>38</v>
      </c>
      <c r="G977" t="s">
        <v>206</v>
      </c>
      <c r="H977">
        <v>100</v>
      </c>
      <c r="I977">
        <v>38</v>
      </c>
      <c r="J977">
        <v>4775.08</v>
      </c>
      <c r="K977">
        <v>3</v>
      </c>
      <c r="L977">
        <v>7</v>
      </c>
      <c r="M977">
        <v>2004</v>
      </c>
    </row>
    <row r="978" spans="1:13" x14ac:dyDescent="0.25">
      <c r="A978">
        <v>976</v>
      </c>
      <c r="B978" s="1">
        <v>38216</v>
      </c>
      <c r="C978">
        <v>10280</v>
      </c>
      <c r="D978" t="s">
        <v>98</v>
      </c>
      <c r="E978" t="s">
        <v>99</v>
      </c>
      <c r="F978" t="s">
        <v>100</v>
      </c>
      <c r="G978" t="s">
        <v>206</v>
      </c>
      <c r="H978">
        <v>100</v>
      </c>
      <c r="I978">
        <v>29</v>
      </c>
      <c r="J978">
        <v>3006.43</v>
      </c>
      <c r="K978">
        <v>3</v>
      </c>
      <c r="L978">
        <v>8</v>
      </c>
      <c r="M978">
        <v>2004</v>
      </c>
    </row>
    <row r="979" spans="1:13" x14ac:dyDescent="0.25">
      <c r="A979">
        <v>977</v>
      </c>
      <c r="B979" s="1">
        <v>38238</v>
      </c>
      <c r="C979">
        <v>10291</v>
      </c>
      <c r="D979" t="s">
        <v>101</v>
      </c>
      <c r="E979" t="s">
        <v>102</v>
      </c>
      <c r="F979" t="s">
        <v>72</v>
      </c>
      <c r="G979" t="s">
        <v>206</v>
      </c>
      <c r="H979">
        <v>100</v>
      </c>
      <c r="I979">
        <v>23</v>
      </c>
      <c r="J979">
        <v>2866.26</v>
      </c>
      <c r="K979">
        <v>3</v>
      </c>
      <c r="L979">
        <v>9</v>
      </c>
      <c r="M979">
        <v>2004</v>
      </c>
    </row>
    <row r="980" spans="1:13" x14ac:dyDescent="0.25">
      <c r="A980">
        <v>978</v>
      </c>
      <c r="B980" s="1">
        <v>38271</v>
      </c>
      <c r="C980">
        <v>10304</v>
      </c>
      <c r="D980" t="s">
        <v>103</v>
      </c>
      <c r="E980" t="s">
        <v>104</v>
      </c>
      <c r="F980" t="s">
        <v>18</v>
      </c>
      <c r="G980" t="s">
        <v>206</v>
      </c>
      <c r="H980">
        <v>85.87</v>
      </c>
      <c r="I980">
        <v>26</v>
      </c>
      <c r="J980">
        <v>2232.62</v>
      </c>
      <c r="K980">
        <v>4</v>
      </c>
      <c r="L980">
        <v>10</v>
      </c>
      <c r="M980">
        <v>2004</v>
      </c>
    </row>
    <row r="981" spans="1:13" x14ac:dyDescent="0.25">
      <c r="A981">
        <v>979</v>
      </c>
      <c r="B981" s="1">
        <v>38281</v>
      </c>
      <c r="C981">
        <v>10312</v>
      </c>
      <c r="D981" t="s">
        <v>105</v>
      </c>
      <c r="E981" t="s">
        <v>106</v>
      </c>
      <c r="F981" t="s">
        <v>14</v>
      </c>
      <c r="G981" t="s">
        <v>206</v>
      </c>
      <c r="H981">
        <v>100</v>
      </c>
      <c r="I981">
        <v>38</v>
      </c>
      <c r="J981">
        <v>4457.0200000000004</v>
      </c>
      <c r="K981">
        <v>4</v>
      </c>
      <c r="L981">
        <v>10</v>
      </c>
      <c r="M981">
        <v>2004</v>
      </c>
    </row>
    <row r="982" spans="1:13" x14ac:dyDescent="0.25">
      <c r="A982">
        <v>980</v>
      </c>
      <c r="B982" s="1">
        <v>38295</v>
      </c>
      <c r="C982">
        <v>10322</v>
      </c>
      <c r="D982" t="s">
        <v>107</v>
      </c>
      <c r="E982" t="s">
        <v>108</v>
      </c>
      <c r="F982" t="s">
        <v>14</v>
      </c>
      <c r="G982" t="s">
        <v>206</v>
      </c>
      <c r="H982">
        <v>47.04</v>
      </c>
      <c r="I982">
        <v>48</v>
      </c>
      <c r="J982">
        <v>2257.92</v>
      </c>
      <c r="K982">
        <v>4</v>
      </c>
      <c r="L982">
        <v>11</v>
      </c>
      <c r="M982">
        <v>2004</v>
      </c>
    </row>
    <row r="983" spans="1:13" x14ac:dyDescent="0.25">
      <c r="A983">
        <v>981</v>
      </c>
      <c r="B983" s="1">
        <v>38308</v>
      </c>
      <c r="C983">
        <v>10332</v>
      </c>
      <c r="D983" t="s">
        <v>187</v>
      </c>
      <c r="E983" t="s">
        <v>188</v>
      </c>
      <c r="F983" t="s">
        <v>65</v>
      </c>
      <c r="G983" t="s">
        <v>206</v>
      </c>
      <c r="H983">
        <v>39.799999999999997</v>
      </c>
      <c r="I983">
        <v>40</v>
      </c>
      <c r="J983">
        <v>1592</v>
      </c>
      <c r="K983">
        <v>4</v>
      </c>
      <c r="L983">
        <v>11</v>
      </c>
      <c r="M983">
        <v>2004</v>
      </c>
    </row>
    <row r="984" spans="1:13" x14ac:dyDescent="0.25">
      <c r="A984">
        <v>982</v>
      </c>
      <c r="B984" s="1">
        <v>38320</v>
      </c>
      <c r="C984">
        <v>10347</v>
      </c>
      <c r="D984" t="s">
        <v>36</v>
      </c>
      <c r="E984" t="s">
        <v>37</v>
      </c>
      <c r="F984" t="s">
        <v>38</v>
      </c>
      <c r="G984" t="s">
        <v>206</v>
      </c>
      <c r="H984">
        <v>100</v>
      </c>
      <c r="I984">
        <v>45</v>
      </c>
      <c r="J984">
        <v>4948.2</v>
      </c>
      <c r="K984">
        <v>4</v>
      </c>
      <c r="L984">
        <v>11</v>
      </c>
      <c r="M984">
        <v>2004</v>
      </c>
    </row>
    <row r="985" spans="1:13" x14ac:dyDescent="0.25">
      <c r="A985">
        <v>983</v>
      </c>
      <c r="B985" s="1">
        <v>38331</v>
      </c>
      <c r="C985">
        <v>10357</v>
      </c>
      <c r="D985" t="s">
        <v>105</v>
      </c>
      <c r="E985" t="s">
        <v>106</v>
      </c>
      <c r="F985" t="s">
        <v>14</v>
      </c>
      <c r="G985" t="s">
        <v>206</v>
      </c>
      <c r="H985">
        <v>100</v>
      </c>
      <c r="I985">
        <v>44</v>
      </c>
      <c r="J985">
        <v>5160.76</v>
      </c>
      <c r="K985">
        <v>4</v>
      </c>
      <c r="L985">
        <v>12</v>
      </c>
      <c r="M985">
        <v>2004</v>
      </c>
    </row>
    <row r="986" spans="1:13" x14ac:dyDescent="0.25">
      <c r="A986">
        <v>984</v>
      </c>
      <c r="B986" s="1">
        <v>38372</v>
      </c>
      <c r="C986">
        <v>10369</v>
      </c>
      <c r="D986" t="s">
        <v>109</v>
      </c>
      <c r="E986" t="s">
        <v>110</v>
      </c>
      <c r="F986" t="s">
        <v>14</v>
      </c>
      <c r="G986" t="s">
        <v>206</v>
      </c>
      <c r="H986">
        <v>94.22</v>
      </c>
      <c r="I986">
        <v>21</v>
      </c>
      <c r="J986">
        <v>1978.62</v>
      </c>
      <c r="K986">
        <v>1</v>
      </c>
      <c r="L986">
        <v>1</v>
      </c>
      <c r="M986">
        <v>2005</v>
      </c>
    </row>
    <row r="987" spans="1:13" x14ac:dyDescent="0.25">
      <c r="A987">
        <v>985</v>
      </c>
      <c r="B987" s="1">
        <v>38400</v>
      </c>
      <c r="C987">
        <v>10381</v>
      </c>
      <c r="D987" t="s">
        <v>23</v>
      </c>
      <c r="E987" t="s">
        <v>24</v>
      </c>
      <c r="F987" t="s">
        <v>14</v>
      </c>
      <c r="G987" t="s">
        <v>206</v>
      </c>
      <c r="H987">
        <v>100</v>
      </c>
      <c r="I987">
        <v>35</v>
      </c>
      <c r="J987">
        <v>4288.2</v>
      </c>
      <c r="K987">
        <v>1</v>
      </c>
      <c r="L987">
        <v>2</v>
      </c>
      <c r="M987">
        <v>2005</v>
      </c>
    </row>
    <row r="988" spans="1:13" x14ac:dyDescent="0.25">
      <c r="A988">
        <v>986</v>
      </c>
      <c r="B988" s="1">
        <v>38421</v>
      </c>
      <c r="C988">
        <v>10392</v>
      </c>
      <c r="D988" t="s">
        <v>155</v>
      </c>
      <c r="E988" t="s">
        <v>156</v>
      </c>
      <c r="F988" t="s">
        <v>58</v>
      </c>
      <c r="G988" t="s">
        <v>206</v>
      </c>
      <c r="H988">
        <v>86.92</v>
      </c>
      <c r="I988">
        <v>29</v>
      </c>
      <c r="J988">
        <v>2520.6799999999998</v>
      </c>
      <c r="K988">
        <v>1</v>
      </c>
      <c r="L988">
        <v>3</v>
      </c>
      <c r="M988">
        <v>2005</v>
      </c>
    </row>
    <row r="989" spans="1:13" x14ac:dyDescent="0.25">
      <c r="A989">
        <v>987</v>
      </c>
      <c r="B989" s="1">
        <v>38502</v>
      </c>
      <c r="C989">
        <v>10423</v>
      </c>
      <c r="D989" t="s">
        <v>140</v>
      </c>
      <c r="E989" t="s">
        <v>141</v>
      </c>
      <c r="F989" t="s">
        <v>142</v>
      </c>
      <c r="G989" t="s">
        <v>206</v>
      </c>
      <c r="H989">
        <v>84.82</v>
      </c>
      <c r="I989">
        <v>21</v>
      </c>
      <c r="J989">
        <v>1781.22</v>
      </c>
      <c r="K989">
        <v>2</v>
      </c>
      <c r="L989">
        <v>5</v>
      </c>
      <c r="M989">
        <v>2005</v>
      </c>
    </row>
    <row r="990" spans="1:13" x14ac:dyDescent="0.25">
      <c r="A990">
        <v>988</v>
      </c>
      <c r="B990" s="1">
        <v>37663</v>
      </c>
      <c r="C990">
        <v>10105</v>
      </c>
      <c r="D990" t="s">
        <v>123</v>
      </c>
      <c r="E990" t="s">
        <v>124</v>
      </c>
      <c r="F990" t="s">
        <v>125</v>
      </c>
      <c r="G990" t="s">
        <v>206</v>
      </c>
      <c r="H990">
        <v>100</v>
      </c>
      <c r="I990">
        <v>22</v>
      </c>
      <c r="J990">
        <v>3065.04</v>
      </c>
      <c r="K990">
        <v>1</v>
      </c>
      <c r="L990">
        <v>2</v>
      </c>
      <c r="M990">
        <v>2003</v>
      </c>
    </row>
    <row r="991" spans="1:13" x14ac:dyDescent="0.25">
      <c r="A991">
        <v>989</v>
      </c>
      <c r="B991" s="1">
        <v>37727</v>
      </c>
      <c r="C991">
        <v>10117</v>
      </c>
      <c r="D991" t="s">
        <v>75</v>
      </c>
      <c r="E991" t="s">
        <v>76</v>
      </c>
      <c r="F991" t="s">
        <v>77</v>
      </c>
      <c r="G991" t="s">
        <v>206</v>
      </c>
      <c r="H991">
        <v>100</v>
      </c>
      <c r="I991">
        <v>26</v>
      </c>
      <c r="J991">
        <v>3551.34</v>
      </c>
      <c r="K991">
        <v>2</v>
      </c>
      <c r="L991">
        <v>4</v>
      </c>
      <c r="M991">
        <v>2003</v>
      </c>
    </row>
    <row r="992" spans="1:13" x14ac:dyDescent="0.25">
      <c r="A992">
        <v>990</v>
      </c>
      <c r="B992" s="1">
        <v>37778</v>
      </c>
      <c r="C992">
        <v>10128</v>
      </c>
      <c r="D992" t="s">
        <v>66</v>
      </c>
      <c r="E992" t="s">
        <v>67</v>
      </c>
      <c r="F992" t="s">
        <v>68</v>
      </c>
      <c r="G992" t="s">
        <v>206</v>
      </c>
      <c r="H992">
        <v>100</v>
      </c>
      <c r="I992">
        <v>41</v>
      </c>
      <c r="J992">
        <v>5544.02</v>
      </c>
      <c r="K992">
        <v>2</v>
      </c>
      <c r="L992">
        <v>6</v>
      </c>
      <c r="M992">
        <v>2003</v>
      </c>
    </row>
    <row r="993" spans="1:13" x14ac:dyDescent="0.25">
      <c r="A993">
        <v>991</v>
      </c>
      <c r="B993" s="1">
        <v>37841</v>
      </c>
      <c r="C993">
        <v>10142</v>
      </c>
      <c r="D993" t="s">
        <v>105</v>
      </c>
      <c r="E993" t="s">
        <v>106</v>
      </c>
      <c r="F993" t="s">
        <v>14</v>
      </c>
      <c r="G993" t="s">
        <v>206</v>
      </c>
      <c r="H993">
        <v>100</v>
      </c>
      <c r="I993">
        <v>47</v>
      </c>
      <c r="J993">
        <v>6034.33</v>
      </c>
      <c r="K993">
        <v>3</v>
      </c>
      <c r="L993">
        <v>8</v>
      </c>
      <c r="M993">
        <v>2003</v>
      </c>
    </row>
    <row r="994" spans="1:13" x14ac:dyDescent="0.25">
      <c r="A994">
        <v>992</v>
      </c>
      <c r="B994" s="1">
        <v>37892</v>
      </c>
      <c r="C994">
        <v>10153</v>
      </c>
      <c r="D994" t="s">
        <v>66</v>
      </c>
      <c r="E994" t="s">
        <v>67</v>
      </c>
      <c r="F994" t="s">
        <v>68</v>
      </c>
      <c r="G994" t="s">
        <v>206</v>
      </c>
      <c r="H994">
        <v>100</v>
      </c>
      <c r="I994">
        <v>31</v>
      </c>
      <c r="J994">
        <v>3641.57</v>
      </c>
      <c r="K994">
        <v>3</v>
      </c>
      <c r="L994">
        <v>9</v>
      </c>
      <c r="M994">
        <v>2003</v>
      </c>
    </row>
    <row r="995" spans="1:13" x14ac:dyDescent="0.25">
      <c r="A995">
        <v>993</v>
      </c>
      <c r="B995" s="1">
        <v>37915</v>
      </c>
      <c r="C995">
        <v>10166</v>
      </c>
      <c r="D995" t="s">
        <v>61</v>
      </c>
      <c r="E995" t="s">
        <v>62</v>
      </c>
      <c r="F995" t="s">
        <v>14</v>
      </c>
      <c r="G995" t="s">
        <v>206</v>
      </c>
      <c r="H995">
        <v>100</v>
      </c>
      <c r="I995">
        <v>43</v>
      </c>
      <c r="J995">
        <v>6930.74</v>
      </c>
      <c r="K995">
        <v>4</v>
      </c>
      <c r="L995">
        <v>10</v>
      </c>
      <c r="M995">
        <v>2003</v>
      </c>
    </row>
    <row r="996" spans="1:13" x14ac:dyDescent="0.25">
      <c r="A996">
        <v>994</v>
      </c>
      <c r="B996" s="1">
        <v>37932</v>
      </c>
      <c r="C996">
        <v>10177</v>
      </c>
      <c r="D996" t="s">
        <v>185</v>
      </c>
      <c r="E996" t="s">
        <v>186</v>
      </c>
      <c r="F996" t="s">
        <v>68</v>
      </c>
      <c r="G996" t="s">
        <v>206</v>
      </c>
      <c r="H996">
        <v>100</v>
      </c>
      <c r="I996">
        <v>23</v>
      </c>
      <c r="J996">
        <v>3675.63</v>
      </c>
      <c r="K996">
        <v>4</v>
      </c>
      <c r="L996">
        <v>11</v>
      </c>
      <c r="M996">
        <v>2003</v>
      </c>
    </row>
    <row r="997" spans="1:13" x14ac:dyDescent="0.25">
      <c r="A997">
        <v>995</v>
      </c>
      <c r="B997" s="1">
        <v>37939</v>
      </c>
      <c r="C997">
        <v>10185</v>
      </c>
      <c r="D997" t="s">
        <v>128</v>
      </c>
      <c r="E997" t="s">
        <v>129</v>
      </c>
      <c r="F997" t="s">
        <v>14</v>
      </c>
      <c r="G997" t="s">
        <v>206</v>
      </c>
      <c r="H997">
        <v>100</v>
      </c>
      <c r="I997">
        <v>28</v>
      </c>
      <c r="J997">
        <v>3442.04</v>
      </c>
      <c r="K997">
        <v>4</v>
      </c>
      <c r="L997">
        <v>11</v>
      </c>
      <c r="M997">
        <v>2003</v>
      </c>
    </row>
    <row r="998" spans="1:13" x14ac:dyDescent="0.25">
      <c r="A998">
        <v>996</v>
      </c>
      <c r="B998" s="1">
        <v>37951</v>
      </c>
      <c r="C998">
        <v>10196</v>
      </c>
      <c r="D998" t="s">
        <v>93</v>
      </c>
      <c r="E998" t="s">
        <v>94</v>
      </c>
      <c r="F998" t="s">
        <v>14</v>
      </c>
      <c r="G998" t="s">
        <v>206</v>
      </c>
      <c r="H998">
        <v>100</v>
      </c>
      <c r="I998">
        <v>49</v>
      </c>
      <c r="J998">
        <v>6893.81</v>
      </c>
      <c r="K998">
        <v>4</v>
      </c>
      <c r="L998">
        <v>11</v>
      </c>
      <c r="M998">
        <v>2003</v>
      </c>
    </row>
    <row r="999" spans="1:13" x14ac:dyDescent="0.25">
      <c r="A999">
        <v>997</v>
      </c>
      <c r="B999" s="1">
        <v>37988</v>
      </c>
      <c r="C999">
        <v>10208</v>
      </c>
      <c r="D999" t="s">
        <v>84</v>
      </c>
      <c r="E999" t="s">
        <v>85</v>
      </c>
      <c r="F999" t="s">
        <v>18</v>
      </c>
      <c r="G999" t="s">
        <v>206</v>
      </c>
      <c r="H999">
        <v>100</v>
      </c>
      <c r="I999">
        <v>24</v>
      </c>
      <c r="J999">
        <v>2622.48</v>
      </c>
      <c r="K999">
        <v>1</v>
      </c>
      <c r="L999">
        <v>1</v>
      </c>
      <c r="M999">
        <v>2004</v>
      </c>
    </row>
    <row r="1000" spans="1:13" x14ac:dyDescent="0.25">
      <c r="A1000">
        <v>998</v>
      </c>
      <c r="B1000" s="1">
        <v>38035</v>
      </c>
      <c r="C1000">
        <v>10221</v>
      </c>
      <c r="D1000" t="s">
        <v>140</v>
      </c>
      <c r="E1000" t="s">
        <v>141</v>
      </c>
      <c r="F1000" t="s">
        <v>142</v>
      </c>
      <c r="G1000" t="s">
        <v>206</v>
      </c>
      <c r="H1000">
        <v>100</v>
      </c>
      <c r="I1000">
        <v>33</v>
      </c>
      <c r="J1000">
        <v>4417.38</v>
      </c>
      <c r="K1000">
        <v>1</v>
      </c>
      <c r="L1000">
        <v>2</v>
      </c>
      <c r="M1000">
        <v>2004</v>
      </c>
    </row>
    <row r="1001" spans="1:13" x14ac:dyDescent="0.25">
      <c r="A1001">
        <v>999</v>
      </c>
      <c r="B1001" s="1">
        <v>38066</v>
      </c>
      <c r="C1001">
        <v>10232</v>
      </c>
      <c r="D1001" t="s">
        <v>147</v>
      </c>
      <c r="E1001" t="s">
        <v>148</v>
      </c>
      <c r="F1001" t="s">
        <v>65</v>
      </c>
      <c r="G1001" t="s">
        <v>206</v>
      </c>
      <c r="H1001">
        <v>100</v>
      </c>
      <c r="I1001">
        <v>22</v>
      </c>
      <c r="J1001">
        <v>3606.02</v>
      </c>
      <c r="K1001">
        <v>1</v>
      </c>
      <c r="L1001">
        <v>3</v>
      </c>
      <c r="M1001">
        <v>2004</v>
      </c>
    </row>
    <row r="1002" spans="1:13" x14ac:dyDescent="0.25">
      <c r="A1002">
        <v>1000</v>
      </c>
      <c r="B1002" s="1">
        <v>38114</v>
      </c>
      <c r="C1002">
        <v>10248</v>
      </c>
      <c r="D1002" t="s">
        <v>12</v>
      </c>
      <c r="E1002" t="s">
        <v>13</v>
      </c>
      <c r="F1002" t="s">
        <v>14</v>
      </c>
      <c r="G1002" t="s">
        <v>206</v>
      </c>
      <c r="H1002">
        <v>100</v>
      </c>
      <c r="I1002">
        <v>32</v>
      </c>
      <c r="J1002">
        <v>3802.56</v>
      </c>
      <c r="K1002">
        <v>2</v>
      </c>
      <c r="L1002">
        <v>5</v>
      </c>
      <c r="M1002">
        <v>2004</v>
      </c>
    </row>
    <row r="1003" spans="1:13" x14ac:dyDescent="0.25">
      <c r="A1003">
        <v>1001</v>
      </c>
      <c r="B1003" s="1">
        <v>38189</v>
      </c>
      <c r="C1003">
        <v>10273</v>
      </c>
      <c r="D1003" t="s">
        <v>140</v>
      </c>
      <c r="E1003" t="s">
        <v>141</v>
      </c>
      <c r="F1003" t="s">
        <v>142</v>
      </c>
      <c r="G1003" t="s">
        <v>206</v>
      </c>
      <c r="H1003">
        <v>100</v>
      </c>
      <c r="I1003">
        <v>40</v>
      </c>
      <c r="J1003">
        <v>5026.3999999999996</v>
      </c>
      <c r="K1003">
        <v>3</v>
      </c>
      <c r="L1003">
        <v>7</v>
      </c>
      <c r="M1003">
        <v>2004</v>
      </c>
    </row>
    <row r="1004" spans="1:13" x14ac:dyDescent="0.25">
      <c r="A1004">
        <v>1002</v>
      </c>
      <c r="B1004" s="1">
        <v>38219</v>
      </c>
      <c r="C1004">
        <v>10282</v>
      </c>
      <c r="D1004" t="s">
        <v>105</v>
      </c>
      <c r="E1004" t="s">
        <v>106</v>
      </c>
      <c r="F1004" t="s">
        <v>14</v>
      </c>
      <c r="G1004" t="s">
        <v>206</v>
      </c>
      <c r="H1004">
        <v>100</v>
      </c>
      <c r="I1004">
        <v>43</v>
      </c>
      <c r="J1004">
        <v>6695.53</v>
      </c>
      <c r="K1004">
        <v>3</v>
      </c>
      <c r="L1004">
        <v>8</v>
      </c>
      <c r="M1004">
        <v>2004</v>
      </c>
    </row>
    <row r="1005" spans="1:13" x14ac:dyDescent="0.25">
      <c r="A1005">
        <v>1003</v>
      </c>
      <c r="B1005" s="1">
        <v>38239</v>
      </c>
      <c r="C1005">
        <v>10293</v>
      </c>
      <c r="D1005" t="s">
        <v>98</v>
      </c>
      <c r="E1005" t="s">
        <v>99</v>
      </c>
      <c r="F1005" t="s">
        <v>100</v>
      </c>
      <c r="G1005" t="s">
        <v>206</v>
      </c>
      <c r="H1005">
        <v>100</v>
      </c>
      <c r="I1005">
        <v>24</v>
      </c>
      <c r="J1005">
        <v>2819.28</v>
      </c>
      <c r="K1005">
        <v>3</v>
      </c>
      <c r="L1005">
        <v>9</v>
      </c>
      <c r="M1005">
        <v>2004</v>
      </c>
    </row>
    <row r="1006" spans="1:13" x14ac:dyDescent="0.25">
      <c r="A1006">
        <v>1004</v>
      </c>
      <c r="B1006" s="1">
        <v>38274</v>
      </c>
      <c r="C1006">
        <v>10306</v>
      </c>
      <c r="D1006" t="s">
        <v>187</v>
      </c>
      <c r="E1006" t="s">
        <v>188</v>
      </c>
      <c r="F1006" t="s">
        <v>65</v>
      </c>
      <c r="G1006" t="s">
        <v>206</v>
      </c>
      <c r="H1006">
        <v>100</v>
      </c>
      <c r="I1006">
        <v>32</v>
      </c>
      <c r="J1006">
        <v>3759.04</v>
      </c>
      <c r="K1006">
        <v>4</v>
      </c>
      <c r="L1006">
        <v>10</v>
      </c>
      <c r="M1006">
        <v>2004</v>
      </c>
    </row>
    <row r="1007" spans="1:13" x14ac:dyDescent="0.25">
      <c r="A1007">
        <v>1005</v>
      </c>
      <c r="B1007" s="1">
        <v>38282</v>
      </c>
      <c r="C1007">
        <v>10314</v>
      </c>
      <c r="D1007" t="s">
        <v>189</v>
      </c>
      <c r="E1007" t="s">
        <v>190</v>
      </c>
      <c r="F1007" t="s">
        <v>125</v>
      </c>
      <c r="G1007" t="s">
        <v>206</v>
      </c>
      <c r="H1007">
        <v>100</v>
      </c>
      <c r="I1007">
        <v>20</v>
      </c>
      <c r="J1007">
        <v>2731.8</v>
      </c>
      <c r="K1007">
        <v>4</v>
      </c>
      <c r="L1007">
        <v>10</v>
      </c>
      <c r="M1007">
        <v>2004</v>
      </c>
    </row>
    <row r="1008" spans="1:13" x14ac:dyDescent="0.25">
      <c r="A1008">
        <v>1006</v>
      </c>
      <c r="B1008" s="1">
        <v>38296</v>
      </c>
      <c r="C1008">
        <v>10325</v>
      </c>
      <c r="D1008" t="s">
        <v>52</v>
      </c>
      <c r="E1008" t="s">
        <v>53</v>
      </c>
      <c r="F1008" t="s">
        <v>31</v>
      </c>
      <c r="G1008" t="s">
        <v>206</v>
      </c>
      <c r="H1008">
        <v>69.12</v>
      </c>
      <c r="I1008">
        <v>24</v>
      </c>
      <c r="J1008">
        <v>1658.88</v>
      </c>
      <c r="K1008">
        <v>4</v>
      </c>
      <c r="L1008">
        <v>11</v>
      </c>
      <c r="M1008">
        <v>2004</v>
      </c>
    </row>
    <row r="1009" spans="1:13" x14ac:dyDescent="0.25">
      <c r="A1009">
        <v>1007</v>
      </c>
      <c r="B1009" s="1">
        <v>38311</v>
      </c>
      <c r="C1009">
        <v>10336</v>
      </c>
      <c r="D1009" t="s">
        <v>153</v>
      </c>
      <c r="E1009" t="s">
        <v>154</v>
      </c>
      <c r="F1009" t="s">
        <v>18</v>
      </c>
      <c r="G1009" t="s">
        <v>206</v>
      </c>
      <c r="H1009">
        <v>100</v>
      </c>
      <c r="I1009">
        <v>48</v>
      </c>
      <c r="J1009">
        <v>5778.24</v>
      </c>
      <c r="K1009">
        <v>4</v>
      </c>
      <c r="L1009">
        <v>11</v>
      </c>
      <c r="M1009">
        <v>2004</v>
      </c>
    </row>
    <row r="1010" spans="1:13" x14ac:dyDescent="0.25">
      <c r="A1010">
        <v>1008</v>
      </c>
      <c r="B1010" s="1">
        <v>38323</v>
      </c>
      <c r="C1010">
        <v>10350</v>
      </c>
      <c r="D1010" t="s">
        <v>66</v>
      </c>
      <c r="E1010" t="s">
        <v>67</v>
      </c>
      <c r="F1010" t="s">
        <v>68</v>
      </c>
      <c r="G1010" t="s">
        <v>206</v>
      </c>
      <c r="H1010">
        <v>100</v>
      </c>
      <c r="I1010">
        <v>44</v>
      </c>
      <c r="J1010">
        <v>5191.12</v>
      </c>
      <c r="K1010">
        <v>4</v>
      </c>
      <c r="L1010">
        <v>12</v>
      </c>
      <c r="M1010">
        <v>2004</v>
      </c>
    </row>
    <row r="1011" spans="1:13" x14ac:dyDescent="0.25">
      <c r="A1011">
        <v>1009</v>
      </c>
      <c r="B1011" s="1">
        <v>38378</v>
      </c>
      <c r="C1011">
        <v>10372</v>
      </c>
      <c r="D1011" t="s">
        <v>95</v>
      </c>
      <c r="E1011" t="s">
        <v>96</v>
      </c>
      <c r="F1011" t="s">
        <v>97</v>
      </c>
      <c r="G1011" t="s">
        <v>206</v>
      </c>
      <c r="H1011">
        <v>100</v>
      </c>
      <c r="I1011">
        <v>28</v>
      </c>
      <c r="J1011">
        <v>3862.88</v>
      </c>
      <c r="K1011">
        <v>1</v>
      </c>
      <c r="L1011">
        <v>1</v>
      </c>
      <c r="M1011">
        <v>2005</v>
      </c>
    </row>
    <row r="1012" spans="1:13" x14ac:dyDescent="0.25">
      <c r="A1012">
        <v>1010</v>
      </c>
      <c r="B1012" s="1">
        <v>38405</v>
      </c>
      <c r="C1012">
        <v>10383</v>
      </c>
      <c r="D1012" t="s">
        <v>66</v>
      </c>
      <c r="E1012" t="s">
        <v>67</v>
      </c>
      <c r="F1012" t="s">
        <v>68</v>
      </c>
      <c r="G1012" t="s">
        <v>206</v>
      </c>
      <c r="H1012">
        <v>61.52</v>
      </c>
      <c r="I1012">
        <v>24</v>
      </c>
      <c r="J1012">
        <v>1476.48</v>
      </c>
      <c r="K1012">
        <v>1</v>
      </c>
      <c r="L1012">
        <v>2</v>
      </c>
      <c r="M1012">
        <v>2005</v>
      </c>
    </row>
    <row r="1013" spans="1:13" x14ac:dyDescent="0.25">
      <c r="A1013">
        <v>1011</v>
      </c>
      <c r="B1013" s="1">
        <v>38434</v>
      </c>
      <c r="C1013">
        <v>10396</v>
      </c>
      <c r="D1013" t="s">
        <v>105</v>
      </c>
      <c r="E1013" t="s">
        <v>106</v>
      </c>
      <c r="F1013" t="s">
        <v>14</v>
      </c>
      <c r="G1013" t="s">
        <v>206</v>
      </c>
      <c r="H1013">
        <v>100</v>
      </c>
      <c r="I1013">
        <v>33</v>
      </c>
      <c r="J1013">
        <v>5273.73</v>
      </c>
      <c r="K1013">
        <v>1</v>
      </c>
      <c r="L1013">
        <v>3</v>
      </c>
      <c r="M1013">
        <v>2005</v>
      </c>
    </row>
    <row r="1014" spans="1:13" x14ac:dyDescent="0.25">
      <c r="A1014">
        <v>1012</v>
      </c>
      <c r="B1014" s="1">
        <v>38478</v>
      </c>
      <c r="C1014">
        <v>10414</v>
      </c>
      <c r="D1014" t="s">
        <v>145</v>
      </c>
      <c r="E1014" t="s">
        <v>146</v>
      </c>
      <c r="F1014" t="s">
        <v>14</v>
      </c>
      <c r="G1014" t="s">
        <v>206</v>
      </c>
      <c r="H1014">
        <v>100</v>
      </c>
      <c r="I1014">
        <v>41</v>
      </c>
      <c r="J1014">
        <v>4872.03</v>
      </c>
      <c r="K1014">
        <v>2</v>
      </c>
      <c r="L1014">
        <v>5</v>
      </c>
      <c r="M1014">
        <v>2005</v>
      </c>
    </row>
    <row r="1015" spans="1:13" x14ac:dyDescent="0.25">
      <c r="A1015">
        <v>1013</v>
      </c>
      <c r="B1015" s="1">
        <v>37652</v>
      </c>
      <c r="C1015">
        <v>10104</v>
      </c>
      <c r="D1015" t="s">
        <v>66</v>
      </c>
      <c r="E1015" t="s">
        <v>67</v>
      </c>
      <c r="F1015" t="s">
        <v>68</v>
      </c>
      <c r="G1015" t="s">
        <v>69</v>
      </c>
      <c r="H1015">
        <v>100</v>
      </c>
      <c r="I1015">
        <v>23</v>
      </c>
      <c r="J1015">
        <v>4556.99</v>
      </c>
      <c r="K1015">
        <v>1</v>
      </c>
      <c r="L1015">
        <v>1</v>
      </c>
      <c r="M1015">
        <v>2003</v>
      </c>
    </row>
    <row r="1016" spans="1:13" x14ac:dyDescent="0.25">
      <c r="A1016">
        <v>1014</v>
      </c>
      <c r="B1016" s="1">
        <v>37690</v>
      </c>
      <c r="C1016">
        <v>10109</v>
      </c>
      <c r="D1016" t="s">
        <v>117</v>
      </c>
      <c r="E1016" t="s">
        <v>118</v>
      </c>
      <c r="F1016" t="s">
        <v>14</v>
      </c>
      <c r="G1016" t="s">
        <v>69</v>
      </c>
      <c r="H1016">
        <v>100</v>
      </c>
      <c r="I1016">
        <v>46</v>
      </c>
      <c r="J1016">
        <v>8257</v>
      </c>
      <c r="K1016">
        <v>1</v>
      </c>
      <c r="L1016">
        <v>3</v>
      </c>
      <c r="M1016">
        <v>2003</v>
      </c>
    </row>
    <row r="1017" spans="1:13" x14ac:dyDescent="0.25">
      <c r="A1017">
        <v>1015</v>
      </c>
      <c r="B1017" s="1">
        <v>37712</v>
      </c>
      <c r="C1017">
        <v>10114</v>
      </c>
      <c r="D1017" t="s">
        <v>153</v>
      </c>
      <c r="E1017" t="s">
        <v>154</v>
      </c>
      <c r="F1017" t="s">
        <v>18</v>
      </c>
      <c r="G1017" t="s">
        <v>69</v>
      </c>
      <c r="H1017">
        <v>100</v>
      </c>
      <c r="I1017">
        <v>48</v>
      </c>
      <c r="J1017">
        <v>8209.44</v>
      </c>
      <c r="K1017">
        <v>2</v>
      </c>
      <c r="L1017">
        <v>4</v>
      </c>
      <c r="M1017">
        <v>2003</v>
      </c>
    </row>
    <row r="1018" spans="1:13" x14ac:dyDescent="0.25">
      <c r="A1018">
        <v>1016</v>
      </c>
      <c r="B1018" s="1">
        <v>37749</v>
      </c>
      <c r="C1018">
        <v>10122</v>
      </c>
      <c r="D1018" t="s">
        <v>164</v>
      </c>
      <c r="E1018" t="s">
        <v>165</v>
      </c>
      <c r="F1018" t="s">
        <v>18</v>
      </c>
      <c r="G1018" t="s">
        <v>69</v>
      </c>
      <c r="H1018">
        <v>100</v>
      </c>
      <c r="I1018">
        <v>25</v>
      </c>
      <c r="J1018">
        <v>3598.5</v>
      </c>
      <c r="K1018">
        <v>2</v>
      </c>
      <c r="L1018">
        <v>5</v>
      </c>
      <c r="M1018">
        <v>2003</v>
      </c>
    </row>
    <row r="1019" spans="1:13" x14ac:dyDescent="0.25">
      <c r="A1019">
        <v>1017</v>
      </c>
      <c r="B1019" s="1">
        <v>37775</v>
      </c>
      <c r="C1019">
        <v>10127</v>
      </c>
      <c r="D1019" t="s">
        <v>180</v>
      </c>
      <c r="E1019" t="s">
        <v>181</v>
      </c>
      <c r="F1019" t="s">
        <v>14</v>
      </c>
      <c r="G1019" t="s">
        <v>69</v>
      </c>
      <c r="H1019">
        <v>100</v>
      </c>
      <c r="I1019">
        <v>22</v>
      </c>
      <c r="J1019">
        <v>3837.24</v>
      </c>
      <c r="K1019">
        <v>2</v>
      </c>
      <c r="L1019">
        <v>6</v>
      </c>
      <c r="M1019">
        <v>2003</v>
      </c>
    </row>
    <row r="1020" spans="1:13" x14ac:dyDescent="0.25">
      <c r="A1020">
        <v>1018</v>
      </c>
      <c r="B1020" s="1">
        <v>37806</v>
      </c>
      <c r="C1020">
        <v>10136</v>
      </c>
      <c r="D1020" t="s">
        <v>130</v>
      </c>
      <c r="E1020" t="s">
        <v>131</v>
      </c>
      <c r="F1020" t="s">
        <v>18</v>
      </c>
      <c r="G1020" t="s">
        <v>69</v>
      </c>
      <c r="H1020">
        <v>100</v>
      </c>
      <c r="I1020">
        <v>41</v>
      </c>
      <c r="J1020">
        <v>8331.61</v>
      </c>
      <c r="K1020">
        <v>3</v>
      </c>
      <c r="L1020">
        <v>7</v>
      </c>
      <c r="M1020">
        <v>2003</v>
      </c>
    </row>
    <row r="1021" spans="1:13" x14ac:dyDescent="0.25">
      <c r="A1021">
        <v>1019</v>
      </c>
      <c r="B1021" s="1">
        <v>37834</v>
      </c>
      <c r="C1021">
        <v>10141</v>
      </c>
      <c r="D1021" t="s">
        <v>178</v>
      </c>
      <c r="E1021" t="s">
        <v>179</v>
      </c>
      <c r="F1021" t="s">
        <v>51</v>
      </c>
      <c r="G1021" t="s">
        <v>69</v>
      </c>
      <c r="H1021">
        <v>100</v>
      </c>
      <c r="I1021">
        <v>34</v>
      </c>
      <c r="J1021">
        <v>4836.5</v>
      </c>
      <c r="K1021">
        <v>3</v>
      </c>
      <c r="L1021">
        <v>8</v>
      </c>
      <c r="M1021">
        <v>2003</v>
      </c>
    </row>
    <row r="1022" spans="1:13" x14ac:dyDescent="0.25">
      <c r="A1022">
        <v>1020</v>
      </c>
      <c r="B1022" s="1">
        <v>37875</v>
      </c>
      <c r="C1022">
        <v>10148</v>
      </c>
      <c r="D1022" t="s">
        <v>111</v>
      </c>
      <c r="E1022" t="s">
        <v>112</v>
      </c>
      <c r="F1022" t="s">
        <v>38</v>
      </c>
      <c r="G1022" t="s">
        <v>69</v>
      </c>
      <c r="H1022">
        <v>100</v>
      </c>
      <c r="I1022">
        <v>32</v>
      </c>
      <c r="J1022">
        <v>5418.88</v>
      </c>
      <c r="K1022">
        <v>3</v>
      </c>
      <c r="L1022">
        <v>9</v>
      </c>
      <c r="M1022">
        <v>2003</v>
      </c>
    </row>
    <row r="1023" spans="1:13" x14ac:dyDescent="0.25">
      <c r="A1023">
        <v>1021</v>
      </c>
      <c r="B1023" s="1">
        <v>37885</v>
      </c>
      <c r="C1023">
        <v>10151</v>
      </c>
      <c r="D1023" t="s">
        <v>149</v>
      </c>
      <c r="E1023" t="s">
        <v>150</v>
      </c>
      <c r="F1023" t="s">
        <v>51</v>
      </c>
      <c r="G1023" t="s">
        <v>69</v>
      </c>
      <c r="H1023">
        <v>100</v>
      </c>
      <c r="I1023">
        <v>21</v>
      </c>
      <c r="J1023">
        <v>3734.01</v>
      </c>
      <c r="K1023">
        <v>3</v>
      </c>
      <c r="L1023">
        <v>9</v>
      </c>
      <c r="M1023">
        <v>2003</v>
      </c>
    </row>
    <row r="1024" spans="1:13" x14ac:dyDescent="0.25">
      <c r="A1024">
        <v>1022</v>
      </c>
      <c r="B1024" s="1">
        <v>37905</v>
      </c>
      <c r="C1024">
        <v>10160</v>
      </c>
      <c r="D1024" t="s">
        <v>136</v>
      </c>
      <c r="E1024" t="s">
        <v>137</v>
      </c>
      <c r="F1024" t="s">
        <v>14</v>
      </c>
      <c r="G1024" t="s">
        <v>69</v>
      </c>
      <c r="H1024">
        <v>100</v>
      </c>
      <c r="I1024">
        <v>20</v>
      </c>
      <c r="J1024">
        <v>3996.4</v>
      </c>
      <c r="K1024">
        <v>4</v>
      </c>
      <c r="L1024">
        <v>10</v>
      </c>
      <c r="M1024">
        <v>2003</v>
      </c>
    </row>
    <row r="1025" spans="1:13" x14ac:dyDescent="0.25">
      <c r="A1025">
        <v>1023</v>
      </c>
      <c r="B1025" s="1">
        <v>37916</v>
      </c>
      <c r="C1025">
        <v>10165</v>
      </c>
      <c r="D1025" t="s">
        <v>75</v>
      </c>
      <c r="E1025" t="s">
        <v>76</v>
      </c>
      <c r="F1025" t="s">
        <v>77</v>
      </c>
      <c r="G1025" t="s">
        <v>69</v>
      </c>
      <c r="H1025">
        <v>100</v>
      </c>
      <c r="I1025">
        <v>47</v>
      </c>
      <c r="J1025">
        <v>8754.69</v>
      </c>
      <c r="K1025">
        <v>4</v>
      </c>
      <c r="L1025">
        <v>10</v>
      </c>
      <c r="M1025">
        <v>2003</v>
      </c>
    </row>
    <row r="1026" spans="1:13" x14ac:dyDescent="0.25">
      <c r="A1026">
        <v>1024</v>
      </c>
      <c r="B1026" s="1">
        <v>37930</v>
      </c>
      <c r="C1026">
        <v>10171</v>
      </c>
      <c r="D1026" t="s">
        <v>113</v>
      </c>
      <c r="E1026" t="s">
        <v>114</v>
      </c>
      <c r="F1026" t="s">
        <v>88</v>
      </c>
      <c r="G1026" t="s">
        <v>69</v>
      </c>
      <c r="H1026">
        <v>100</v>
      </c>
      <c r="I1026">
        <v>39</v>
      </c>
      <c r="J1026">
        <v>5481.45</v>
      </c>
      <c r="K1026">
        <v>4</v>
      </c>
      <c r="L1026">
        <v>11</v>
      </c>
      <c r="M1026">
        <v>2003</v>
      </c>
    </row>
    <row r="1027" spans="1:13" x14ac:dyDescent="0.25">
      <c r="A1027">
        <v>1025</v>
      </c>
      <c r="B1027" s="1">
        <v>37931</v>
      </c>
      <c r="C1027">
        <v>10175</v>
      </c>
      <c r="D1027" t="s">
        <v>126</v>
      </c>
      <c r="E1027" t="s">
        <v>127</v>
      </c>
      <c r="F1027" t="s">
        <v>65</v>
      </c>
      <c r="G1027" t="s">
        <v>69</v>
      </c>
      <c r="H1027">
        <v>100</v>
      </c>
      <c r="I1027">
        <v>29</v>
      </c>
      <c r="J1027">
        <v>4419.8900000000003</v>
      </c>
      <c r="K1027">
        <v>4</v>
      </c>
      <c r="L1027">
        <v>11</v>
      </c>
      <c r="M1027">
        <v>2003</v>
      </c>
    </row>
    <row r="1028" spans="1:13" x14ac:dyDescent="0.25">
      <c r="A1028">
        <v>1026</v>
      </c>
      <c r="B1028" s="1">
        <v>37937</v>
      </c>
      <c r="C1028">
        <v>10181</v>
      </c>
      <c r="D1028" t="s">
        <v>29</v>
      </c>
      <c r="E1028" t="s">
        <v>30</v>
      </c>
      <c r="F1028" t="s">
        <v>31</v>
      </c>
      <c r="G1028" t="s">
        <v>69</v>
      </c>
      <c r="H1028">
        <v>100</v>
      </c>
      <c r="I1028">
        <v>45</v>
      </c>
      <c r="J1028">
        <v>6324.75</v>
      </c>
      <c r="K1028">
        <v>4</v>
      </c>
      <c r="L1028">
        <v>11</v>
      </c>
      <c r="M1028">
        <v>2003</v>
      </c>
    </row>
    <row r="1029" spans="1:13" x14ac:dyDescent="0.25">
      <c r="A1029">
        <v>1027</v>
      </c>
      <c r="B1029" s="1">
        <v>37939</v>
      </c>
      <c r="C1029">
        <v>10184</v>
      </c>
      <c r="D1029" t="s">
        <v>196</v>
      </c>
      <c r="E1029" t="s">
        <v>197</v>
      </c>
      <c r="F1029" t="s">
        <v>68</v>
      </c>
      <c r="G1029" t="s">
        <v>69</v>
      </c>
      <c r="H1029">
        <v>100</v>
      </c>
      <c r="I1029">
        <v>28</v>
      </c>
      <c r="J1029">
        <v>4409.72</v>
      </c>
      <c r="K1029">
        <v>4</v>
      </c>
      <c r="L1029">
        <v>11</v>
      </c>
      <c r="M1029">
        <v>2003</v>
      </c>
    </row>
    <row r="1030" spans="1:13" x14ac:dyDescent="0.25">
      <c r="A1030">
        <v>1028</v>
      </c>
      <c r="B1030" s="1">
        <v>37945</v>
      </c>
      <c r="C1030">
        <v>10192</v>
      </c>
      <c r="D1030" t="s">
        <v>107</v>
      </c>
      <c r="E1030" t="s">
        <v>108</v>
      </c>
      <c r="F1030" t="s">
        <v>14</v>
      </c>
      <c r="G1030" t="s">
        <v>69</v>
      </c>
      <c r="H1030">
        <v>100</v>
      </c>
      <c r="I1030">
        <v>26</v>
      </c>
      <c r="J1030">
        <v>3918.46</v>
      </c>
      <c r="K1030">
        <v>4</v>
      </c>
      <c r="L1030">
        <v>11</v>
      </c>
      <c r="M1030">
        <v>2003</v>
      </c>
    </row>
    <row r="1031" spans="1:13" x14ac:dyDescent="0.25">
      <c r="A1031">
        <v>1029</v>
      </c>
      <c r="B1031" s="1">
        <v>37950</v>
      </c>
      <c r="C1031">
        <v>10195</v>
      </c>
      <c r="D1031" t="s">
        <v>121</v>
      </c>
      <c r="E1031" t="s">
        <v>122</v>
      </c>
      <c r="F1031" t="s">
        <v>14</v>
      </c>
      <c r="G1031" t="s">
        <v>69</v>
      </c>
      <c r="H1031">
        <v>100</v>
      </c>
      <c r="I1031">
        <v>50</v>
      </c>
      <c r="J1031">
        <v>7620.5</v>
      </c>
      <c r="K1031">
        <v>4</v>
      </c>
      <c r="L1031">
        <v>11</v>
      </c>
      <c r="M1031">
        <v>2003</v>
      </c>
    </row>
    <row r="1032" spans="1:13" x14ac:dyDescent="0.25">
      <c r="A1032">
        <v>1030</v>
      </c>
      <c r="B1032" s="1">
        <v>37957</v>
      </c>
      <c r="C1032">
        <v>10203</v>
      </c>
      <c r="D1032" t="s">
        <v>66</v>
      </c>
      <c r="E1032" t="s">
        <v>67</v>
      </c>
      <c r="F1032" t="s">
        <v>68</v>
      </c>
      <c r="G1032" t="s">
        <v>69</v>
      </c>
      <c r="H1032">
        <v>100</v>
      </c>
      <c r="I1032">
        <v>48</v>
      </c>
      <c r="J1032">
        <v>8291.0400000000009</v>
      </c>
      <c r="K1032">
        <v>4</v>
      </c>
      <c r="L1032">
        <v>12</v>
      </c>
      <c r="M1032">
        <v>2003</v>
      </c>
    </row>
    <row r="1033" spans="1:13" x14ac:dyDescent="0.25">
      <c r="A1033">
        <v>1031</v>
      </c>
      <c r="B1033" s="1">
        <v>37964</v>
      </c>
      <c r="C1033">
        <v>10207</v>
      </c>
      <c r="D1033" t="s">
        <v>157</v>
      </c>
      <c r="E1033" t="s">
        <v>158</v>
      </c>
      <c r="F1033" t="s">
        <v>14</v>
      </c>
      <c r="G1033" t="s">
        <v>69</v>
      </c>
      <c r="H1033">
        <v>100</v>
      </c>
      <c r="I1033">
        <v>25</v>
      </c>
      <c r="J1033">
        <v>3937.25</v>
      </c>
      <c r="K1033">
        <v>4</v>
      </c>
      <c r="L1033">
        <v>12</v>
      </c>
      <c r="M1033">
        <v>2003</v>
      </c>
    </row>
    <row r="1034" spans="1:13" x14ac:dyDescent="0.25">
      <c r="A1034">
        <v>1032</v>
      </c>
      <c r="B1034" s="1">
        <v>38002</v>
      </c>
      <c r="C1034">
        <v>10212</v>
      </c>
      <c r="D1034" t="s">
        <v>66</v>
      </c>
      <c r="E1034" t="s">
        <v>67</v>
      </c>
      <c r="F1034" t="s">
        <v>68</v>
      </c>
      <c r="G1034" t="s">
        <v>69</v>
      </c>
      <c r="H1034">
        <v>100</v>
      </c>
      <c r="I1034">
        <v>40</v>
      </c>
      <c r="J1034">
        <v>5554.4</v>
      </c>
      <c r="K1034">
        <v>1</v>
      </c>
      <c r="L1034">
        <v>1</v>
      </c>
      <c r="M1034">
        <v>2004</v>
      </c>
    </row>
    <row r="1035" spans="1:13" x14ac:dyDescent="0.25">
      <c r="A1035">
        <v>1033</v>
      </c>
      <c r="B1035" s="1">
        <v>38039</v>
      </c>
      <c r="C1035">
        <v>10225</v>
      </c>
      <c r="D1035" t="s">
        <v>169</v>
      </c>
      <c r="E1035" t="s">
        <v>170</v>
      </c>
      <c r="F1035" t="s">
        <v>171</v>
      </c>
      <c r="G1035" t="s">
        <v>69</v>
      </c>
      <c r="H1035">
        <v>100</v>
      </c>
      <c r="I1035">
        <v>43</v>
      </c>
      <c r="J1035">
        <v>6407.86</v>
      </c>
      <c r="K1035">
        <v>1</v>
      </c>
      <c r="L1035">
        <v>2</v>
      </c>
      <c r="M1035">
        <v>2004</v>
      </c>
    </row>
    <row r="1036" spans="1:13" x14ac:dyDescent="0.25">
      <c r="A1036">
        <v>1034</v>
      </c>
      <c r="B1036" s="1">
        <v>38057</v>
      </c>
      <c r="C1036">
        <v>10229</v>
      </c>
      <c r="D1036" t="s">
        <v>105</v>
      </c>
      <c r="E1036" t="s">
        <v>106</v>
      </c>
      <c r="F1036" t="s">
        <v>14</v>
      </c>
      <c r="G1036" t="s">
        <v>69</v>
      </c>
      <c r="H1036">
        <v>100</v>
      </c>
      <c r="I1036">
        <v>22</v>
      </c>
      <c r="J1036">
        <v>4172.5200000000004</v>
      </c>
      <c r="K1036">
        <v>1</v>
      </c>
      <c r="L1036">
        <v>3</v>
      </c>
      <c r="M1036">
        <v>2004</v>
      </c>
    </row>
    <row r="1037" spans="1:13" x14ac:dyDescent="0.25">
      <c r="A1037">
        <v>1035</v>
      </c>
      <c r="B1037" s="1">
        <v>38089</v>
      </c>
      <c r="C1037">
        <v>10239</v>
      </c>
      <c r="D1037" t="s">
        <v>149</v>
      </c>
      <c r="E1037" t="s">
        <v>150</v>
      </c>
      <c r="F1037" t="s">
        <v>51</v>
      </c>
      <c r="G1037" t="s">
        <v>69</v>
      </c>
      <c r="H1037">
        <v>100</v>
      </c>
      <c r="I1037">
        <v>47</v>
      </c>
      <c r="J1037">
        <v>7083.37</v>
      </c>
      <c r="K1037">
        <v>2</v>
      </c>
      <c r="L1037">
        <v>4</v>
      </c>
      <c r="M1037">
        <v>2004</v>
      </c>
    </row>
    <row r="1038" spans="1:13" x14ac:dyDescent="0.25">
      <c r="A1038">
        <v>1036</v>
      </c>
      <c r="B1038" s="1">
        <v>38112</v>
      </c>
      <c r="C1038">
        <v>10246</v>
      </c>
      <c r="D1038" t="s">
        <v>66</v>
      </c>
      <c r="E1038" t="s">
        <v>67</v>
      </c>
      <c r="F1038" t="s">
        <v>68</v>
      </c>
      <c r="G1038" t="s">
        <v>69</v>
      </c>
      <c r="H1038">
        <v>100</v>
      </c>
      <c r="I1038">
        <v>36</v>
      </c>
      <c r="J1038">
        <v>7132.68</v>
      </c>
      <c r="K1038">
        <v>2</v>
      </c>
      <c r="L1038">
        <v>5</v>
      </c>
      <c r="M1038">
        <v>2004</v>
      </c>
    </row>
    <row r="1039" spans="1:13" x14ac:dyDescent="0.25">
      <c r="A1039">
        <v>1037</v>
      </c>
      <c r="B1039" s="1">
        <v>38139</v>
      </c>
      <c r="C1039">
        <v>10253</v>
      </c>
      <c r="D1039" t="s">
        <v>63</v>
      </c>
      <c r="E1039" t="s">
        <v>64</v>
      </c>
      <c r="F1039" t="s">
        <v>65</v>
      </c>
      <c r="G1039" t="s">
        <v>69</v>
      </c>
      <c r="H1039">
        <v>100</v>
      </c>
      <c r="I1039">
        <v>40</v>
      </c>
      <c r="J1039">
        <v>6773.6</v>
      </c>
      <c r="K1039">
        <v>2</v>
      </c>
      <c r="L1039">
        <v>6</v>
      </c>
      <c r="M1039">
        <v>2004</v>
      </c>
    </row>
    <row r="1040" spans="1:13" x14ac:dyDescent="0.25">
      <c r="A1040">
        <v>1038</v>
      </c>
      <c r="B1040" s="1">
        <v>38153</v>
      </c>
      <c r="C1040">
        <v>10259</v>
      </c>
      <c r="D1040" t="s">
        <v>159</v>
      </c>
      <c r="E1040" t="s">
        <v>160</v>
      </c>
      <c r="F1040" t="s">
        <v>77</v>
      </c>
      <c r="G1040" t="s">
        <v>69</v>
      </c>
      <c r="H1040">
        <v>100</v>
      </c>
      <c r="I1040">
        <v>27</v>
      </c>
      <c r="J1040">
        <v>3657.69</v>
      </c>
      <c r="K1040">
        <v>2</v>
      </c>
      <c r="L1040">
        <v>6</v>
      </c>
      <c r="M1040">
        <v>2004</v>
      </c>
    </row>
    <row r="1041" spans="1:13" x14ac:dyDescent="0.25">
      <c r="A1041">
        <v>1039</v>
      </c>
      <c r="B1041" s="1">
        <v>38174</v>
      </c>
      <c r="C1041">
        <v>10266</v>
      </c>
      <c r="D1041" t="s">
        <v>172</v>
      </c>
      <c r="E1041" t="s">
        <v>173</v>
      </c>
      <c r="F1041" t="s">
        <v>100</v>
      </c>
      <c r="G1041" t="s">
        <v>69</v>
      </c>
      <c r="H1041">
        <v>100</v>
      </c>
      <c r="I1041">
        <v>29</v>
      </c>
      <c r="J1041">
        <v>4812.55</v>
      </c>
      <c r="K1041">
        <v>3</v>
      </c>
      <c r="L1041">
        <v>7</v>
      </c>
      <c r="M1041">
        <v>2004</v>
      </c>
    </row>
    <row r="1042" spans="1:13" x14ac:dyDescent="0.25">
      <c r="A1042">
        <v>1040</v>
      </c>
      <c r="B1042" s="1">
        <v>38188</v>
      </c>
      <c r="C1042">
        <v>10271</v>
      </c>
      <c r="D1042" t="s">
        <v>105</v>
      </c>
      <c r="E1042" t="s">
        <v>106</v>
      </c>
      <c r="F1042" t="s">
        <v>14</v>
      </c>
      <c r="G1042" t="s">
        <v>69</v>
      </c>
      <c r="H1042">
        <v>100</v>
      </c>
      <c r="I1042">
        <v>20</v>
      </c>
      <c r="J1042">
        <v>3928.6</v>
      </c>
      <c r="K1042">
        <v>3</v>
      </c>
      <c r="L1042">
        <v>7</v>
      </c>
      <c r="M1042">
        <v>2004</v>
      </c>
    </row>
    <row r="1043" spans="1:13" x14ac:dyDescent="0.25">
      <c r="A1043">
        <v>1041</v>
      </c>
      <c r="B1043" s="1">
        <v>38205</v>
      </c>
      <c r="C1043">
        <v>10278</v>
      </c>
      <c r="D1043" t="s">
        <v>202</v>
      </c>
      <c r="E1043" t="s">
        <v>203</v>
      </c>
      <c r="F1043" t="s">
        <v>14</v>
      </c>
      <c r="G1043" t="s">
        <v>69</v>
      </c>
      <c r="H1043">
        <v>100</v>
      </c>
      <c r="I1043">
        <v>42</v>
      </c>
      <c r="J1043">
        <v>6401.22</v>
      </c>
      <c r="K1043">
        <v>3</v>
      </c>
      <c r="L1043">
        <v>8</v>
      </c>
      <c r="M1043">
        <v>2004</v>
      </c>
    </row>
    <row r="1044" spans="1:13" x14ac:dyDescent="0.25">
      <c r="A1044">
        <v>1042</v>
      </c>
      <c r="B1044" s="1">
        <v>38218</v>
      </c>
      <c r="C1044">
        <v>10281</v>
      </c>
      <c r="D1044" t="s">
        <v>54</v>
      </c>
      <c r="E1044" t="s">
        <v>55</v>
      </c>
      <c r="F1044" t="s">
        <v>14</v>
      </c>
      <c r="G1044" t="s">
        <v>69</v>
      </c>
      <c r="H1044">
        <v>100</v>
      </c>
      <c r="I1044">
        <v>25</v>
      </c>
      <c r="J1044">
        <v>4191.25</v>
      </c>
      <c r="K1044">
        <v>3</v>
      </c>
      <c r="L1044">
        <v>8</v>
      </c>
      <c r="M1044">
        <v>2004</v>
      </c>
    </row>
    <row r="1045" spans="1:13" x14ac:dyDescent="0.25">
      <c r="A1045">
        <v>1043</v>
      </c>
      <c r="B1045" s="1">
        <v>38229</v>
      </c>
      <c r="C1045">
        <v>10287</v>
      </c>
      <c r="D1045" t="s">
        <v>169</v>
      </c>
      <c r="E1045" t="s">
        <v>170</v>
      </c>
      <c r="F1045" t="s">
        <v>171</v>
      </c>
      <c r="G1045" t="s">
        <v>69</v>
      </c>
      <c r="H1045">
        <v>100</v>
      </c>
      <c r="I1045">
        <v>36</v>
      </c>
      <c r="J1045">
        <v>5852.52</v>
      </c>
      <c r="K1045">
        <v>3</v>
      </c>
      <c r="L1045">
        <v>8</v>
      </c>
      <c r="M1045">
        <v>2004</v>
      </c>
    </row>
    <row r="1046" spans="1:13" x14ac:dyDescent="0.25">
      <c r="A1046">
        <v>1044</v>
      </c>
      <c r="B1046" s="1">
        <v>38238</v>
      </c>
      <c r="C1046">
        <v>10292</v>
      </c>
      <c r="D1046" t="s">
        <v>12</v>
      </c>
      <c r="E1046" t="s">
        <v>13</v>
      </c>
      <c r="F1046" t="s">
        <v>14</v>
      </c>
      <c r="G1046" t="s">
        <v>69</v>
      </c>
      <c r="H1046">
        <v>100</v>
      </c>
      <c r="I1046">
        <v>21</v>
      </c>
      <c r="J1046">
        <v>2844.87</v>
      </c>
      <c r="K1046">
        <v>3</v>
      </c>
      <c r="L1046">
        <v>9</v>
      </c>
      <c r="M1046">
        <v>2004</v>
      </c>
    </row>
    <row r="1047" spans="1:13" x14ac:dyDescent="0.25">
      <c r="A1047">
        <v>1045</v>
      </c>
      <c r="B1047" s="1">
        <v>37899</v>
      </c>
      <c r="C1047">
        <v>10301</v>
      </c>
      <c r="D1047" t="s">
        <v>204</v>
      </c>
      <c r="E1047" t="s">
        <v>205</v>
      </c>
      <c r="F1047" t="s">
        <v>31</v>
      </c>
      <c r="G1047" t="s">
        <v>69</v>
      </c>
      <c r="H1047">
        <v>100</v>
      </c>
      <c r="I1047">
        <v>23</v>
      </c>
      <c r="J1047">
        <v>4011.66</v>
      </c>
      <c r="K1047">
        <v>4</v>
      </c>
      <c r="L1047">
        <v>10</v>
      </c>
      <c r="M1047">
        <v>2003</v>
      </c>
    </row>
    <row r="1048" spans="1:13" x14ac:dyDescent="0.25">
      <c r="A1048">
        <v>1046</v>
      </c>
      <c r="B1048" s="1">
        <v>38273</v>
      </c>
      <c r="C1048">
        <v>10305</v>
      </c>
      <c r="D1048" t="s">
        <v>47</v>
      </c>
      <c r="E1048" t="s">
        <v>48</v>
      </c>
      <c r="F1048" t="s">
        <v>14</v>
      </c>
      <c r="G1048" t="s">
        <v>69</v>
      </c>
      <c r="H1048">
        <v>100</v>
      </c>
      <c r="I1048">
        <v>37</v>
      </c>
      <c r="J1048">
        <v>7455.87</v>
      </c>
      <c r="K1048">
        <v>4</v>
      </c>
      <c r="L1048">
        <v>10</v>
      </c>
      <c r="M1048">
        <v>2004</v>
      </c>
    </row>
    <row r="1049" spans="1:13" x14ac:dyDescent="0.25">
      <c r="A1049">
        <v>1047</v>
      </c>
      <c r="B1049" s="1">
        <v>38276</v>
      </c>
      <c r="C1049">
        <v>10310</v>
      </c>
      <c r="D1049" t="s">
        <v>166</v>
      </c>
      <c r="E1049" t="s">
        <v>167</v>
      </c>
      <c r="F1049" t="s">
        <v>168</v>
      </c>
      <c r="G1049" t="s">
        <v>69</v>
      </c>
      <c r="H1049">
        <v>100</v>
      </c>
      <c r="I1049">
        <v>48</v>
      </c>
      <c r="J1049">
        <v>8940.9599999999991</v>
      </c>
      <c r="K1049">
        <v>4</v>
      </c>
      <c r="L1049">
        <v>10</v>
      </c>
      <c r="M1049">
        <v>2004</v>
      </c>
    </row>
    <row r="1050" spans="1:13" x14ac:dyDescent="0.25">
      <c r="A1050">
        <v>1048</v>
      </c>
      <c r="B1050" s="1">
        <v>38282</v>
      </c>
      <c r="C1050">
        <v>10313</v>
      </c>
      <c r="D1050" t="s">
        <v>86</v>
      </c>
      <c r="E1050" t="s">
        <v>87</v>
      </c>
      <c r="F1050" t="s">
        <v>88</v>
      </c>
      <c r="G1050" t="s">
        <v>69</v>
      </c>
      <c r="H1050">
        <v>100</v>
      </c>
      <c r="I1050">
        <v>25</v>
      </c>
      <c r="J1050">
        <v>4572.25</v>
      </c>
      <c r="K1050">
        <v>4</v>
      </c>
      <c r="L1050">
        <v>10</v>
      </c>
      <c r="M1050">
        <v>2004</v>
      </c>
    </row>
    <row r="1051" spans="1:13" x14ac:dyDescent="0.25">
      <c r="A1051">
        <v>1049</v>
      </c>
      <c r="B1051" s="1">
        <v>38295</v>
      </c>
      <c r="C1051">
        <v>10321</v>
      </c>
      <c r="D1051" t="s">
        <v>61</v>
      </c>
      <c r="E1051" t="s">
        <v>62</v>
      </c>
      <c r="F1051" t="s">
        <v>14</v>
      </c>
      <c r="G1051" t="s">
        <v>69</v>
      </c>
      <c r="H1051">
        <v>100</v>
      </c>
      <c r="I1051">
        <v>33</v>
      </c>
      <c r="J1051">
        <v>5700.09</v>
      </c>
      <c r="K1051">
        <v>4</v>
      </c>
      <c r="L1051">
        <v>11</v>
      </c>
      <c r="M1051">
        <v>2004</v>
      </c>
    </row>
    <row r="1052" spans="1:13" x14ac:dyDescent="0.25">
      <c r="A1052">
        <v>1050</v>
      </c>
      <c r="B1052" s="1">
        <v>38296</v>
      </c>
      <c r="C1052">
        <v>10324</v>
      </c>
      <c r="D1052" t="s">
        <v>39</v>
      </c>
      <c r="E1052" t="s">
        <v>40</v>
      </c>
      <c r="F1052" t="s">
        <v>14</v>
      </c>
      <c r="G1052" t="s">
        <v>69</v>
      </c>
      <c r="H1052">
        <v>100</v>
      </c>
      <c r="I1052">
        <v>27</v>
      </c>
      <c r="J1052">
        <v>3155.49</v>
      </c>
      <c r="K1052">
        <v>4</v>
      </c>
      <c r="L1052">
        <v>11</v>
      </c>
      <c r="M1052">
        <v>2004</v>
      </c>
    </row>
    <row r="1053" spans="1:13" x14ac:dyDescent="0.25">
      <c r="A1053">
        <v>1051</v>
      </c>
      <c r="B1053" s="1">
        <v>38308</v>
      </c>
      <c r="C1053">
        <v>10331</v>
      </c>
      <c r="D1053" t="s">
        <v>117</v>
      </c>
      <c r="E1053" t="s">
        <v>118</v>
      </c>
      <c r="F1053" t="s">
        <v>14</v>
      </c>
      <c r="G1053" t="s">
        <v>69</v>
      </c>
      <c r="H1053">
        <v>100</v>
      </c>
      <c r="I1053">
        <v>27</v>
      </c>
      <c r="J1053">
        <v>4170.6899999999996</v>
      </c>
      <c r="K1053">
        <v>4</v>
      </c>
      <c r="L1053">
        <v>11</v>
      </c>
      <c r="M1053">
        <v>2004</v>
      </c>
    </row>
    <row r="1054" spans="1:13" x14ac:dyDescent="0.25">
      <c r="A1054">
        <v>1052</v>
      </c>
      <c r="B1054" s="1">
        <v>38310</v>
      </c>
      <c r="C1054">
        <v>10334</v>
      </c>
      <c r="D1054" t="s">
        <v>70</v>
      </c>
      <c r="E1054" t="s">
        <v>71</v>
      </c>
      <c r="F1054" t="s">
        <v>72</v>
      </c>
      <c r="G1054" t="s">
        <v>69</v>
      </c>
      <c r="H1054">
        <v>100</v>
      </c>
      <c r="I1054">
        <v>20</v>
      </c>
      <c r="J1054">
        <v>2878.8</v>
      </c>
      <c r="K1054">
        <v>4</v>
      </c>
      <c r="L1054">
        <v>11</v>
      </c>
      <c r="M1054">
        <v>2004</v>
      </c>
    </row>
    <row r="1055" spans="1:13" x14ac:dyDescent="0.25">
      <c r="A1055">
        <v>1053</v>
      </c>
      <c r="B1055" s="1">
        <v>38315</v>
      </c>
      <c r="C1055">
        <v>10342</v>
      </c>
      <c r="D1055" t="s">
        <v>36</v>
      </c>
      <c r="E1055" t="s">
        <v>37</v>
      </c>
      <c r="F1055" t="s">
        <v>38</v>
      </c>
      <c r="G1055" t="s">
        <v>69</v>
      </c>
      <c r="H1055">
        <v>100</v>
      </c>
      <c r="I1055">
        <v>30</v>
      </c>
      <c r="J1055">
        <v>5029.5</v>
      </c>
      <c r="K1055">
        <v>4</v>
      </c>
      <c r="L1055">
        <v>11</v>
      </c>
      <c r="M1055">
        <v>2004</v>
      </c>
    </row>
    <row r="1056" spans="1:13" x14ac:dyDescent="0.25">
      <c r="A1056">
        <v>1054</v>
      </c>
      <c r="B1056" s="1">
        <v>38322</v>
      </c>
      <c r="C1056">
        <v>10349</v>
      </c>
      <c r="D1056" t="s">
        <v>180</v>
      </c>
      <c r="E1056" t="s">
        <v>181</v>
      </c>
      <c r="F1056" t="s">
        <v>14</v>
      </c>
      <c r="G1056" t="s">
        <v>69</v>
      </c>
      <c r="H1056">
        <v>100</v>
      </c>
      <c r="I1056">
        <v>48</v>
      </c>
      <c r="J1056">
        <v>7396.8</v>
      </c>
      <c r="K1056">
        <v>4</v>
      </c>
      <c r="L1056">
        <v>12</v>
      </c>
      <c r="M1056">
        <v>2004</v>
      </c>
    </row>
    <row r="1057" spans="1:13" x14ac:dyDescent="0.25">
      <c r="A1057">
        <v>1055</v>
      </c>
      <c r="B1057" s="1">
        <v>38331</v>
      </c>
      <c r="C1057">
        <v>10358</v>
      </c>
      <c r="D1057" t="s">
        <v>66</v>
      </c>
      <c r="E1057" t="s">
        <v>67</v>
      </c>
      <c r="F1057" t="s">
        <v>68</v>
      </c>
      <c r="G1057" t="s">
        <v>69</v>
      </c>
      <c r="H1057">
        <v>93.49</v>
      </c>
      <c r="I1057">
        <v>32</v>
      </c>
      <c r="J1057">
        <v>2991.68</v>
      </c>
      <c r="K1057">
        <v>4</v>
      </c>
      <c r="L1057">
        <v>12</v>
      </c>
      <c r="M1057">
        <v>2004</v>
      </c>
    </row>
    <row r="1058" spans="1:13" x14ac:dyDescent="0.25">
      <c r="A1058">
        <v>1056</v>
      </c>
      <c r="B1058" s="1">
        <v>38362</v>
      </c>
      <c r="C1058">
        <v>10366</v>
      </c>
      <c r="D1058" t="s">
        <v>216</v>
      </c>
      <c r="E1058" t="s">
        <v>217</v>
      </c>
      <c r="F1058" t="s">
        <v>142</v>
      </c>
      <c r="G1058" t="s">
        <v>69</v>
      </c>
      <c r="H1058">
        <v>100</v>
      </c>
      <c r="I1058">
        <v>34</v>
      </c>
      <c r="J1058">
        <v>6275.72</v>
      </c>
      <c r="K1058">
        <v>1</v>
      </c>
      <c r="L1058">
        <v>1</v>
      </c>
      <c r="M1058">
        <v>2005</v>
      </c>
    </row>
    <row r="1059" spans="1:13" x14ac:dyDescent="0.25">
      <c r="A1059">
        <v>1057</v>
      </c>
      <c r="B1059" s="1">
        <v>38372</v>
      </c>
      <c r="C1059">
        <v>10370</v>
      </c>
      <c r="D1059" t="s">
        <v>111</v>
      </c>
      <c r="E1059" t="s">
        <v>112</v>
      </c>
      <c r="F1059" t="s">
        <v>38</v>
      </c>
      <c r="G1059" t="s">
        <v>69</v>
      </c>
      <c r="H1059">
        <v>56.85</v>
      </c>
      <c r="I1059">
        <v>27</v>
      </c>
      <c r="J1059">
        <v>1534.95</v>
      </c>
      <c r="K1059">
        <v>1</v>
      </c>
      <c r="L1059">
        <v>1</v>
      </c>
      <c r="M1059">
        <v>2005</v>
      </c>
    </row>
    <row r="1060" spans="1:13" x14ac:dyDescent="0.25">
      <c r="A1060">
        <v>1058</v>
      </c>
      <c r="B1060" s="1">
        <v>38392</v>
      </c>
      <c r="C1060">
        <v>10377</v>
      </c>
      <c r="D1060" t="s">
        <v>49</v>
      </c>
      <c r="E1060" t="s">
        <v>50</v>
      </c>
      <c r="F1060" t="s">
        <v>51</v>
      </c>
      <c r="G1060" t="s">
        <v>69</v>
      </c>
      <c r="H1060">
        <v>100</v>
      </c>
      <c r="I1060">
        <v>39</v>
      </c>
      <c r="J1060">
        <v>7264.53</v>
      </c>
      <c r="K1060">
        <v>1</v>
      </c>
      <c r="L1060">
        <v>2</v>
      </c>
      <c r="M1060">
        <v>2005</v>
      </c>
    </row>
    <row r="1061" spans="1:13" x14ac:dyDescent="0.25">
      <c r="A1061">
        <v>1059</v>
      </c>
      <c r="B1061" s="1">
        <v>38405</v>
      </c>
      <c r="C1061">
        <v>10383</v>
      </c>
      <c r="D1061" t="s">
        <v>66</v>
      </c>
      <c r="E1061" t="s">
        <v>67</v>
      </c>
      <c r="F1061" t="s">
        <v>68</v>
      </c>
      <c r="G1061" t="s">
        <v>69</v>
      </c>
      <c r="H1061">
        <v>100</v>
      </c>
      <c r="I1061">
        <v>47</v>
      </c>
      <c r="J1061">
        <v>6869.05</v>
      </c>
      <c r="K1061">
        <v>1</v>
      </c>
      <c r="L1061">
        <v>2</v>
      </c>
      <c r="M1061">
        <v>2005</v>
      </c>
    </row>
    <row r="1062" spans="1:13" x14ac:dyDescent="0.25">
      <c r="A1062">
        <v>1060</v>
      </c>
      <c r="B1062" s="1">
        <v>38426</v>
      </c>
      <c r="C1062">
        <v>10394</v>
      </c>
      <c r="D1062" t="s">
        <v>66</v>
      </c>
      <c r="E1062" t="s">
        <v>67</v>
      </c>
      <c r="F1062" t="s">
        <v>68</v>
      </c>
      <c r="G1062" t="s">
        <v>69</v>
      </c>
      <c r="H1062">
        <v>100</v>
      </c>
      <c r="I1062">
        <v>22</v>
      </c>
      <c r="J1062">
        <v>3353.02</v>
      </c>
      <c r="K1062">
        <v>1</v>
      </c>
      <c r="L1062">
        <v>3</v>
      </c>
      <c r="M1062">
        <v>2005</v>
      </c>
    </row>
    <row r="1063" spans="1:13" x14ac:dyDescent="0.25">
      <c r="A1063">
        <v>1061</v>
      </c>
      <c r="B1063" s="1">
        <v>38456</v>
      </c>
      <c r="C1063">
        <v>10405</v>
      </c>
      <c r="D1063" t="s">
        <v>200</v>
      </c>
      <c r="E1063" t="s">
        <v>201</v>
      </c>
      <c r="F1063" t="s">
        <v>18</v>
      </c>
      <c r="G1063" t="s">
        <v>69</v>
      </c>
      <c r="H1063">
        <v>100</v>
      </c>
      <c r="I1063">
        <v>55</v>
      </c>
      <c r="J1063">
        <v>8289.0499999999993</v>
      </c>
      <c r="K1063">
        <v>2</v>
      </c>
      <c r="L1063">
        <v>4</v>
      </c>
      <c r="M1063">
        <v>2005</v>
      </c>
    </row>
    <row r="1064" spans="1:13" x14ac:dyDescent="0.25">
      <c r="A1064">
        <v>1062</v>
      </c>
      <c r="B1064" s="1">
        <v>38475</v>
      </c>
      <c r="C1064">
        <v>10412</v>
      </c>
      <c r="D1064" t="s">
        <v>66</v>
      </c>
      <c r="E1064" t="s">
        <v>67</v>
      </c>
      <c r="F1064" t="s">
        <v>68</v>
      </c>
      <c r="G1064" t="s">
        <v>69</v>
      </c>
      <c r="H1064">
        <v>100</v>
      </c>
      <c r="I1064">
        <v>60</v>
      </c>
      <c r="J1064">
        <v>11887.8</v>
      </c>
      <c r="K1064">
        <v>2</v>
      </c>
      <c r="L1064">
        <v>5</v>
      </c>
      <c r="M1064">
        <v>2005</v>
      </c>
    </row>
    <row r="1065" spans="1:13" x14ac:dyDescent="0.25">
      <c r="A1065">
        <v>1063</v>
      </c>
      <c r="B1065" s="1">
        <v>38489</v>
      </c>
      <c r="C1065">
        <v>10419</v>
      </c>
      <c r="D1065" t="s">
        <v>56</v>
      </c>
      <c r="E1065" t="s">
        <v>57</v>
      </c>
      <c r="F1065" t="s">
        <v>58</v>
      </c>
      <c r="G1065" t="s">
        <v>69</v>
      </c>
      <c r="H1065">
        <v>100</v>
      </c>
      <c r="I1065">
        <v>35</v>
      </c>
      <c r="J1065">
        <v>5926.9</v>
      </c>
      <c r="K1065">
        <v>2</v>
      </c>
      <c r="L1065">
        <v>5</v>
      </c>
      <c r="M1065">
        <v>2005</v>
      </c>
    </row>
    <row r="1066" spans="1:13" x14ac:dyDescent="0.25">
      <c r="A1066">
        <v>1064</v>
      </c>
      <c r="B1066" s="1">
        <v>38503</v>
      </c>
      <c r="C1066">
        <v>10425</v>
      </c>
      <c r="D1066" t="s">
        <v>45</v>
      </c>
      <c r="E1066" t="s">
        <v>46</v>
      </c>
      <c r="F1066" t="s">
        <v>18</v>
      </c>
      <c r="G1066" t="s">
        <v>69</v>
      </c>
      <c r="H1066">
        <v>100</v>
      </c>
      <c r="I1066">
        <v>28</v>
      </c>
      <c r="J1066">
        <v>3793.16</v>
      </c>
      <c r="K1066">
        <v>2</v>
      </c>
      <c r="L1066">
        <v>5</v>
      </c>
      <c r="M1066">
        <v>2005</v>
      </c>
    </row>
    <row r="1067" spans="1:13" x14ac:dyDescent="0.25">
      <c r="A1067">
        <v>1065</v>
      </c>
      <c r="B1067" s="1">
        <v>37663</v>
      </c>
      <c r="C1067">
        <v>10105</v>
      </c>
      <c r="D1067" t="s">
        <v>123</v>
      </c>
      <c r="E1067" t="s">
        <v>124</v>
      </c>
      <c r="F1067" t="s">
        <v>125</v>
      </c>
      <c r="G1067" t="s">
        <v>221</v>
      </c>
      <c r="H1067">
        <v>100</v>
      </c>
      <c r="I1067">
        <v>38</v>
      </c>
      <c r="J1067">
        <v>4330.1000000000004</v>
      </c>
      <c r="K1067">
        <v>1</v>
      </c>
      <c r="L1067">
        <v>2</v>
      </c>
      <c r="M1067">
        <v>2003</v>
      </c>
    </row>
    <row r="1068" spans="1:13" x14ac:dyDescent="0.25">
      <c r="A1068">
        <v>1066</v>
      </c>
      <c r="B1068" s="1">
        <v>37727</v>
      </c>
      <c r="C1068">
        <v>10117</v>
      </c>
      <c r="D1068" t="s">
        <v>75</v>
      </c>
      <c r="E1068" t="s">
        <v>76</v>
      </c>
      <c r="F1068" t="s">
        <v>77</v>
      </c>
      <c r="G1068" t="s">
        <v>221</v>
      </c>
      <c r="H1068">
        <v>95.8</v>
      </c>
      <c r="I1068">
        <v>21</v>
      </c>
      <c r="J1068">
        <v>2011.8</v>
      </c>
      <c r="K1068">
        <v>2</v>
      </c>
      <c r="L1068">
        <v>4</v>
      </c>
      <c r="M1068">
        <v>2003</v>
      </c>
    </row>
    <row r="1069" spans="1:13" x14ac:dyDescent="0.25">
      <c r="A1069">
        <v>1067</v>
      </c>
      <c r="B1069" s="1">
        <v>37778</v>
      </c>
      <c r="C1069">
        <v>10128</v>
      </c>
      <c r="D1069" t="s">
        <v>66</v>
      </c>
      <c r="E1069" t="s">
        <v>67</v>
      </c>
      <c r="F1069" t="s">
        <v>68</v>
      </c>
      <c r="G1069" t="s">
        <v>221</v>
      </c>
      <c r="H1069">
        <v>100</v>
      </c>
      <c r="I1069">
        <v>41</v>
      </c>
      <c r="J1069">
        <v>4837.18</v>
      </c>
      <c r="K1069">
        <v>2</v>
      </c>
      <c r="L1069">
        <v>6</v>
      </c>
      <c r="M1069">
        <v>2003</v>
      </c>
    </row>
    <row r="1070" spans="1:13" x14ac:dyDescent="0.25">
      <c r="A1070">
        <v>1068</v>
      </c>
      <c r="B1070" s="1">
        <v>37841</v>
      </c>
      <c r="C1070">
        <v>10142</v>
      </c>
      <c r="D1070" t="s">
        <v>105</v>
      </c>
      <c r="E1070" t="s">
        <v>106</v>
      </c>
      <c r="F1070" t="s">
        <v>14</v>
      </c>
      <c r="G1070" t="s">
        <v>221</v>
      </c>
      <c r="H1070">
        <v>97.81</v>
      </c>
      <c r="I1070">
        <v>22</v>
      </c>
      <c r="J1070">
        <v>2151.8200000000002</v>
      </c>
      <c r="K1070">
        <v>3</v>
      </c>
      <c r="L1070">
        <v>8</v>
      </c>
      <c r="M1070">
        <v>2003</v>
      </c>
    </row>
    <row r="1071" spans="1:13" x14ac:dyDescent="0.25">
      <c r="A1071">
        <v>1069</v>
      </c>
      <c r="B1071" s="1">
        <v>37892</v>
      </c>
      <c r="C1071">
        <v>10153</v>
      </c>
      <c r="D1071" t="s">
        <v>66</v>
      </c>
      <c r="E1071" t="s">
        <v>67</v>
      </c>
      <c r="F1071" t="s">
        <v>68</v>
      </c>
      <c r="G1071" t="s">
        <v>221</v>
      </c>
      <c r="H1071">
        <v>88.74</v>
      </c>
      <c r="I1071">
        <v>29</v>
      </c>
      <c r="J1071">
        <v>2573.46</v>
      </c>
      <c r="K1071">
        <v>3</v>
      </c>
      <c r="L1071">
        <v>9</v>
      </c>
      <c r="M1071">
        <v>2003</v>
      </c>
    </row>
    <row r="1072" spans="1:13" x14ac:dyDescent="0.25">
      <c r="A1072">
        <v>1070</v>
      </c>
      <c r="B1072" s="1">
        <v>37916</v>
      </c>
      <c r="C1072">
        <v>10165</v>
      </c>
      <c r="D1072" t="s">
        <v>75</v>
      </c>
      <c r="E1072" t="s">
        <v>76</v>
      </c>
      <c r="F1072" t="s">
        <v>77</v>
      </c>
      <c r="G1072" t="s">
        <v>221</v>
      </c>
      <c r="H1072">
        <v>100</v>
      </c>
      <c r="I1072">
        <v>50</v>
      </c>
      <c r="J1072">
        <v>5344.5</v>
      </c>
      <c r="K1072">
        <v>4</v>
      </c>
      <c r="L1072">
        <v>10</v>
      </c>
      <c r="M1072">
        <v>2003</v>
      </c>
    </row>
    <row r="1073" spans="1:13" x14ac:dyDescent="0.25">
      <c r="A1073">
        <v>1071</v>
      </c>
      <c r="B1073" s="1">
        <v>37932</v>
      </c>
      <c r="C1073">
        <v>10177</v>
      </c>
      <c r="D1073" t="s">
        <v>185</v>
      </c>
      <c r="E1073" t="s">
        <v>186</v>
      </c>
      <c r="F1073" t="s">
        <v>68</v>
      </c>
      <c r="G1073" t="s">
        <v>221</v>
      </c>
      <c r="H1073">
        <v>100</v>
      </c>
      <c r="I1073">
        <v>29</v>
      </c>
      <c r="J1073">
        <v>3070.52</v>
      </c>
      <c r="K1073">
        <v>4</v>
      </c>
      <c r="L1073">
        <v>11</v>
      </c>
      <c r="M1073">
        <v>2003</v>
      </c>
    </row>
    <row r="1074" spans="1:13" x14ac:dyDescent="0.25">
      <c r="A1074">
        <v>1072</v>
      </c>
      <c r="B1074" s="1">
        <v>37939</v>
      </c>
      <c r="C1074">
        <v>10185</v>
      </c>
      <c r="D1074" t="s">
        <v>128</v>
      </c>
      <c r="E1074" t="s">
        <v>129</v>
      </c>
      <c r="F1074" t="s">
        <v>14</v>
      </c>
      <c r="G1074" t="s">
        <v>221</v>
      </c>
      <c r="H1074">
        <v>80.67</v>
      </c>
      <c r="I1074">
        <v>49</v>
      </c>
      <c r="J1074">
        <v>3952.83</v>
      </c>
      <c r="K1074">
        <v>4</v>
      </c>
      <c r="L1074">
        <v>11</v>
      </c>
      <c r="M1074">
        <v>2003</v>
      </c>
    </row>
    <row r="1075" spans="1:13" x14ac:dyDescent="0.25">
      <c r="A1075">
        <v>1073</v>
      </c>
      <c r="B1075" s="1">
        <v>37951</v>
      </c>
      <c r="C1075">
        <v>10196</v>
      </c>
      <c r="D1075" t="s">
        <v>93</v>
      </c>
      <c r="E1075" t="s">
        <v>94</v>
      </c>
      <c r="F1075" t="s">
        <v>14</v>
      </c>
      <c r="G1075" t="s">
        <v>221</v>
      </c>
      <c r="H1075">
        <v>100</v>
      </c>
      <c r="I1075">
        <v>35</v>
      </c>
      <c r="J1075">
        <v>3564.75</v>
      </c>
      <c r="K1075">
        <v>4</v>
      </c>
      <c r="L1075">
        <v>11</v>
      </c>
      <c r="M1075">
        <v>2003</v>
      </c>
    </row>
    <row r="1076" spans="1:13" x14ac:dyDescent="0.25">
      <c r="A1076">
        <v>1074</v>
      </c>
      <c r="B1076" s="1">
        <v>37988</v>
      </c>
      <c r="C1076">
        <v>10208</v>
      </c>
      <c r="D1076" t="s">
        <v>84</v>
      </c>
      <c r="E1076" t="s">
        <v>85</v>
      </c>
      <c r="F1076" t="s">
        <v>18</v>
      </c>
      <c r="G1076" t="s">
        <v>221</v>
      </c>
      <c r="H1076">
        <v>100</v>
      </c>
      <c r="I1076">
        <v>48</v>
      </c>
      <c r="J1076">
        <v>5614.56</v>
      </c>
      <c r="K1076">
        <v>1</v>
      </c>
      <c r="L1076">
        <v>1</v>
      </c>
      <c r="M1076">
        <v>2004</v>
      </c>
    </row>
    <row r="1077" spans="1:13" x14ac:dyDescent="0.25">
      <c r="A1077">
        <v>1075</v>
      </c>
      <c r="B1077" s="1">
        <v>38035</v>
      </c>
      <c r="C1077">
        <v>10221</v>
      </c>
      <c r="D1077" t="s">
        <v>140</v>
      </c>
      <c r="E1077" t="s">
        <v>141</v>
      </c>
      <c r="F1077" t="s">
        <v>142</v>
      </c>
      <c r="G1077" t="s">
        <v>221</v>
      </c>
      <c r="H1077">
        <v>80.67</v>
      </c>
      <c r="I1077">
        <v>23</v>
      </c>
      <c r="J1077">
        <v>1855.41</v>
      </c>
      <c r="K1077">
        <v>1</v>
      </c>
      <c r="L1077">
        <v>2</v>
      </c>
      <c r="M1077">
        <v>2004</v>
      </c>
    </row>
    <row r="1078" spans="1:13" x14ac:dyDescent="0.25">
      <c r="A1078">
        <v>1076</v>
      </c>
      <c r="B1078" s="1">
        <v>38066</v>
      </c>
      <c r="C1078">
        <v>10232</v>
      </c>
      <c r="D1078" t="s">
        <v>147</v>
      </c>
      <c r="E1078" t="s">
        <v>148</v>
      </c>
      <c r="F1078" t="s">
        <v>65</v>
      </c>
      <c r="G1078" t="s">
        <v>221</v>
      </c>
      <c r="H1078">
        <v>95.8</v>
      </c>
      <c r="I1078">
        <v>48</v>
      </c>
      <c r="J1078">
        <v>4598.3999999999996</v>
      </c>
      <c r="K1078">
        <v>1</v>
      </c>
      <c r="L1078">
        <v>3</v>
      </c>
      <c r="M1078">
        <v>2004</v>
      </c>
    </row>
    <row r="1079" spans="1:13" x14ac:dyDescent="0.25">
      <c r="A1079">
        <v>1077</v>
      </c>
      <c r="B1079" s="1">
        <v>38114</v>
      </c>
      <c r="C1079">
        <v>10248</v>
      </c>
      <c r="D1079" t="s">
        <v>12</v>
      </c>
      <c r="E1079" t="s">
        <v>13</v>
      </c>
      <c r="F1079" t="s">
        <v>14</v>
      </c>
      <c r="G1079" t="s">
        <v>221</v>
      </c>
      <c r="H1079">
        <v>100</v>
      </c>
      <c r="I1079">
        <v>42</v>
      </c>
      <c r="J1079">
        <v>5082.42</v>
      </c>
      <c r="K1079">
        <v>2</v>
      </c>
      <c r="L1079">
        <v>5</v>
      </c>
      <c r="M1079">
        <v>2004</v>
      </c>
    </row>
    <row r="1080" spans="1:13" x14ac:dyDescent="0.25">
      <c r="A1080">
        <v>1078</v>
      </c>
      <c r="B1080" s="1">
        <v>38189</v>
      </c>
      <c r="C1080">
        <v>10273</v>
      </c>
      <c r="D1080" t="s">
        <v>140</v>
      </c>
      <c r="E1080" t="s">
        <v>141</v>
      </c>
      <c r="F1080" t="s">
        <v>142</v>
      </c>
      <c r="G1080" t="s">
        <v>221</v>
      </c>
      <c r="H1080">
        <v>100</v>
      </c>
      <c r="I1080">
        <v>47</v>
      </c>
      <c r="J1080">
        <v>5450.59</v>
      </c>
      <c r="K1080">
        <v>3</v>
      </c>
      <c r="L1080">
        <v>7</v>
      </c>
      <c r="M1080">
        <v>2004</v>
      </c>
    </row>
    <row r="1081" spans="1:13" x14ac:dyDescent="0.25">
      <c r="A1081">
        <v>1079</v>
      </c>
      <c r="B1081" s="1">
        <v>38219</v>
      </c>
      <c r="C1081">
        <v>10282</v>
      </c>
      <c r="D1081" t="s">
        <v>105</v>
      </c>
      <c r="E1081" t="s">
        <v>106</v>
      </c>
      <c r="F1081" t="s">
        <v>14</v>
      </c>
      <c r="G1081" t="s">
        <v>221</v>
      </c>
      <c r="H1081">
        <v>100</v>
      </c>
      <c r="I1081">
        <v>36</v>
      </c>
      <c r="J1081">
        <v>4174.92</v>
      </c>
      <c r="K1081">
        <v>3</v>
      </c>
      <c r="L1081">
        <v>8</v>
      </c>
      <c r="M1081">
        <v>2004</v>
      </c>
    </row>
    <row r="1082" spans="1:13" x14ac:dyDescent="0.25">
      <c r="A1082">
        <v>1080</v>
      </c>
      <c r="B1082" s="1">
        <v>38239</v>
      </c>
      <c r="C1082">
        <v>10293</v>
      </c>
      <c r="D1082" t="s">
        <v>98</v>
      </c>
      <c r="E1082" t="s">
        <v>99</v>
      </c>
      <c r="F1082" t="s">
        <v>100</v>
      </c>
      <c r="G1082" t="s">
        <v>221</v>
      </c>
      <c r="H1082">
        <v>100</v>
      </c>
      <c r="I1082">
        <v>22</v>
      </c>
      <c r="J1082">
        <v>2418.2399999999998</v>
      </c>
      <c r="K1082">
        <v>3</v>
      </c>
      <c r="L1082">
        <v>9</v>
      </c>
      <c r="M1082">
        <v>2004</v>
      </c>
    </row>
    <row r="1083" spans="1:13" x14ac:dyDescent="0.25">
      <c r="A1083">
        <v>1081</v>
      </c>
      <c r="B1083" s="1">
        <v>38274</v>
      </c>
      <c r="C1083">
        <v>10306</v>
      </c>
      <c r="D1083" t="s">
        <v>187</v>
      </c>
      <c r="E1083" t="s">
        <v>188</v>
      </c>
      <c r="F1083" t="s">
        <v>65</v>
      </c>
      <c r="G1083" t="s">
        <v>221</v>
      </c>
      <c r="H1083">
        <v>91.76</v>
      </c>
      <c r="I1083">
        <v>40</v>
      </c>
      <c r="J1083">
        <v>3670.4</v>
      </c>
      <c r="K1083">
        <v>4</v>
      </c>
      <c r="L1083">
        <v>10</v>
      </c>
      <c r="M1083">
        <v>2004</v>
      </c>
    </row>
    <row r="1084" spans="1:13" x14ac:dyDescent="0.25">
      <c r="A1084">
        <v>1082</v>
      </c>
      <c r="B1084" s="1">
        <v>38282</v>
      </c>
      <c r="C1084">
        <v>10314</v>
      </c>
      <c r="D1084" t="s">
        <v>189</v>
      </c>
      <c r="E1084" t="s">
        <v>190</v>
      </c>
      <c r="F1084" t="s">
        <v>125</v>
      </c>
      <c r="G1084" t="s">
        <v>221</v>
      </c>
      <c r="H1084">
        <v>100</v>
      </c>
      <c r="I1084">
        <v>23</v>
      </c>
      <c r="J1084">
        <v>2481.6999999999998</v>
      </c>
      <c r="K1084">
        <v>4</v>
      </c>
      <c r="L1084">
        <v>10</v>
      </c>
      <c r="M1084">
        <v>2004</v>
      </c>
    </row>
    <row r="1085" spans="1:13" x14ac:dyDescent="0.25">
      <c r="A1085">
        <v>1083</v>
      </c>
      <c r="B1085" s="1">
        <v>38300</v>
      </c>
      <c r="C1085">
        <v>10326</v>
      </c>
      <c r="D1085" t="s">
        <v>70</v>
      </c>
      <c r="E1085" t="s">
        <v>71</v>
      </c>
      <c r="F1085" t="s">
        <v>72</v>
      </c>
      <c r="G1085" t="s">
        <v>221</v>
      </c>
      <c r="H1085">
        <v>100</v>
      </c>
      <c r="I1085">
        <v>32</v>
      </c>
      <c r="J1085">
        <v>3807.68</v>
      </c>
      <c r="K1085">
        <v>4</v>
      </c>
      <c r="L1085">
        <v>11</v>
      </c>
      <c r="M1085">
        <v>2004</v>
      </c>
    </row>
    <row r="1086" spans="1:13" x14ac:dyDescent="0.25">
      <c r="A1086">
        <v>1084</v>
      </c>
      <c r="B1086" s="1">
        <v>38311</v>
      </c>
      <c r="C1086">
        <v>10336</v>
      </c>
      <c r="D1086" t="s">
        <v>153</v>
      </c>
      <c r="E1086" t="s">
        <v>154</v>
      </c>
      <c r="F1086" t="s">
        <v>18</v>
      </c>
      <c r="G1086" t="s">
        <v>221</v>
      </c>
      <c r="H1086">
        <v>100</v>
      </c>
      <c r="I1086">
        <v>21</v>
      </c>
      <c r="J1086">
        <v>2230.41</v>
      </c>
      <c r="K1086">
        <v>4</v>
      </c>
      <c r="L1086">
        <v>11</v>
      </c>
      <c r="M1086">
        <v>2004</v>
      </c>
    </row>
    <row r="1087" spans="1:13" x14ac:dyDescent="0.25">
      <c r="A1087">
        <v>1085</v>
      </c>
      <c r="B1087" s="1">
        <v>38323</v>
      </c>
      <c r="C1087">
        <v>10350</v>
      </c>
      <c r="D1087" t="s">
        <v>66</v>
      </c>
      <c r="E1087" t="s">
        <v>67</v>
      </c>
      <c r="F1087" t="s">
        <v>68</v>
      </c>
      <c r="G1087" t="s">
        <v>221</v>
      </c>
      <c r="H1087">
        <v>93.04</v>
      </c>
      <c r="I1087">
        <v>41</v>
      </c>
      <c r="J1087">
        <v>3814.64</v>
      </c>
      <c r="K1087">
        <v>4</v>
      </c>
      <c r="L1087">
        <v>12</v>
      </c>
      <c r="M1087">
        <v>2004</v>
      </c>
    </row>
    <row r="1088" spans="1:13" x14ac:dyDescent="0.25">
      <c r="A1088">
        <v>1086</v>
      </c>
      <c r="B1088" s="1">
        <v>38378</v>
      </c>
      <c r="C1088">
        <v>10372</v>
      </c>
      <c r="D1088" t="s">
        <v>95</v>
      </c>
      <c r="E1088" t="s">
        <v>96</v>
      </c>
      <c r="F1088" t="s">
        <v>97</v>
      </c>
      <c r="G1088" t="s">
        <v>221</v>
      </c>
      <c r="H1088">
        <v>84.71</v>
      </c>
      <c r="I1088">
        <v>25</v>
      </c>
      <c r="J1088">
        <v>2117.75</v>
      </c>
      <c r="K1088">
        <v>1</v>
      </c>
      <c r="L1088">
        <v>1</v>
      </c>
      <c r="M1088">
        <v>2005</v>
      </c>
    </row>
    <row r="1089" spans="1:13" x14ac:dyDescent="0.25">
      <c r="A1089">
        <v>1087</v>
      </c>
      <c r="B1089" s="1">
        <v>38405</v>
      </c>
      <c r="C1089">
        <v>10383</v>
      </c>
      <c r="D1089" t="s">
        <v>66</v>
      </c>
      <c r="E1089" t="s">
        <v>67</v>
      </c>
      <c r="F1089" t="s">
        <v>68</v>
      </c>
      <c r="G1089" t="s">
        <v>221</v>
      </c>
      <c r="H1089">
        <v>100</v>
      </c>
      <c r="I1089">
        <v>26</v>
      </c>
      <c r="J1089">
        <v>3340.48</v>
      </c>
      <c r="K1089">
        <v>1</v>
      </c>
      <c r="L1089">
        <v>2</v>
      </c>
      <c r="M1089">
        <v>2005</v>
      </c>
    </row>
    <row r="1090" spans="1:13" x14ac:dyDescent="0.25">
      <c r="A1090">
        <v>1088</v>
      </c>
      <c r="B1090" s="1">
        <v>38434</v>
      </c>
      <c r="C1090">
        <v>10396</v>
      </c>
      <c r="D1090" t="s">
        <v>105</v>
      </c>
      <c r="E1090" t="s">
        <v>106</v>
      </c>
      <c r="F1090" t="s">
        <v>14</v>
      </c>
      <c r="G1090" t="s">
        <v>221</v>
      </c>
      <c r="H1090">
        <v>89.75</v>
      </c>
      <c r="I1090">
        <v>24</v>
      </c>
      <c r="J1090">
        <v>2154</v>
      </c>
      <c r="K1090">
        <v>1</v>
      </c>
      <c r="L1090">
        <v>3</v>
      </c>
      <c r="M1090">
        <v>2005</v>
      </c>
    </row>
    <row r="1091" spans="1:13" x14ac:dyDescent="0.25">
      <c r="A1091">
        <v>1089</v>
      </c>
      <c r="B1091" s="1">
        <v>38478</v>
      </c>
      <c r="C1091">
        <v>10414</v>
      </c>
      <c r="D1091" t="s">
        <v>145</v>
      </c>
      <c r="E1091" t="s">
        <v>146</v>
      </c>
      <c r="F1091" t="s">
        <v>14</v>
      </c>
      <c r="G1091" t="s">
        <v>221</v>
      </c>
      <c r="H1091">
        <v>100</v>
      </c>
      <c r="I1091">
        <v>48</v>
      </c>
      <c r="J1091">
        <v>5808.48</v>
      </c>
      <c r="K1091">
        <v>2</v>
      </c>
      <c r="L1091">
        <v>5</v>
      </c>
      <c r="M1091">
        <v>2005</v>
      </c>
    </row>
    <row r="1092" spans="1:13" x14ac:dyDescent="0.25">
      <c r="A1092">
        <v>1090</v>
      </c>
      <c r="B1092" s="1">
        <v>37683</v>
      </c>
      <c r="C1092">
        <v>10108</v>
      </c>
      <c r="D1092" t="s">
        <v>161</v>
      </c>
      <c r="E1092" t="s">
        <v>162</v>
      </c>
      <c r="F1092" t="s">
        <v>163</v>
      </c>
      <c r="G1092" t="s">
        <v>69</v>
      </c>
      <c r="H1092">
        <v>68.349999999999994</v>
      </c>
      <c r="I1092">
        <v>26</v>
      </c>
      <c r="J1092">
        <v>1777.1</v>
      </c>
      <c r="K1092">
        <v>1</v>
      </c>
      <c r="L1092">
        <v>3</v>
      </c>
      <c r="M1092">
        <v>2003</v>
      </c>
    </row>
    <row r="1093" spans="1:13" x14ac:dyDescent="0.25">
      <c r="A1093">
        <v>1091</v>
      </c>
      <c r="B1093" s="1">
        <v>37749</v>
      </c>
      <c r="C1093">
        <v>10122</v>
      </c>
      <c r="D1093" t="s">
        <v>164</v>
      </c>
      <c r="E1093" t="s">
        <v>165</v>
      </c>
      <c r="F1093" t="s">
        <v>18</v>
      </c>
      <c r="G1093" t="s">
        <v>69</v>
      </c>
      <c r="H1093">
        <v>73.17</v>
      </c>
      <c r="I1093">
        <v>21</v>
      </c>
      <c r="J1093">
        <v>1536.57</v>
      </c>
      <c r="K1093">
        <v>2</v>
      </c>
      <c r="L1093">
        <v>5</v>
      </c>
      <c r="M1093">
        <v>2003</v>
      </c>
    </row>
    <row r="1094" spans="1:13" x14ac:dyDescent="0.25">
      <c r="A1094">
        <v>1092</v>
      </c>
      <c r="B1094" s="1">
        <v>37804</v>
      </c>
      <c r="C1094">
        <v>10135</v>
      </c>
      <c r="D1094" t="s">
        <v>105</v>
      </c>
      <c r="E1094" t="s">
        <v>106</v>
      </c>
      <c r="F1094" t="s">
        <v>14</v>
      </c>
      <c r="G1094" t="s">
        <v>69</v>
      </c>
      <c r="H1094">
        <v>78</v>
      </c>
      <c r="I1094">
        <v>45</v>
      </c>
      <c r="J1094">
        <v>3510</v>
      </c>
      <c r="K1094">
        <v>3</v>
      </c>
      <c r="L1094">
        <v>7</v>
      </c>
      <c r="M1094">
        <v>2003</v>
      </c>
    </row>
    <row r="1095" spans="1:13" x14ac:dyDescent="0.25">
      <c r="A1095">
        <v>1093</v>
      </c>
      <c r="B1095" s="1">
        <v>37869</v>
      </c>
      <c r="C1095">
        <v>10147</v>
      </c>
      <c r="D1095" t="s">
        <v>109</v>
      </c>
      <c r="E1095" t="s">
        <v>110</v>
      </c>
      <c r="F1095" t="s">
        <v>14</v>
      </c>
      <c r="G1095" t="s">
        <v>69</v>
      </c>
      <c r="H1095">
        <v>86.04</v>
      </c>
      <c r="I1095">
        <v>36</v>
      </c>
      <c r="J1095">
        <v>3097.44</v>
      </c>
      <c r="K1095">
        <v>3</v>
      </c>
      <c r="L1095">
        <v>9</v>
      </c>
      <c r="M1095">
        <v>2003</v>
      </c>
    </row>
    <row r="1096" spans="1:13" x14ac:dyDescent="0.25">
      <c r="A1096">
        <v>1094</v>
      </c>
      <c r="B1096" s="1">
        <v>37904</v>
      </c>
      <c r="C1096">
        <v>10159</v>
      </c>
      <c r="D1096" t="s">
        <v>23</v>
      </c>
      <c r="E1096" t="s">
        <v>24</v>
      </c>
      <c r="F1096" t="s">
        <v>14</v>
      </c>
      <c r="G1096" t="s">
        <v>69</v>
      </c>
      <c r="H1096">
        <v>81.209999999999994</v>
      </c>
      <c r="I1096">
        <v>21</v>
      </c>
      <c r="J1096">
        <v>1705.41</v>
      </c>
      <c r="K1096">
        <v>4</v>
      </c>
      <c r="L1096">
        <v>10</v>
      </c>
      <c r="M1096">
        <v>2003</v>
      </c>
    </row>
    <row r="1097" spans="1:13" x14ac:dyDescent="0.25">
      <c r="A1097">
        <v>1095</v>
      </c>
      <c r="B1097" s="1">
        <v>37929</v>
      </c>
      <c r="C1097">
        <v>10169</v>
      </c>
      <c r="D1097" t="s">
        <v>111</v>
      </c>
      <c r="E1097" t="s">
        <v>112</v>
      </c>
      <c r="F1097" t="s">
        <v>38</v>
      </c>
      <c r="G1097" t="s">
        <v>69</v>
      </c>
      <c r="H1097">
        <v>70.760000000000005</v>
      </c>
      <c r="I1097">
        <v>32</v>
      </c>
      <c r="J1097">
        <v>2264.3200000000002</v>
      </c>
      <c r="K1097">
        <v>4</v>
      </c>
      <c r="L1097">
        <v>11</v>
      </c>
      <c r="M1097">
        <v>2003</v>
      </c>
    </row>
    <row r="1098" spans="1:13" x14ac:dyDescent="0.25">
      <c r="A1098">
        <v>1096</v>
      </c>
      <c r="B1098" s="1">
        <v>37937</v>
      </c>
      <c r="C1098">
        <v>10181</v>
      </c>
      <c r="D1098" t="s">
        <v>29</v>
      </c>
      <c r="E1098" t="s">
        <v>30</v>
      </c>
      <c r="F1098" t="s">
        <v>31</v>
      </c>
      <c r="G1098" t="s">
        <v>69</v>
      </c>
      <c r="H1098">
        <v>82.82</v>
      </c>
      <c r="I1098">
        <v>30</v>
      </c>
      <c r="J1098">
        <v>2484.6</v>
      </c>
      <c r="K1098">
        <v>4</v>
      </c>
      <c r="L1098">
        <v>11</v>
      </c>
      <c r="M1098">
        <v>2003</v>
      </c>
    </row>
    <row r="1099" spans="1:13" x14ac:dyDescent="0.25">
      <c r="A1099">
        <v>1097</v>
      </c>
      <c r="B1099" s="1">
        <v>37945</v>
      </c>
      <c r="C1099">
        <v>10191</v>
      </c>
      <c r="D1099" t="s">
        <v>166</v>
      </c>
      <c r="E1099" t="s">
        <v>167</v>
      </c>
      <c r="F1099" t="s">
        <v>168</v>
      </c>
      <c r="G1099" t="s">
        <v>69</v>
      </c>
      <c r="H1099">
        <v>94.88</v>
      </c>
      <c r="I1099">
        <v>36</v>
      </c>
      <c r="J1099">
        <v>3415.68</v>
      </c>
      <c r="K1099">
        <v>4</v>
      </c>
      <c r="L1099">
        <v>11</v>
      </c>
      <c r="M1099">
        <v>2003</v>
      </c>
    </row>
    <row r="1100" spans="1:13" x14ac:dyDescent="0.25">
      <c r="A1100">
        <v>1098</v>
      </c>
      <c r="B1100" s="1">
        <v>37957</v>
      </c>
      <c r="C1100">
        <v>10203</v>
      </c>
      <c r="D1100" t="s">
        <v>66</v>
      </c>
      <c r="E1100" t="s">
        <v>67</v>
      </c>
      <c r="F1100" t="s">
        <v>68</v>
      </c>
      <c r="G1100" t="s">
        <v>69</v>
      </c>
      <c r="H1100">
        <v>86.04</v>
      </c>
      <c r="I1100">
        <v>33</v>
      </c>
      <c r="J1100">
        <v>2839.32</v>
      </c>
      <c r="K1100">
        <v>4</v>
      </c>
      <c r="L1100">
        <v>12</v>
      </c>
      <c r="M1100">
        <v>2003</v>
      </c>
    </row>
    <row r="1101" spans="1:13" x14ac:dyDescent="0.25">
      <c r="A1101">
        <v>1099</v>
      </c>
      <c r="B1101" s="1">
        <v>38001</v>
      </c>
      <c r="C1101">
        <v>10211</v>
      </c>
      <c r="D1101" t="s">
        <v>34</v>
      </c>
      <c r="E1101" t="s">
        <v>35</v>
      </c>
      <c r="F1101" t="s">
        <v>18</v>
      </c>
      <c r="G1101" t="s">
        <v>69</v>
      </c>
      <c r="H1101">
        <v>78</v>
      </c>
      <c r="I1101">
        <v>35</v>
      </c>
      <c r="J1101">
        <v>2730</v>
      </c>
      <c r="K1101">
        <v>1</v>
      </c>
      <c r="L1101">
        <v>1</v>
      </c>
      <c r="M1101">
        <v>2004</v>
      </c>
    </row>
    <row r="1102" spans="1:13" x14ac:dyDescent="0.25">
      <c r="A1102">
        <v>1100</v>
      </c>
      <c r="B1102" s="1">
        <v>38039</v>
      </c>
      <c r="C1102">
        <v>10225</v>
      </c>
      <c r="D1102" t="s">
        <v>169</v>
      </c>
      <c r="E1102" t="s">
        <v>170</v>
      </c>
      <c r="F1102" t="s">
        <v>171</v>
      </c>
      <c r="G1102" t="s">
        <v>69</v>
      </c>
      <c r="H1102">
        <v>95.69</v>
      </c>
      <c r="I1102">
        <v>37</v>
      </c>
      <c r="J1102">
        <v>3540.53</v>
      </c>
      <c r="K1102">
        <v>1</v>
      </c>
      <c r="L1102">
        <v>2</v>
      </c>
      <c r="M1102">
        <v>2004</v>
      </c>
    </row>
    <row r="1103" spans="1:13" x14ac:dyDescent="0.25">
      <c r="A1103">
        <v>1101</v>
      </c>
      <c r="B1103" s="1">
        <v>38086</v>
      </c>
      <c r="C1103">
        <v>10238</v>
      </c>
      <c r="D1103" t="s">
        <v>123</v>
      </c>
      <c r="E1103" t="s">
        <v>124</v>
      </c>
      <c r="F1103" t="s">
        <v>125</v>
      </c>
      <c r="G1103" t="s">
        <v>69</v>
      </c>
      <c r="H1103">
        <v>73.17</v>
      </c>
      <c r="I1103">
        <v>41</v>
      </c>
      <c r="J1103">
        <v>2999.97</v>
      </c>
      <c r="K1103">
        <v>2</v>
      </c>
      <c r="L1103">
        <v>4</v>
      </c>
      <c r="M1103">
        <v>2004</v>
      </c>
    </row>
    <row r="1104" spans="1:13" x14ac:dyDescent="0.25">
      <c r="A1104">
        <v>1102</v>
      </c>
      <c r="B1104" s="1">
        <v>38133</v>
      </c>
      <c r="C1104">
        <v>10252</v>
      </c>
      <c r="D1104" t="s">
        <v>34</v>
      </c>
      <c r="E1104" t="s">
        <v>35</v>
      </c>
      <c r="F1104" t="s">
        <v>18</v>
      </c>
      <c r="G1104" t="s">
        <v>69</v>
      </c>
      <c r="H1104">
        <v>76.39</v>
      </c>
      <c r="I1104">
        <v>20</v>
      </c>
      <c r="J1104">
        <v>1527.8</v>
      </c>
      <c r="K1104">
        <v>2</v>
      </c>
      <c r="L1104">
        <v>5</v>
      </c>
      <c r="M1104">
        <v>2004</v>
      </c>
    </row>
    <row r="1105" spans="1:13" x14ac:dyDescent="0.25">
      <c r="A1105">
        <v>1103</v>
      </c>
      <c r="B1105" s="1">
        <v>38170</v>
      </c>
      <c r="C1105">
        <v>10265</v>
      </c>
      <c r="D1105" t="s">
        <v>209</v>
      </c>
      <c r="E1105" t="s">
        <v>210</v>
      </c>
      <c r="F1105" t="s">
        <v>38</v>
      </c>
      <c r="G1105" t="s">
        <v>69</v>
      </c>
      <c r="H1105">
        <v>86.84</v>
      </c>
      <c r="I1105">
        <v>45</v>
      </c>
      <c r="J1105">
        <v>3907.8</v>
      </c>
      <c r="K1105">
        <v>3</v>
      </c>
      <c r="L1105">
        <v>7</v>
      </c>
      <c r="M1105">
        <v>2004</v>
      </c>
    </row>
    <row r="1106" spans="1:13" x14ac:dyDescent="0.25">
      <c r="A1106">
        <v>1104</v>
      </c>
      <c r="B1106" s="1">
        <v>38201</v>
      </c>
      <c r="C1106">
        <v>10276</v>
      </c>
      <c r="D1106" t="s">
        <v>174</v>
      </c>
      <c r="E1106" t="s">
        <v>175</v>
      </c>
      <c r="F1106" t="s">
        <v>14</v>
      </c>
      <c r="G1106" t="s">
        <v>69</v>
      </c>
      <c r="H1106">
        <v>69.959999999999994</v>
      </c>
      <c r="I1106">
        <v>38</v>
      </c>
      <c r="J1106">
        <v>2658.48</v>
      </c>
      <c r="K1106">
        <v>3</v>
      </c>
      <c r="L1106">
        <v>8</v>
      </c>
      <c r="M1106">
        <v>2004</v>
      </c>
    </row>
    <row r="1107" spans="1:13" x14ac:dyDescent="0.25">
      <c r="A1107">
        <v>1105</v>
      </c>
      <c r="B1107" s="1">
        <v>38229</v>
      </c>
      <c r="C1107">
        <v>10287</v>
      </c>
      <c r="D1107" t="s">
        <v>169</v>
      </c>
      <c r="E1107" t="s">
        <v>170</v>
      </c>
      <c r="F1107" t="s">
        <v>171</v>
      </c>
      <c r="G1107" t="s">
        <v>69</v>
      </c>
      <c r="H1107">
        <v>70.760000000000005</v>
      </c>
      <c r="I1107">
        <v>43</v>
      </c>
      <c r="J1107">
        <v>3042.68</v>
      </c>
      <c r="K1107">
        <v>3</v>
      </c>
      <c r="L1107">
        <v>8</v>
      </c>
      <c r="M1107">
        <v>2004</v>
      </c>
    </row>
    <row r="1108" spans="1:13" x14ac:dyDescent="0.25">
      <c r="A1108">
        <v>1106</v>
      </c>
      <c r="B1108" s="1">
        <v>37898</v>
      </c>
      <c r="C1108">
        <v>10300</v>
      </c>
      <c r="D1108" t="s">
        <v>176</v>
      </c>
      <c r="E1108" t="s">
        <v>177</v>
      </c>
      <c r="F1108" t="s">
        <v>168</v>
      </c>
      <c r="G1108" t="s">
        <v>69</v>
      </c>
      <c r="H1108">
        <v>78.8</v>
      </c>
      <c r="I1108">
        <v>49</v>
      </c>
      <c r="J1108">
        <v>3861.2</v>
      </c>
      <c r="K1108">
        <v>4</v>
      </c>
      <c r="L1108">
        <v>10</v>
      </c>
      <c r="M1108">
        <v>2003</v>
      </c>
    </row>
    <row r="1109" spans="1:13" x14ac:dyDescent="0.25">
      <c r="A1109">
        <v>1107</v>
      </c>
      <c r="B1109" s="1">
        <v>38276</v>
      </c>
      <c r="C1109">
        <v>10310</v>
      </c>
      <c r="D1109" t="s">
        <v>166</v>
      </c>
      <c r="E1109" t="s">
        <v>167</v>
      </c>
      <c r="F1109" t="s">
        <v>168</v>
      </c>
      <c r="G1109" t="s">
        <v>69</v>
      </c>
      <c r="H1109">
        <v>80.41</v>
      </c>
      <c r="I1109">
        <v>27</v>
      </c>
      <c r="J1109">
        <v>2171.0700000000002</v>
      </c>
      <c r="K1109">
        <v>4</v>
      </c>
      <c r="L1109">
        <v>10</v>
      </c>
      <c r="M1109">
        <v>2004</v>
      </c>
    </row>
    <row r="1110" spans="1:13" x14ac:dyDescent="0.25">
      <c r="A1110">
        <v>1108</v>
      </c>
      <c r="B1110" s="1">
        <v>38294</v>
      </c>
      <c r="C1110">
        <v>10319</v>
      </c>
      <c r="D1110" t="s">
        <v>192</v>
      </c>
      <c r="E1110" t="s">
        <v>193</v>
      </c>
      <c r="F1110" t="s">
        <v>14</v>
      </c>
      <c r="G1110" t="s">
        <v>69</v>
      </c>
      <c r="H1110">
        <v>73.98</v>
      </c>
      <c r="I1110">
        <v>46</v>
      </c>
      <c r="J1110">
        <v>3403.08</v>
      </c>
      <c r="K1110">
        <v>4</v>
      </c>
      <c r="L1110">
        <v>11</v>
      </c>
      <c r="M1110">
        <v>2004</v>
      </c>
    </row>
    <row r="1111" spans="1:13" x14ac:dyDescent="0.25">
      <c r="A1111">
        <v>1109</v>
      </c>
      <c r="B1111" s="1">
        <v>38306</v>
      </c>
      <c r="C1111">
        <v>10329</v>
      </c>
      <c r="D1111" t="s">
        <v>12</v>
      </c>
      <c r="E1111" t="s">
        <v>13</v>
      </c>
      <c r="F1111" t="s">
        <v>14</v>
      </c>
      <c r="G1111" t="s">
        <v>69</v>
      </c>
      <c r="H1111">
        <v>59.1</v>
      </c>
      <c r="I1111">
        <v>38</v>
      </c>
      <c r="J1111">
        <v>2245.8000000000002</v>
      </c>
      <c r="K1111">
        <v>4</v>
      </c>
      <c r="L1111">
        <v>11</v>
      </c>
      <c r="M1111">
        <v>2004</v>
      </c>
    </row>
    <row r="1112" spans="1:13" x14ac:dyDescent="0.25">
      <c r="A1112">
        <v>1110</v>
      </c>
      <c r="B1112" s="1">
        <v>38315</v>
      </c>
      <c r="C1112">
        <v>10342</v>
      </c>
      <c r="D1112" t="s">
        <v>36</v>
      </c>
      <c r="E1112" t="s">
        <v>37</v>
      </c>
      <c r="F1112" t="s">
        <v>38</v>
      </c>
      <c r="G1112" t="s">
        <v>69</v>
      </c>
      <c r="H1112">
        <v>66.739999999999995</v>
      </c>
      <c r="I1112">
        <v>25</v>
      </c>
      <c r="J1112">
        <v>1668.5</v>
      </c>
      <c r="K1112">
        <v>4</v>
      </c>
      <c r="L1112">
        <v>11</v>
      </c>
      <c r="M1112">
        <v>2004</v>
      </c>
    </row>
    <row r="1113" spans="1:13" x14ac:dyDescent="0.25">
      <c r="A1113">
        <v>1111</v>
      </c>
      <c r="B1113" s="1">
        <v>38358</v>
      </c>
      <c r="C1113">
        <v>10363</v>
      </c>
      <c r="D1113" t="s">
        <v>178</v>
      </c>
      <c r="E1113" t="s">
        <v>179</v>
      </c>
      <c r="F1113" t="s">
        <v>51</v>
      </c>
      <c r="G1113" t="s">
        <v>69</v>
      </c>
      <c r="H1113">
        <v>60.3</v>
      </c>
      <c r="I1113">
        <v>46</v>
      </c>
      <c r="J1113">
        <v>2773.8</v>
      </c>
      <c r="K1113">
        <v>1</v>
      </c>
      <c r="L1113">
        <v>1</v>
      </c>
      <c r="M1113">
        <v>2005</v>
      </c>
    </row>
    <row r="1114" spans="1:13" x14ac:dyDescent="0.25">
      <c r="A1114">
        <v>1112</v>
      </c>
      <c r="B1114" s="1">
        <v>38393</v>
      </c>
      <c r="C1114">
        <v>10378</v>
      </c>
      <c r="D1114" t="s">
        <v>66</v>
      </c>
      <c r="E1114" t="s">
        <v>67</v>
      </c>
      <c r="F1114" t="s">
        <v>68</v>
      </c>
      <c r="G1114" t="s">
        <v>69</v>
      </c>
      <c r="H1114">
        <v>100</v>
      </c>
      <c r="I1114">
        <v>22</v>
      </c>
      <c r="J1114">
        <v>2464</v>
      </c>
      <c r="K1114">
        <v>1</v>
      </c>
      <c r="L1114">
        <v>2</v>
      </c>
      <c r="M1114">
        <v>2005</v>
      </c>
    </row>
    <row r="1115" spans="1:13" x14ac:dyDescent="0.25">
      <c r="A1115">
        <v>1113</v>
      </c>
      <c r="B1115" s="1">
        <v>38415</v>
      </c>
      <c r="C1115">
        <v>10390</v>
      </c>
      <c r="D1115" t="s">
        <v>105</v>
      </c>
      <c r="E1115" t="s">
        <v>106</v>
      </c>
      <c r="F1115" t="s">
        <v>14</v>
      </c>
      <c r="G1115" t="s">
        <v>69</v>
      </c>
      <c r="H1115">
        <v>100</v>
      </c>
      <c r="I1115">
        <v>40</v>
      </c>
      <c r="J1115">
        <v>5491.6</v>
      </c>
      <c r="K1115">
        <v>1</v>
      </c>
      <c r="L1115">
        <v>3</v>
      </c>
      <c r="M1115">
        <v>2005</v>
      </c>
    </row>
    <row r="1116" spans="1:13" x14ac:dyDescent="0.25">
      <c r="A1116">
        <v>1114</v>
      </c>
      <c r="B1116" s="1">
        <v>37650</v>
      </c>
      <c r="C1116">
        <v>10103</v>
      </c>
      <c r="D1116" t="s">
        <v>52</v>
      </c>
      <c r="E1116" t="s">
        <v>53</v>
      </c>
      <c r="F1116" t="s">
        <v>31</v>
      </c>
      <c r="G1116" t="s">
        <v>206</v>
      </c>
      <c r="H1116">
        <v>100</v>
      </c>
      <c r="I1116">
        <v>46</v>
      </c>
      <c r="J1116">
        <v>4791.82</v>
      </c>
      <c r="K1116">
        <v>1</v>
      </c>
      <c r="L1116">
        <v>1</v>
      </c>
      <c r="M1116">
        <v>2003</v>
      </c>
    </row>
    <row r="1117" spans="1:13" x14ac:dyDescent="0.25">
      <c r="A1117">
        <v>1115</v>
      </c>
      <c r="B1117" s="1">
        <v>37705</v>
      </c>
      <c r="C1117">
        <v>10111</v>
      </c>
      <c r="D1117" t="s">
        <v>32</v>
      </c>
      <c r="E1117" t="s">
        <v>33</v>
      </c>
      <c r="F1117" t="s">
        <v>14</v>
      </c>
      <c r="G1117" t="s">
        <v>206</v>
      </c>
      <c r="H1117">
        <v>100</v>
      </c>
      <c r="I1117">
        <v>39</v>
      </c>
      <c r="J1117">
        <v>4178.8500000000004</v>
      </c>
      <c r="K1117">
        <v>1</v>
      </c>
      <c r="L1117">
        <v>3</v>
      </c>
      <c r="M1117">
        <v>2003</v>
      </c>
    </row>
    <row r="1118" spans="1:13" x14ac:dyDescent="0.25">
      <c r="A1118">
        <v>1116</v>
      </c>
      <c r="B1118" s="1">
        <v>37769</v>
      </c>
      <c r="C1118">
        <v>10126</v>
      </c>
      <c r="D1118" t="s">
        <v>73</v>
      </c>
      <c r="E1118" t="s">
        <v>74</v>
      </c>
      <c r="F1118" t="s">
        <v>68</v>
      </c>
      <c r="G1118" t="s">
        <v>206</v>
      </c>
      <c r="H1118">
        <v>82.34</v>
      </c>
      <c r="I1118">
        <v>38</v>
      </c>
      <c r="J1118">
        <v>3128.92</v>
      </c>
      <c r="K1118">
        <v>2</v>
      </c>
      <c r="L1118">
        <v>5</v>
      </c>
      <c r="M1118">
        <v>2003</v>
      </c>
    </row>
    <row r="1119" spans="1:13" x14ac:dyDescent="0.25">
      <c r="A1119">
        <v>1117</v>
      </c>
      <c r="B1119" s="1">
        <v>37818</v>
      </c>
      <c r="C1119">
        <v>10139</v>
      </c>
      <c r="D1119" t="s">
        <v>59</v>
      </c>
      <c r="E1119" t="s">
        <v>60</v>
      </c>
      <c r="F1119" t="s">
        <v>38</v>
      </c>
      <c r="G1119" t="s">
        <v>206</v>
      </c>
      <c r="H1119">
        <v>100</v>
      </c>
      <c r="I1119">
        <v>30</v>
      </c>
      <c r="J1119">
        <v>3095.4</v>
      </c>
      <c r="K1119">
        <v>3</v>
      </c>
      <c r="L1119">
        <v>7</v>
      </c>
      <c r="M1119">
        <v>2003</v>
      </c>
    </row>
    <row r="1120" spans="1:13" x14ac:dyDescent="0.25">
      <c r="A1120">
        <v>1118</v>
      </c>
      <c r="B1120" s="1">
        <v>37876</v>
      </c>
      <c r="C1120">
        <v>10149</v>
      </c>
      <c r="D1120" t="s">
        <v>198</v>
      </c>
      <c r="E1120" t="s">
        <v>199</v>
      </c>
      <c r="F1120" t="s">
        <v>14</v>
      </c>
      <c r="G1120" t="s">
        <v>206</v>
      </c>
      <c r="H1120">
        <v>94.25</v>
      </c>
      <c r="I1120">
        <v>42</v>
      </c>
      <c r="J1120">
        <v>3958.5</v>
      </c>
      <c r="K1120">
        <v>3</v>
      </c>
      <c r="L1120">
        <v>9</v>
      </c>
      <c r="M1120">
        <v>2003</v>
      </c>
    </row>
    <row r="1121" spans="1:13" x14ac:dyDescent="0.25">
      <c r="A1121">
        <v>1119</v>
      </c>
      <c r="B1121" s="1">
        <v>37914</v>
      </c>
      <c r="C1121">
        <v>10163</v>
      </c>
      <c r="D1121" t="s">
        <v>78</v>
      </c>
      <c r="E1121" t="s">
        <v>79</v>
      </c>
      <c r="F1121" t="s">
        <v>14</v>
      </c>
      <c r="G1121" t="s">
        <v>206</v>
      </c>
      <c r="H1121">
        <v>100</v>
      </c>
      <c r="I1121">
        <v>43</v>
      </c>
      <c r="J1121">
        <v>4991.4399999999996</v>
      </c>
      <c r="K1121">
        <v>4</v>
      </c>
      <c r="L1121">
        <v>10</v>
      </c>
      <c r="M1121">
        <v>2003</v>
      </c>
    </row>
    <row r="1122" spans="1:13" x14ac:dyDescent="0.25">
      <c r="A1122">
        <v>1120</v>
      </c>
      <c r="B1122" s="1">
        <v>37930</v>
      </c>
      <c r="C1122">
        <v>10173</v>
      </c>
      <c r="D1122" t="s">
        <v>207</v>
      </c>
      <c r="E1122" t="s">
        <v>208</v>
      </c>
      <c r="F1122" t="s">
        <v>100</v>
      </c>
      <c r="G1122" t="s">
        <v>206</v>
      </c>
      <c r="H1122">
        <v>95.24</v>
      </c>
      <c r="I1122">
        <v>29</v>
      </c>
      <c r="J1122">
        <v>2761.96</v>
      </c>
      <c r="K1122">
        <v>4</v>
      </c>
      <c r="L1122">
        <v>11</v>
      </c>
      <c r="M1122">
        <v>2003</v>
      </c>
    </row>
    <row r="1123" spans="1:13" x14ac:dyDescent="0.25">
      <c r="A1123">
        <v>1121</v>
      </c>
      <c r="B1123" s="1">
        <v>37937</v>
      </c>
      <c r="C1123">
        <v>10182</v>
      </c>
      <c r="D1123" t="s">
        <v>105</v>
      </c>
      <c r="E1123" t="s">
        <v>106</v>
      </c>
      <c r="F1123" t="s">
        <v>14</v>
      </c>
      <c r="G1123" t="s">
        <v>206</v>
      </c>
      <c r="H1123">
        <v>86.31</v>
      </c>
      <c r="I1123">
        <v>33</v>
      </c>
      <c r="J1123">
        <v>2848.23</v>
      </c>
      <c r="K1123">
        <v>4</v>
      </c>
      <c r="L1123">
        <v>11</v>
      </c>
      <c r="M1123">
        <v>2003</v>
      </c>
    </row>
    <row r="1124" spans="1:13" x14ac:dyDescent="0.25">
      <c r="A1124">
        <v>1122</v>
      </c>
      <c r="B1124" s="1">
        <v>37946</v>
      </c>
      <c r="C1124">
        <v>10193</v>
      </c>
      <c r="D1124" t="s">
        <v>209</v>
      </c>
      <c r="E1124" t="s">
        <v>210</v>
      </c>
      <c r="F1124" t="s">
        <v>38</v>
      </c>
      <c r="G1124" t="s">
        <v>206</v>
      </c>
      <c r="H1124">
        <v>79.37</v>
      </c>
      <c r="I1124">
        <v>32</v>
      </c>
      <c r="J1124">
        <v>2539.84</v>
      </c>
      <c r="K1124">
        <v>4</v>
      </c>
      <c r="L1124">
        <v>11</v>
      </c>
      <c r="M1124">
        <v>2003</v>
      </c>
    </row>
    <row r="1125" spans="1:13" x14ac:dyDescent="0.25">
      <c r="A1125">
        <v>1123</v>
      </c>
      <c r="B1125" s="1">
        <v>37960</v>
      </c>
      <c r="C1125">
        <v>10206</v>
      </c>
      <c r="D1125" t="s">
        <v>86</v>
      </c>
      <c r="E1125" t="s">
        <v>87</v>
      </c>
      <c r="F1125" t="s">
        <v>88</v>
      </c>
      <c r="G1125" t="s">
        <v>206</v>
      </c>
      <c r="H1125">
        <v>87.3</v>
      </c>
      <c r="I1125">
        <v>28</v>
      </c>
      <c r="J1125">
        <v>2444.4</v>
      </c>
      <c r="K1125">
        <v>4</v>
      </c>
      <c r="L1125">
        <v>12</v>
      </c>
      <c r="M1125">
        <v>2003</v>
      </c>
    </row>
    <row r="1126" spans="1:13" x14ac:dyDescent="0.25">
      <c r="A1126">
        <v>1124</v>
      </c>
      <c r="B1126" s="1">
        <v>38015</v>
      </c>
      <c r="C1126">
        <v>10215</v>
      </c>
      <c r="D1126" t="s">
        <v>89</v>
      </c>
      <c r="E1126" t="s">
        <v>90</v>
      </c>
      <c r="F1126" t="s">
        <v>14</v>
      </c>
      <c r="G1126" t="s">
        <v>206</v>
      </c>
      <c r="H1126">
        <v>100</v>
      </c>
      <c r="I1126">
        <v>41</v>
      </c>
      <c r="J1126">
        <v>4555.92</v>
      </c>
      <c r="K1126">
        <v>1</v>
      </c>
      <c r="L1126">
        <v>1</v>
      </c>
      <c r="M1126">
        <v>2004</v>
      </c>
    </row>
    <row r="1127" spans="1:13" x14ac:dyDescent="0.25">
      <c r="A1127">
        <v>1125</v>
      </c>
      <c r="B1127" s="1">
        <v>38048</v>
      </c>
      <c r="C1127">
        <v>10227</v>
      </c>
      <c r="D1127" t="s">
        <v>84</v>
      </c>
      <c r="E1127" t="s">
        <v>85</v>
      </c>
      <c r="F1127" t="s">
        <v>18</v>
      </c>
      <c r="G1127" t="s">
        <v>206</v>
      </c>
      <c r="H1127">
        <v>100</v>
      </c>
      <c r="I1127">
        <v>33</v>
      </c>
      <c r="J1127">
        <v>3666.96</v>
      </c>
      <c r="K1127">
        <v>1</v>
      </c>
      <c r="L1127">
        <v>3</v>
      </c>
      <c r="M1127">
        <v>2004</v>
      </c>
    </row>
    <row r="1128" spans="1:13" x14ac:dyDescent="0.25">
      <c r="A1128">
        <v>1126</v>
      </c>
      <c r="B1128" s="1">
        <v>38106</v>
      </c>
      <c r="C1128">
        <v>10244</v>
      </c>
      <c r="D1128" t="s">
        <v>66</v>
      </c>
      <c r="E1128" t="s">
        <v>67</v>
      </c>
      <c r="F1128" t="s">
        <v>68</v>
      </c>
      <c r="G1128" t="s">
        <v>206</v>
      </c>
      <c r="H1128">
        <v>84.33</v>
      </c>
      <c r="I1128">
        <v>36</v>
      </c>
      <c r="J1128">
        <v>3035.88</v>
      </c>
      <c r="K1128">
        <v>2</v>
      </c>
      <c r="L1128">
        <v>4</v>
      </c>
      <c r="M1128">
        <v>2004</v>
      </c>
    </row>
    <row r="1129" spans="1:13" x14ac:dyDescent="0.25">
      <c r="A1129">
        <v>1127</v>
      </c>
      <c r="B1129" s="1">
        <v>38152</v>
      </c>
      <c r="C1129">
        <v>10257</v>
      </c>
      <c r="D1129" t="s">
        <v>151</v>
      </c>
      <c r="E1129" t="s">
        <v>152</v>
      </c>
      <c r="F1129" t="s">
        <v>14</v>
      </c>
      <c r="G1129" t="s">
        <v>206</v>
      </c>
      <c r="H1129">
        <v>89.29</v>
      </c>
      <c r="I1129">
        <v>26</v>
      </c>
      <c r="J1129">
        <v>2321.54</v>
      </c>
      <c r="K1129">
        <v>2</v>
      </c>
      <c r="L1129">
        <v>6</v>
      </c>
      <c r="M1129">
        <v>2004</v>
      </c>
    </row>
    <row r="1130" spans="1:13" x14ac:dyDescent="0.25">
      <c r="A1130">
        <v>1128</v>
      </c>
      <c r="B1130" s="1">
        <v>38216</v>
      </c>
      <c r="C1130">
        <v>10280</v>
      </c>
      <c r="D1130" t="s">
        <v>98</v>
      </c>
      <c r="E1130" t="s">
        <v>99</v>
      </c>
      <c r="F1130" t="s">
        <v>100</v>
      </c>
      <c r="G1130" t="s">
        <v>206</v>
      </c>
      <c r="H1130">
        <v>100</v>
      </c>
      <c r="I1130">
        <v>34</v>
      </c>
      <c r="J1130">
        <v>3474.46</v>
      </c>
      <c r="K1130">
        <v>3</v>
      </c>
      <c r="L1130">
        <v>8</v>
      </c>
      <c r="M1130">
        <v>2004</v>
      </c>
    </row>
    <row r="1131" spans="1:13" x14ac:dyDescent="0.25">
      <c r="A1131">
        <v>1129</v>
      </c>
      <c r="B1131" s="1">
        <v>38237</v>
      </c>
      <c r="C1131">
        <v>10290</v>
      </c>
      <c r="D1131" t="s">
        <v>219</v>
      </c>
      <c r="E1131" t="s">
        <v>220</v>
      </c>
      <c r="F1131" t="s">
        <v>14</v>
      </c>
      <c r="G1131" t="s">
        <v>206</v>
      </c>
      <c r="H1131">
        <v>96.23</v>
      </c>
      <c r="I1131">
        <v>26</v>
      </c>
      <c r="J1131">
        <v>2501.98</v>
      </c>
      <c r="K1131">
        <v>3</v>
      </c>
      <c r="L1131">
        <v>9</v>
      </c>
      <c r="M1131">
        <v>2004</v>
      </c>
    </row>
    <row r="1132" spans="1:13" x14ac:dyDescent="0.25">
      <c r="A1132">
        <v>1130</v>
      </c>
      <c r="B1132" s="1">
        <v>38271</v>
      </c>
      <c r="C1132">
        <v>10304</v>
      </c>
      <c r="D1132" t="s">
        <v>103</v>
      </c>
      <c r="E1132" t="s">
        <v>104</v>
      </c>
      <c r="F1132" t="s">
        <v>18</v>
      </c>
      <c r="G1132" t="s">
        <v>206</v>
      </c>
      <c r="H1132">
        <v>100</v>
      </c>
      <c r="I1132">
        <v>38</v>
      </c>
      <c r="J1132">
        <v>3958.46</v>
      </c>
      <c r="K1132">
        <v>4</v>
      </c>
      <c r="L1132">
        <v>10</v>
      </c>
      <c r="M1132">
        <v>2004</v>
      </c>
    </row>
    <row r="1133" spans="1:13" x14ac:dyDescent="0.25">
      <c r="A1133">
        <v>1131</v>
      </c>
      <c r="B1133" s="1">
        <v>38281</v>
      </c>
      <c r="C1133">
        <v>10312</v>
      </c>
      <c r="D1133" t="s">
        <v>105</v>
      </c>
      <c r="E1133" t="s">
        <v>106</v>
      </c>
      <c r="F1133" t="s">
        <v>14</v>
      </c>
      <c r="G1133" t="s">
        <v>206</v>
      </c>
      <c r="H1133">
        <v>100</v>
      </c>
      <c r="I1133">
        <v>33</v>
      </c>
      <c r="J1133">
        <v>3535.95</v>
      </c>
      <c r="K1133">
        <v>4</v>
      </c>
      <c r="L1133">
        <v>10</v>
      </c>
      <c r="M1133">
        <v>2004</v>
      </c>
    </row>
    <row r="1134" spans="1:13" x14ac:dyDescent="0.25">
      <c r="A1134">
        <v>1132</v>
      </c>
      <c r="B1134" s="1">
        <v>38296</v>
      </c>
      <c r="C1134">
        <v>10323</v>
      </c>
      <c r="D1134" t="s">
        <v>176</v>
      </c>
      <c r="E1134" t="s">
        <v>177</v>
      </c>
      <c r="F1134" t="s">
        <v>168</v>
      </c>
      <c r="G1134" t="s">
        <v>206</v>
      </c>
      <c r="H1134">
        <v>91.27</v>
      </c>
      <c r="I1134">
        <v>33</v>
      </c>
      <c r="J1134">
        <v>3011.91</v>
      </c>
      <c r="K1134">
        <v>4</v>
      </c>
      <c r="L1134">
        <v>11</v>
      </c>
      <c r="M1134">
        <v>2004</v>
      </c>
    </row>
    <row r="1135" spans="1:13" x14ac:dyDescent="0.25">
      <c r="A1135">
        <v>1133</v>
      </c>
      <c r="B1135" s="1">
        <v>38309</v>
      </c>
      <c r="C1135">
        <v>10333</v>
      </c>
      <c r="D1135" t="s">
        <v>32</v>
      </c>
      <c r="E1135" t="s">
        <v>33</v>
      </c>
      <c r="F1135" t="s">
        <v>14</v>
      </c>
      <c r="G1135" t="s">
        <v>206</v>
      </c>
      <c r="H1135">
        <v>100</v>
      </c>
      <c r="I1135">
        <v>46</v>
      </c>
      <c r="J1135">
        <v>11336.7</v>
      </c>
      <c r="K1135">
        <v>4</v>
      </c>
      <c r="L1135">
        <v>11</v>
      </c>
      <c r="M1135">
        <v>2004</v>
      </c>
    </row>
    <row r="1136" spans="1:13" x14ac:dyDescent="0.25">
      <c r="A1136">
        <v>1134</v>
      </c>
      <c r="B1136" s="1">
        <v>38320</v>
      </c>
      <c r="C1136">
        <v>10347</v>
      </c>
      <c r="D1136" t="s">
        <v>36</v>
      </c>
      <c r="E1136" t="s">
        <v>37</v>
      </c>
      <c r="F1136" t="s">
        <v>38</v>
      </c>
      <c r="G1136" t="s">
        <v>206</v>
      </c>
      <c r="H1136">
        <v>100</v>
      </c>
      <c r="I1136">
        <v>26</v>
      </c>
      <c r="J1136">
        <v>2656.94</v>
      </c>
      <c r="K1136">
        <v>4</v>
      </c>
      <c r="L1136">
        <v>11</v>
      </c>
      <c r="M1136">
        <v>2004</v>
      </c>
    </row>
    <row r="1137" spans="1:13" x14ac:dyDescent="0.25">
      <c r="A1137">
        <v>1135</v>
      </c>
      <c r="B1137" s="1">
        <v>38331</v>
      </c>
      <c r="C1137">
        <v>10357</v>
      </c>
      <c r="D1137" t="s">
        <v>105</v>
      </c>
      <c r="E1137" t="s">
        <v>106</v>
      </c>
      <c r="F1137" t="s">
        <v>14</v>
      </c>
      <c r="G1137" t="s">
        <v>206</v>
      </c>
      <c r="H1137">
        <v>100</v>
      </c>
      <c r="I1137">
        <v>25</v>
      </c>
      <c r="J1137">
        <v>2604.25</v>
      </c>
      <c r="K1137">
        <v>4</v>
      </c>
      <c r="L1137">
        <v>12</v>
      </c>
      <c r="M1137">
        <v>2004</v>
      </c>
    </row>
    <row r="1138" spans="1:13" x14ac:dyDescent="0.25">
      <c r="A1138">
        <v>1136</v>
      </c>
      <c r="B1138" s="1">
        <v>38372</v>
      </c>
      <c r="C1138">
        <v>10369</v>
      </c>
      <c r="D1138" t="s">
        <v>109</v>
      </c>
      <c r="E1138" t="s">
        <v>110</v>
      </c>
      <c r="F1138" t="s">
        <v>14</v>
      </c>
      <c r="G1138" t="s">
        <v>206</v>
      </c>
      <c r="H1138">
        <v>73.08</v>
      </c>
      <c r="I1138">
        <v>45</v>
      </c>
      <c r="J1138">
        <v>3288.6</v>
      </c>
      <c r="K1138">
        <v>1</v>
      </c>
      <c r="L1138">
        <v>1</v>
      </c>
      <c r="M1138">
        <v>2005</v>
      </c>
    </row>
    <row r="1139" spans="1:13" x14ac:dyDescent="0.25">
      <c r="A1139">
        <v>1137</v>
      </c>
      <c r="B1139" s="1">
        <v>38400</v>
      </c>
      <c r="C1139">
        <v>10382</v>
      </c>
      <c r="D1139" t="s">
        <v>105</v>
      </c>
      <c r="E1139" t="s">
        <v>106</v>
      </c>
      <c r="F1139" t="s">
        <v>14</v>
      </c>
      <c r="G1139" t="s">
        <v>206</v>
      </c>
      <c r="H1139">
        <v>100</v>
      </c>
      <c r="I1139">
        <v>50</v>
      </c>
      <c r="J1139">
        <v>8935.5</v>
      </c>
      <c r="K1139">
        <v>1</v>
      </c>
      <c r="L1139">
        <v>2</v>
      </c>
      <c r="M1139">
        <v>2005</v>
      </c>
    </row>
    <row r="1140" spans="1:13" x14ac:dyDescent="0.25">
      <c r="A1140">
        <v>1138</v>
      </c>
      <c r="B1140" s="1">
        <v>38421</v>
      </c>
      <c r="C1140">
        <v>10392</v>
      </c>
      <c r="D1140" t="s">
        <v>155</v>
      </c>
      <c r="E1140" t="s">
        <v>156</v>
      </c>
      <c r="F1140" t="s">
        <v>58</v>
      </c>
      <c r="G1140" t="s">
        <v>206</v>
      </c>
      <c r="H1140">
        <v>100</v>
      </c>
      <c r="I1140">
        <v>36</v>
      </c>
      <c r="J1140">
        <v>4035.96</v>
      </c>
      <c r="K1140">
        <v>1</v>
      </c>
      <c r="L1140">
        <v>3</v>
      </c>
      <c r="M1140">
        <v>2005</v>
      </c>
    </row>
    <row r="1141" spans="1:13" x14ac:dyDescent="0.25">
      <c r="A1141">
        <v>1139</v>
      </c>
      <c r="B1141" s="1">
        <v>38502</v>
      </c>
      <c r="C1141">
        <v>10423</v>
      </c>
      <c r="D1141" t="s">
        <v>140</v>
      </c>
      <c r="E1141" t="s">
        <v>141</v>
      </c>
      <c r="F1141" t="s">
        <v>142</v>
      </c>
      <c r="G1141" t="s">
        <v>206</v>
      </c>
      <c r="H1141">
        <v>89.29</v>
      </c>
      <c r="I1141">
        <v>21</v>
      </c>
      <c r="J1141">
        <v>1875.09</v>
      </c>
      <c r="K1141">
        <v>2</v>
      </c>
      <c r="L1141">
        <v>5</v>
      </c>
      <c r="M1141">
        <v>2005</v>
      </c>
    </row>
    <row r="1142" spans="1:13" x14ac:dyDescent="0.25">
      <c r="A1142">
        <v>1140</v>
      </c>
      <c r="B1142" s="1">
        <v>37683</v>
      </c>
      <c r="C1142">
        <v>10108</v>
      </c>
      <c r="D1142" t="s">
        <v>161</v>
      </c>
      <c r="E1142" t="s">
        <v>162</v>
      </c>
      <c r="F1142" t="s">
        <v>163</v>
      </c>
      <c r="G1142" t="s">
        <v>69</v>
      </c>
      <c r="H1142">
        <v>100</v>
      </c>
      <c r="I1142">
        <v>29</v>
      </c>
      <c r="J1142">
        <v>4049.56</v>
      </c>
      <c r="K1142">
        <v>1</v>
      </c>
      <c r="L1142">
        <v>3</v>
      </c>
      <c r="M1142">
        <v>2003</v>
      </c>
    </row>
    <row r="1143" spans="1:13" x14ac:dyDescent="0.25">
      <c r="A1143">
        <v>1141</v>
      </c>
      <c r="B1143" s="1">
        <v>37749</v>
      </c>
      <c r="C1143">
        <v>10122</v>
      </c>
      <c r="D1143" t="s">
        <v>164</v>
      </c>
      <c r="E1143" t="s">
        <v>165</v>
      </c>
      <c r="F1143" t="s">
        <v>18</v>
      </c>
      <c r="G1143" t="s">
        <v>69</v>
      </c>
      <c r="H1143">
        <v>100</v>
      </c>
      <c r="I1143">
        <v>21</v>
      </c>
      <c r="J1143">
        <v>2469.39</v>
      </c>
      <c r="K1143">
        <v>2</v>
      </c>
      <c r="L1143">
        <v>5</v>
      </c>
      <c r="M1143">
        <v>2003</v>
      </c>
    </row>
    <row r="1144" spans="1:13" x14ac:dyDescent="0.25">
      <c r="A1144">
        <v>1142</v>
      </c>
      <c r="B1144" s="1">
        <v>37804</v>
      </c>
      <c r="C1144">
        <v>10135</v>
      </c>
      <c r="D1144" t="s">
        <v>105</v>
      </c>
      <c r="E1144" t="s">
        <v>106</v>
      </c>
      <c r="F1144" t="s">
        <v>14</v>
      </c>
      <c r="G1144" t="s">
        <v>69</v>
      </c>
      <c r="H1144">
        <v>100</v>
      </c>
      <c r="I1144">
        <v>42</v>
      </c>
      <c r="J1144">
        <v>5432.7</v>
      </c>
      <c r="K1144">
        <v>3</v>
      </c>
      <c r="L1144">
        <v>7</v>
      </c>
      <c r="M1144">
        <v>2003</v>
      </c>
    </row>
    <row r="1145" spans="1:13" x14ac:dyDescent="0.25">
      <c r="A1145">
        <v>1143</v>
      </c>
      <c r="B1145" s="1">
        <v>37869</v>
      </c>
      <c r="C1145">
        <v>10147</v>
      </c>
      <c r="D1145" t="s">
        <v>109</v>
      </c>
      <c r="E1145" t="s">
        <v>110</v>
      </c>
      <c r="F1145" t="s">
        <v>14</v>
      </c>
      <c r="G1145" t="s">
        <v>69</v>
      </c>
      <c r="H1145">
        <v>100</v>
      </c>
      <c r="I1145">
        <v>37</v>
      </c>
      <c r="J1145">
        <v>4405.22</v>
      </c>
      <c r="K1145">
        <v>3</v>
      </c>
      <c r="L1145">
        <v>9</v>
      </c>
      <c r="M1145">
        <v>2003</v>
      </c>
    </row>
    <row r="1146" spans="1:13" x14ac:dyDescent="0.25">
      <c r="A1146">
        <v>1144</v>
      </c>
      <c r="B1146" s="1">
        <v>37904</v>
      </c>
      <c r="C1146">
        <v>10159</v>
      </c>
      <c r="D1146" t="s">
        <v>23</v>
      </c>
      <c r="E1146" t="s">
        <v>24</v>
      </c>
      <c r="F1146" t="s">
        <v>14</v>
      </c>
      <c r="G1146" t="s">
        <v>69</v>
      </c>
      <c r="H1146">
        <v>100</v>
      </c>
      <c r="I1146">
        <v>25</v>
      </c>
      <c r="J1146">
        <v>3638</v>
      </c>
      <c r="K1146">
        <v>4</v>
      </c>
      <c r="L1146">
        <v>10</v>
      </c>
      <c r="M1146">
        <v>2003</v>
      </c>
    </row>
    <row r="1147" spans="1:13" x14ac:dyDescent="0.25">
      <c r="A1147">
        <v>1145</v>
      </c>
      <c r="B1147" s="1">
        <v>37929</v>
      </c>
      <c r="C1147">
        <v>10169</v>
      </c>
      <c r="D1147" t="s">
        <v>111</v>
      </c>
      <c r="E1147" t="s">
        <v>112</v>
      </c>
      <c r="F1147" t="s">
        <v>38</v>
      </c>
      <c r="G1147" t="s">
        <v>69</v>
      </c>
      <c r="H1147">
        <v>100</v>
      </c>
      <c r="I1147">
        <v>36</v>
      </c>
      <c r="J1147">
        <v>4444.92</v>
      </c>
      <c r="K1147">
        <v>4</v>
      </c>
      <c r="L1147">
        <v>11</v>
      </c>
      <c r="M1147">
        <v>2003</v>
      </c>
    </row>
    <row r="1148" spans="1:13" x14ac:dyDescent="0.25">
      <c r="A1148">
        <v>1146</v>
      </c>
      <c r="B1148" s="1">
        <v>37937</v>
      </c>
      <c r="C1148">
        <v>10181</v>
      </c>
      <c r="D1148" t="s">
        <v>29</v>
      </c>
      <c r="E1148" t="s">
        <v>30</v>
      </c>
      <c r="F1148" t="s">
        <v>31</v>
      </c>
      <c r="G1148" t="s">
        <v>69</v>
      </c>
      <c r="H1148">
        <v>100</v>
      </c>
      <c r="I1148">
        <v>22</v>
      </c>
      <c r="J1148">
        <v>3395.48</v>
      </c>
      <c r="K1148">
        <v>4</v>
      </c>
      <c r="L1148">
        <v>11</v>
      </c>
      <c r="M1148">
        <v>2003</v>
      </c>
    </row>
    <row r="1149" spans="1:13" x14ac:dyDescent="0.25">
      <c r="A1149">
        <v>1147</v>
      </c>
      <c r="B1149" s="1">
        <v>37945</v>
      </c>
      <c r="C1149">
        <v>10191</v>
      </c>
      <c r="D1149" t="s">
        <v>166</v>
      </c>
      <c r="E1149" t="s">
        <v>167</v>
      </c>
      <c r="F1149" t="s">
        <v>168</v>
      </c>
      <c r="G1149" t="s">
        <v>69</v>
      </c>
      <c r="H1149">
        <v>100</v>
      </c>
      <c r="I1149">
        <v>23</v>
      </c>
      <c r="J1149">
        <v>3414.58</v>
      </c>
      <c r="K1149">
        <v>4</v>
      </c>
      <c r="L1149">
        <v>11</v>
      </c>
      <c r="M1149">
        <v>2003</v>
      </c>
    </row>
    <row r="1150" spans="1:13" x14ac:dyDescent="0.25">
      <c r="A1150">
        <v>1148</v>
      </c>
      <c r="B1150" s="1">
        <v>37957</v>
      </c>
      <c r="C1150">
        <v>10203</v>
      </c>
      <c r="D1150" t="s">
        <v>66</v>
      </c>
      <c r="E1150" t="s">
        <v>67</v>
      </c>
      <c r="F1150" t="s">
        <v>68</v>
      </c>
      <c r="G1150" t="s">
        <v>69</v>
      </c>
      <c r="H1150">
        <v>100</v>
      </c>
      <c r="I1150">
        <v>32</v>
      </c>
      <c r="J1150">
        <v>5127.04</v>
      </c>
      <c r="K1150">
        <v>4</v>
      </c>
      <c r="L1150">
        <v>12</v>
      </c>
      <c r="M1150">
        <v>2003</v>
      </c>
    </row>
    <row r="1151" spans="1:13" x14ac:dyDescent="0.25">
      <c r="A1151">
        <v>1149</v>
      </c>
      <c r="B1151" s="1">
        <v>38001</v>
      </c>
      <c r="C1151">
        <v>10211</v>
      </c>
      <c r="D1151" t="s">
        <v>34</v>
      </c>
      <c r="E1151" t="s">
        <v>35</v>
      </c>
      <c r="F1151" t="s">
        <v>18</v>
      </c>
      <c r="G1151" t="s">
        <v>69</v>
      </c>
      <c r="H1151">
        <v>100</v>
      </c>
      <c r="I1151">
        <v>28</v>
      </c>
      <c r="J1151">
        <v>3745.28</v>
      </c>
      <c r="K1151">
        <v>1</v>
      </c>
      <c r="L1151">
        <v>1</v>
      </c>
      <c r="M1151">
        <v>2004</v>
      </c>
    </row>
    <row r="1152" spans="1:13" x14ac:dyDescent="0.25">
      <c r="A1152">
        <v>1150</v>
      </c>
      <c r="B1152" s="1">
        <v>38039</v>
      </c>
      <c r="C1152">
        <v>10225</v>
      </c>
      <c r="D1152" t="s">
        <v>169</v>
      </c>
      <c r="E1152" t="s">
        <v>170</v>
      </c>
      <c r="F1152" t="s">
        <v>171</v>
      </c>
      <c r="G1152" t="s">
        <v>69</v>
      </c>
      <c r="H1152">
        <v>100</v>
      </c>
      <c r="I1152">
        <v>27</v>
      </c>
      <c r="J1152">
        <v>4564.08</v>
      </c>
      <c r="K1152">
        <v>1</v>
      </c>
      <c r="L1152">
        <v>2</v>
      </c>
      <c r="M1152">
        <v>2004</v>
      </c>
    </row>
    <row r="1153" spans="1:13" x14ac:dyDescent="0.25">
      <c r="A1153">
        <v>1151</v>
      </c>
      <c r="B1153" s="1">
        <v>38086</v>
      </c>
      <c r="C1153">
        <v>10238</v>
      </c>
      <c r="D1153" t="s">
        <v>123</v>
      </c>
      <c r="E1153" t="s">
        <v>124</v>
      </c>
      <c r="F1153" t="s">
        <v>125</v>
      </c>
      <c r="G1153" t="s">
        <v>69</v>
      </c>
      <c r="H1153">
        <v>100</v>
      </c>
      <c r="I1153">
        <v>49</v>
      </c>
      <c r="J1153">
        <v>6554.24</v>
      </c>
      <c r="K1153">
        <v>2</v>
      </c>
      <c r="L1153">
        <v>4</v>
      </c>
      <c r="M1153">
        <v>2004</v>
      </c>
    </row>
    <row r="1154" spans="1:13" x14ac:dyDescent="0.25">
      <c r="A1154">
        <v>1152</v>
      </c>
      <c r="B1154" s="1">
        <v>38133</v>
      </c>
      <c r="C1154">
        <v>10252</v>
      </c>
      <c r="D1154" t="s">
        <v>34</v>
      </c>
      <c r="E1154" t="s">
        <v>35</v>
      </c>
      <c r="F1154" t="s">
        <v>18</v>
      </c>
      <c r="G1154" t="s">
        <v>69</v>
      </c>
      <c r="H1154">
        <v>100</v>
      </c>
      <c r="I1154">
        <v>41</v>
      </c>
      <c r="J1154">
        <v>6749.83</v>
      </c>
      <c r="K1154">
        <v>2</v>
      </c>
      <c r="L1154">
        <v>5</v>
      </c>
      <c r="M1154">
        <v>2004</v>
      </c>
    </row>
    <row r="1155" spans="1:13" x14ac:dyDescent="0.25">
      <c r="A1155">
        <v>1153</v>
      </c>
      <c r="B1155" s="1">
        <v>38170</v>
      </c>
      <c r="C1155">
        <v>10265</v>
      </c>
      <c r="D1155" t="s">
        <v>209</v>
      </c>
      <c r="E1155" t="s">
        <v>210</v>
      </c>
      <c r="F1155" t="s">
        <v>38</v>
      </c>
      <c r="G1155" t="s">
        <v>69</v>
      </c>
      <c r="H1155">
        <v>100</v>
      </c>
      <c r="I1155">
        <v>49</v>
      </c>
      <c r="J1155">
        <v>8427.02</v>
      </c>
      <c r="K1155">
        <v>3</v>
      </c>
      <c r="L1155">
        <v>7</v>
      </c>
      <c r="M1155">
        <v>2004</v>
      </c>
    </row>
    <row r="1156" spans="1:13" x14ac:dyDescent="0.25">
      <c r="A1156">
        <v>1154</v>
      </c>
      <c r="B1156" s="1">
        <v>38201</v>
      </c>
      <c r="C1156">
        <v>10276</v>
      </c>
      <c r="D1156" t="s">
        <v>174</v>
      </c>
      <c r="E1156" t="s">
        <v>175</v>
      </c>
      <c r="F1156" t="s">
        <v>14</v>
      </c>
      <c r="G1156" t="s">
        <v>69</v>
      </c>
      <c r="H1156">
        <v>100</v>
      </c>
      <c r="I1156">
        <v>30</v>
      </c>
      <c r="J1156">
        <v>3924.6</v>
      </c>
      <c r="K1156">
        <v>3</v>
      </c>
      <c r="L1156">
        <v>8</v>
      </c>
      <c r="M1156">
        <v>2004</v>
      </c>
    </row>
    <row r="1157" spans="1:13" x14ac:dyDescent="0.25">
      <c r="A1157">
        <v>1155</v>
      </c>
      <c r="B1157" s="1">
        <v>38229</v>
      </c>
      <c r="C1157">
        <v>10287</v>
      </c>
      <c r="D1157" t="s">
        <v>169</v>
      </c>
      <c r="E1157" t="s">
        <v>170</v>
      </c>
      <c r="F1157" t="s">
        <v>171</v>
      </c>
      <c r="G1157" t="s">
        <v>69</v>
      </c>
      <c r="H1157">
        <v>100</v>
      </c>
      <c r="I1157">
        <v>40</v>
      </c>
      <c r="J1157">
        <v>6761.6</v>
      </c>
      <c r="K1157">
        <v>3</v>
      </c>
      <c r="L1157">
        <v>8</v>
      </c>
      <c r="M1157">
        <v>2004</v>
      </c>
    </row>
    <row r="1158" spans="1:13" x14ac:dyDescent="0.25">
      <c r="A1158">
        <v>1156</v>
      </c>
      <c r="B1158" s="1">
        <v>37898</v>
      </c>
      <c r="C1158">
        <v>10300</v>
      </c>
      <c r="D1158" t="s">
        <v>176</v>
      </c>
      <c r="E1158" t="s">
        <v>177</v>
      </c>
      <c r="F1158" t="s">
        <v>168</v>
      </c>
      <c r="G1158" t="s">
        <v>69</v>
      </c>
      <c r="H1158">
        <v>100</v>
      </c>
      <c r="I1158">
        <v>23</v>
      </c>
      <c r="J1158">
        <v>3786.49</v>
      </c>
      <c r="K1158">
        <v>4</v>
      </c>
      <c r="L1158">
        <v>10</v>
      </c>
      <c r="M1158">
        <v>2003</v>
      </c>
    </row>
    <row r="1159" spans="1:13" x14ac:dyDescent="0.25">
      <c r="A1159">
        <v>1157</v>
      </c>
      <c r="B1159" s="1">
        <v>38276</v>
      </c>
      <c r="C1159">
        <v>10310</v>
      </c>
      <c r="D1159" t="s">
        <v>166</v>
      </c>
      <c r="E1159" t="s">
        <v>167</v>
      </c>
      <c r="F1159" t="s">
        <v>168</v>
      </c>
      <c r="G1159" t="s">
        <v>69</v>
      </c>
      <c r="H1159">
        <v>100</v>
      </c>
      <c r="I1159">
        <v>49</v>
      </c>
      <c r="J1159">
        <v>6266.12</v>
      </c>
      <c r="K1159">
        <v>4</v>
      </c>
      <c r="L1159">
        <v>10</v>
      </c>
      <c r="M1159">
        <v>2004</v>
      </c>
    </row>
    <row r="1160" spans="1:13" x14ac:dyDescent="0.25">
      <c r="A1160">
        <v>1158</v>
      </c>
      <c r="B1160" s="1">
        <v>38294</v>
      </c>
      <c r="C1160">
        <v>10320</v>
      </c>
      <c r="D1160" t="s">
        <v>70</v>
      </c>
      <c r="E1160" t="s">
        <v>71</v>
      </c>
      <c r="F1160" t="s">
        <v>72</v>
      </c>
      <c r="G1160" t="s">
        <v>69</v>
      </c>
      <c r="H1160">
        <v>100</v>
      </c>
      <c r="I1160">
        <v>25</v>
      </c>
      <c r="J1160">
        <v>3491</v>
      </c>
      <c r="K1160">
        <v>4</v>
      </c>
      <c r="L1160">
        <v>11</v>
      </c>
      <c r="M1160">
        <v>2004</v>
      </c>
    </row>
    <row r="1161" spans="1:13" x14ac:dyDescent="0.25">
      <c r="A1161">
        <v>1159</v>
      </c>
      <c r="B1161" s="1">
        <v>38307</v>
      </c>
      <c r="C1161">
        <v>10330</v>
      </c>
      <c r="D1161" t="s">
        <v>161</v>
      </c>
      <c r="E1161" t="s">
        <v>162</v>
      </c>
      <c r="F1161" t="s">
        <v>163</v>
      </c>
      <c r="G1161" t="s">
        <v>69</v>
      </c>
      <c r="H1161">
        <v>100</v>
      </c>
      <c r="I1161">
        <v>37</v>
      </c>
      <c r="J1161">
        <v>4405.22</v>
      </c>
      <c r="K1161">
        <v>4</v>
      </c>
      <c r="L1161">
        <v>11</v>
      </c>
      <c r="M1161">
        <v>2004</v>
      </c>
    </row>
    <row r="1162" spans="1:13" x14ac:dyDescent="0.25">
      <c r="A1162">
        <v>1160</v>
      </c>
      <c r="B1162" s="1">
        <v>38315</v>
      </c>
      <c r="C1162">
        <v>10342</v>
      </c>
      <c r="D1162" t="s">
        <v>36</v>
      </c>
      <c r="E1162" t="s">
        <v>37</v>
      </c>
      <c r="F1162" t="s">
        <v>38</v>
      </c>
      <c r="G1162" t="s">
        <v>69</v>
      </c>
      <c r="H1162">
        <v>100</v>
      </c>
      <c r="I1162">
        <v>55</v>
      </c>
      <c r="J1162">
        <v>6548.3</v>
      </c>
      <c r="K1162">
        <v>4</v>
      </c>
      <c r="L1162">
        <v>11</v>
      </c>
      <c r="M1162">
        <v>2004</v>
      </c>
    </row>
    <row r="1163" spans="1:13" x14ac:dyDescent="0.25">
      <c r="A1163">
        <v>1161</v>
      </c>
      <c r="B1163" s="1">
        <v>38328</v>
      </c>
      <c r="C1163">
        <v>10355</v>
      </c>
      <c r="D1163" t="s">
        <v>66</v>
      </c>
      <c r="E1163" t="s">
        <v>67</v>
      </c>
      <c r="F1163" t="s">
        <v>68</v>
      </c>
      <c r="G1163" t="s">
        <v>69</v>
      </c>
      <c r="H1163">
        <v>100</v>
      </c>
      <c r="I1163">
        <v>23</v>
      </c>
      <c r="J1163">
        <v>3177.91</v>
      </c>
      <c r="K1163">
        <v>4</v>
      </c>
      <c r="L1163">
        <v>12</v>
      </c>
      <c r="M1163">
        <v>2004</v>
      </c>
    </row>
    <row r="1164" spans="1:13" x14ac:dyDescent="0.25">
      <c r="A1164">
        <v>1162</v>
      </c>
      <c r="B1164" s="1">
        <v>38358</v>
      </c>
      <c r="C1164">
        <v>10363</v>
      </c>
      <c r="D1164" t="s">
        <v>178</v>
      </c>
      <c r="E1164" t="s">
        <v>179</v>
      </c>
      <c r="F1164" t="s">
        <v>51</v>
      </c>
      <c r="G1164" t="s">
        <v>69</v>
      </c>
      <c r="H1164">
        <v>100</v>
      </c>
      <c r="I1164">
        <v>24</v>
      </c>
      <c r="J1164">
        <v>4142.6400000000003</v>
      </c>
      <c r="K1164">
        <v>1</v>
      </c>
      <c r="L1164">
        <v>1</v>
      </c>
      <c r="M1164">
        <v>2005</v>
      </c>
    </row>
    <row r="1165" spans="1:13" x14ac:dyDescent="0.25">
      <c r="A1165">
        <v>1163</v>
      </c>
      <c r="B1165" s="1">
        <v>38393</v>
      </c>
      <c r="C1165">
        <v>10378</v>
      </c>
      <c r="D1165" t="s">
        <v>66</v>
      </c>
      <c r="E1165" t="s">
        <v>67</v>
      </c>
      <c r="F1165" t="s">
        <v>68</v>
      </c>
      <c r="G1165" t="s">
        <v>69</v>
      </c>
      <c r="H1165">
        <v>96.49</v>
      </c>
      <c r="I1165">
        <v>43</v>
      </c>
      <c r="J1165">
        <v>4149.07</v>
      </c>
      <c r="K1165">
        <v>1</v>
      </c>
      <c r="L1165">
        <v>2</v>
      </c>
      <c r="M1165">
        <v>2005</v>
      </c>
    </row>
    <row r="1166" spans="1:13" x14ac:dyDescent="0.25">
      <c r="A1166">
        <v>1164</v>
      </c>
      <c r="B1166" s="1">
        <v>38415</v>
      </c>
      <c r="C1166">
        <v>10390</v>
      </c>
      <c r="D1166" t="s">
        <v>105</v>
      </c>
      <c r="E1166" t="s">
        <v>106</v>
      </c>
      <c r="F1166" t="s">
        <v>14</v>
      </c>
      <c r="G1166" t="s">
        <v>69</v>
      </c>
      <c r="H1166">
        <v>100</v>
      </c>
      <c r="I1166">
        <v>50</v>
      </c>
      <c r="J1166">
        <v>7397</v>
      </c>
      <c r="K1166">
        <v>1</v>
      </c>
      <c r="L1166">
        <v>3</v>
      </c>
      <c r="M1166">
        <v>2005</v>
      </c>
    </row>
    <row r="1167" spans="1:13" x14ac:dyDescent="0.25">
      <c r="A1167">
        <v>1165</v>
      </c>
      <c r="B1167" s="1">
        <v>37690</v>
      </c>
      <c r="C1167">
        <v>10109</v>
      </c>
      <c r="D1167" t="s">
        <v>117</v>
      </c>
      <c r="E1167" t="s">
        <v>118</v>
      </c>
      <c r="F1167" t="s">
        <v>14</v>
      </c>
      <c r="G1167" t="s">
        <v>69</v>
      </c>
      <c r="H1167">
        <v>100</v>
      </c>
      <c r="I1167">
        <v>47</v>
      </c>
      <c r="J1167">
        <v>6241.6</v>
      </c>
      <c r="K1167">
        <v>1</v>
      </c>
      <c r="L1167">
        <v>3</v>
      </c>
      <c r="M1167">
        <v>2003</v>
      </c>
    </row>
    <row r="1168" spans="1:13" x14ac:dyDescent="0.25">
      <c r="A1168">
        <v>1166</v>
      </c>
      <c r="B1168" s="1">
        <v>37761</v>
      </c>
      <c r="C1168">
        <v>10123</v>
      </c>
      <c r="D1168" t="s">
        <v>119</v>
      </c>
      <c r="E1168" t="s">
        <v>120</v>
      </c>
      <c r="F1168" t="s">
        <v>18</v>
      </c>
      <c r="G1168" t="s">
        <v>69</v>
      </c>
      <c r="H1168">
        <v>100</v>
      </c>
      <c r="I1168">
        <v>34</v>
      </c>
      <c r="J1168">
        <v>5331.88</v>
      </c>
      <c r="K1168">
        <v>2</v>
      </c>
      <c r="L1168">
        <v>5</v>
      </c>
      <c r="M1168">
        <v>2003</v>
      </c>
    </row>
    <row r="1169" spans="1:13" x14ac:dyDescent="0.25">
      <c r="A1169">
        <v>1167</v>
      </c>
      <c r="B1169" s="1">
        <v>37812</v>
      </c>
      <c r="C1169">
        <v>10137</v>
      </c>
      <c r="D1169" t="s">
        <v>16</v>
      </c>
      <c r="E1169" t="s">
        <v>17</v>
      </c>
      <c r="F1169" t="s">
        <v>18</v>
      </c>
      <c r="G1169" t="s">
        <v>69</v>
      </c>
      <c r="H1169">
        <v>100</v>
      </c>
      <c r="I1169">
        <v>31</v>
      </c>
      <c r="J1169">
        <v>5124.3</v>
      </c>
      <c r="K1169">
        <v>3</v>
      </c>
      <c r="L1169">
        <v>7</v>
      </c>
      <c r="M1169">
        <v>2003</v>
      </c>
    </row>
    <row r="1170" spans="1:13" x14ac:dyDescent="0.25">
      <c r="A1170">
        <v>1168</v>
      </c>
      <c r="B1170" s="1">
        <v>37875</v>
      </c>
      <c r="C1170">
        <v>10148</v>
      </c>
      <c r="D1170" t="s">
        <v>111</v>
      </c>
      <c r="E1170" t="s">
        <v>112</v>
      </c>
      <c r="F1170" t="s">
        <v>38</v>
      </c>
      <c r="G1170" t="s">
        <v>69</v>
      </c>
      <c r="H1170">
        <v>100</v>
      </c>
      <c r="I1170">
        <v>28</v>
      </c>
      <c r="J1170">
        <v>3639.44</v>
      </c>
      <c r="K1170">
        <v>3</v>
      </c>
      <c r="L1170">
        <v>9</v>
      </c>
      <c r="M1170">
        <v>2003</v>
      </c>
    </row>
    <row r="1171" spans="1:13" x14ac:dyDescent="0.25">
      <c r="A1171">
        <v>1169</v>
      </c>
      <c r="B1171" s="1">
        <v>37911</v>
      </c>
      <c r="C1171">
        <v>10161</v>
      </c>
      <c r="D1171" t="s">
        <v>189</v>
      </c>
      <c r="E1171" t="s">
        <v>190</v>
      </c>
      <c r="F1171" t="s">
        <v>125</v>
      </c>
      <c r="G1171" t="s">
        <v>69</v>
      </c>
      <c r="H1171">
        <v>100</v>
      </c>
      <c r="I1171">
        <v>36</v>
      </c>
      <c r="J1171">
        <v>5544</v>
      </c>
      <c r="K1171">
        <v>4</v>
      </c>
      <c r="L1171">
        <v>10</v>
      </c>
      <c r="M1171">
        <v>2003</v>
      </c>
    </row>
    <row r="1172" spans="1:13" x14ac:dyDescent="0.25">
      <c r="A1172">
        <v>1170</v>
      </c>
      <c r="B1172" s="1">
        <v>37930</v>
      </c>
      <c r="C1172">
        <v>10172</v>
      </c>
      <c r="D1172" t="s">
        <v>43</v>
      </c>
      <c r="E1172" t="s">
        <v>44</v>
      </c>
      <c r="F1172" t="s">
        <v>14</v>
      </c>
      <c r="G1172" t="s">
        <v>69</v>
      </c>
      <c r="H1172">
        <v>100</v>
      </c>
      <c r="I1172">
        <v>48</v>
      </c>
      <c r="J1172">
        <v>5493.12</v>
      </c>
      <c r="K1172">
        <v>4</v>
      </c>
      <c r="L1172">
        <v>11</v>
      </c>
      <c r="M1172">
        <v>2003</v>
      </c>
    </row>
    <row r="1173" spans="1:13" x14ac:dyDescent="0.25">
      <c r="A1173">
        <v>1171</v>
      </c>
      <c r="B1173" s="1">
        <v>37937</v>
      </c>
      <c r="C1173">
        <v>10181</v>
      </c>
      <c r="D1173" t="s">
        <v>29</v>
      </c>
      <c r="E1173" t="s">
        <v>30</v>
      </c>
      <c r="F1173" t="s">
        <v>31</v>
      </c>
      <c r="G1173" t="s">
        <v>69</v>
      </c>
      <c r="H1173">
        <v>100</v>
      </c>
      <c r="I1173">
        <v>39</v>
      </c>
      <c r="J1173">
        <v>5785.26</v>
      </c>
      <c r="K1173">
        <v>4</v>
      </c>
      <c r="L1173">
        <v>11</v>
      </c>
      <c r="M1173">
        <v>2003</v>
      </c>
    </row>
    <row r="1174" spans="1:13" x14ac:dyDescent="0.25">
      <c r="A1174">
        <v>1172</v>
      </c>
      <c r="B1174" s="1">
        <v>37945</v>
      </c>
      <c r="C1174">
        <v>10192</v>
      </c>
      <c r="D1174" t="s">
        <v>107</v>
      </c>
      <c r="E1174" t="s">
        <v>108</v>
      </c>
      <c r="F1174" t="s">
        <v>14</v>
      </c>
      <c r="G1174" t="s">
        <v>69</v>
      </c>
      <c r="H1174">
        <v>100</v>
      </c>
      <c r="I1174">
        <v>45</v>
      </c>
      <c r="J1174">
        <v>5340.6</v>
      </c>
      <c r="K1174">
        <v>4</v>
      </c>
      <c r="L1174">
        <v>11</v>
      </c>
      <c r="M1174">
        <v>2003</v>
      </c>
    </row>
    <row r="1175" spans="1:13" x14ac:dyDescent="0.25">
      <c r="A1175">
        <v>1173</v>
      </c>
      <c r="B1175" s="1">
        <v>37957</v>
      </c>
      <c r="C1175">
        <v>10204</v>
      </c>
      <c r="D1175" t="s">
        <v>180</v>
      </c>
      <c r="E1175" t="s">
        <v>181</v>
      </c>
      <c r="F1175" t="s">
        <v>14</v>
      </c>
      <c r="G1175" t="s">
        <v>69</v>
      </c>
      <c r="H1175">
        <v>100</v>
      </c>
      <c r="I1175">
        <v>35</v>
      </c>
      <c r="J1175">
        <v>5735.8</v>
      </c>
      <c r="K1175">
        <v>4</v>
      </c>
      <c r="L1175">
        <v>12</v>
      </c>
      <c r="M1175">
        <v>2003</v>
      </c>
    </row>
    <row r="1176" spans="1:13" x14ac:dyDescent="0.25">
      <c r="A1176">
        <v>1174</v>
      </c>
      <c r="B1176" s="1">
        <v>38002</v>
      </c>
      <c r="C1176">
        <v>10212</v>
      </c>
      <c r="D1176" t="s">
        <v>66</v>
      </c>
      <c r="E1176" t="s">
        <v>67</v>
      </c>
      <c r="F1176" t="s">
        <v>68</v>
      </c>
      <c r="G1176" t="s">
        <v>69</v>
      </c>
      <c r="H1176">
        <v>100</v>
      </c>
      <c r="I1176">
        <v>45</v>
      </c>
      <c r="J1176">
        <v>6357.6</v>
      </c>
      <c r="K1176">
        <v>1</v>
      </c>
      <c r="L1176">
        <v>1</v>
      </c>
      <c r="M1176">
        <v>2004</v>
      </c>
    </row>
    <row r="1177" spans="1:13" x14ac:dyDescent="0.25">
      <c r="A1177">
        <v>1175</v>
      </c>
      <c r="B1177" s="1">
        <v>38043</v>
      </c>
      <c r="C1177">
        <v>10226</v>
      </c>
      <c r="D1177" t="s">
        <v>138</v>
      </c>
      <c r="E1177" t="s">
        <v>139</v>
      </c>
      <c r="F1177" t="s">
        <v>14</v>
      </c>
      <c r="G1177" t="s">
        <v>69</v>
      </c>
      <c r="H1177">
        <v>100</v>
      </c>
      <c r="I1177">
        <v>46</v>
      </c>
      <c r="J1177">
        <v>7343.9</v>
      </c>
      <c r="K1177">
        <v>1</v>
      </c>
      <c r="L1177">
        <v>2</v>
      </c>
      <c r="M1177">
        <v>2004</v>
      </c>
    </row>
    <row r="1178" spans="1:13" x14ac:dyDescent="0.25">
      <c r="A1178">
        <v>1176</v>
      </c>
      <c r="B1178" s="1">
        <v>38090</v>
      </c>
      <c r="C1178">
        <v>10240</v>
      </c>
      <c r="D1178" t="s">
        <v>115</v>
      </c>
      <c r="E1178" t="s">
        <v>116</v>
      </c>
      <c r="F1178" t="s">
        <v>97</v>
      </c>
      <c r="G1178" t="s">
        <v>69</v>
      </c>
      <c r="H1178">
        <v>100</v>
      </c>
      <c r="I1178">
        <v>37</v>
      </c>
      <c r="J1178">
        <v>5959.22</v>
      </c>
      <c r="K1178">
        <v>2</v>
      </c>
      <c r="L1178">
        <v>4</v>
      </c>
      <c r="M1178">
        <v>2004</v>
      </c>
    </row>
    <row r="1179" spans="1:13" x14ac:dyDescent="0.25">
      <c r="A1179">
        <v>1177</v>
      </c>
      <c r="B1179" s="1">
        <v>38139</v>
      </c>
      <c r="C1179">
        <v>10253</v>
      </c>
      <c r="D1179" t="s">
        <v>63</v>
      </c>
      <c r="E1179" t="s">
        <v>64</v>
      </c>
      <c r="F1179" t="s">
        <v>65</v>
      </c>
      <c r="G1179" t="s">
        <v>69</v>
      </c>
      <c r="H1179">
        <v>100</v>
      </c>
      <c r="I1179">
        <v>31</v>
      </c>
      <c r="J1179">
        <v>4029.38</v>
      </c>
      <c r="K1179">
        <v>2</v>
      </c>
      <c r="L1179">
        <v>6</v>
      </c>
      <c r="M1179">
        <v>2004</v>
      </c>
    </row>
    <row r="1180" spans="1:13" x14ac:dyDescent="0.25">
      <c r="A1180">
        <v>1178</v>
      </c>
      <c r="B1180" s="1">
        <v>38174</v>
      </c>
      <c r="C1180">
        <v>10266</v>
      </c>
      <c r="D1180" t="s">
        <v>172</v>
      </c>
      <c r="E1180" t="s">
        <v>173</v>
      </c>
      <c r="F1180" t="s">
        <v>100</v>
      </c>
      <c r="G1180" t="s">
        <v>69</v>
      </c>
      <c r="H1180">
        <v>100</v>
      </c>
      <c r="I1180">
        <v>33</v>
      </c>
      <c r="J1180">
        <v>5035.1400000000003</v>
      </c>
      <c r="K1180">
        <v>3</v>
      </c>
      <c r="L1180">
        <v>7</v>
      </c>
      <c r="M1180">
        <v>2004</v>
      </c>
    </row>
    <row r="1181" spans="1:13" x14ac:dyDescent="0.25">
      <c r="A1181">
        <v>1179</v>
      </c>
      <c r="B1181" s="1">
        <v>38205</v>
      </c>
      <c r="C1181">
        <v>10278</v>
      </c>
      <c r="D1181" t="s">
        <v>202</v>
      </c>
      <c r="E1181" t="s">
        <v>203</v>
      </c>
      <c r="F1181" t="s">
        <v>14</v>
      </c>
      <c r="G1181" t="s">
        <v>69</v>
      </c>
      <c r="H1181">
        <v>100</v>
      </c>
      <c r="I1181">
        <v>31</v>
      </c>
      <c r="J1181">
        <v>4116.8</v>
      </c>
      <c r="K1181">
        <v>3</v>
      </c>
      <c r="L1181">
        <v>8</v>
      </c>
      <c r="M1181">
        <v>2004</v>
      </c>
    </row>
    <row r="1182" spans="1:13" x14ac:dyDescent="0.25">
      <c r="A1182">
        <v>1180</v>
      </c>
      <c r="B1182" s="1">
        <v>38229</v>
      </c>
      <c r="C1182">
        <v>10287</v>
      </c>
      <c r="D1182" t="s">
        <v>169</v>
      </c>
      <c r="E1182" t="s">
        <v>170</v>
      </c>
      <c r="F1182" t="s">
        <v>171</v>
      </c>
      <c r="G1182" t="s">
        <v>69</v>
      </c>
      <c r="H1182">
        <v>100</v>
      </c>
      <c r="I1182">
        <v>27</v>
      </c>
      <c r="J1182">
        <v>4310.55</v>
      </c>
      <c r="K1182">
        <v>3</v>
      </c>
      <c r="L1182">
        <v>8</v>
      </c>
      <c r="M1182">
        <v>2004</v>
      </c>
    </row>
    <row r="1183" spans="1:13" x14ac:dyDescent="0.25">
      <c r="A1183">
        <v>1181</v>
      </c>
      <c r="B1183" s="1">
        <v>37899</v>
      </c>
      <c r="C1183">
        <v>10301</v>
      </c>
      <c r="D1183" t="s">
        <v>204</v>
      </c>
      <c r="E1183" t="s">
        <v>205</v>
      </c>
      <c r="F1183" t="s">
        <v>31</v>
      </c>
      <c r="G1183" t="s">
        <v>69</v>
      </c>
      <c r="H1183">
        <v>100</v>
      </c>
      <c r="I1183">
        <v>39</v>
      </c>
      <c r="J1183">
        <v>6446.7</v>
      </c>
      <c r="K1183">
        <v>4</v>
      </c>
      <c r="L1183">
        <v>10</v>
      </c>
      <c r="M1183">
        <v>2003</v>
      </c>
    </row>
    <row r="1184" spans="1:13" x14ac:dyDescent="0.25">
      <c r="A1184">
        <v>1182</v>
      </c>
      <c r="B1184" s="1">
        <v>38276</v>
      </c>
      <c r="C1184">
        <v>10311</v>
      </c>
      <c r="D1184" t="s">
        <v>66</v>
      </c>
      <c r="E1184" t="s">
        <v>67</v>
      </c>
      <c r="F1184" t="s">
        <v>68</v>
      </c>
      <c r="G1184" t="s">
        <v>69</v>
      </c>
      <c r="H1184">
        <v>100</v>
      </c>
      <c r="I1184">
        <v>32</v>
      </c>
      <c r="J1184">
        <v>3616.64</v>
      </c>
      <c r="K1184">
        <v>4</v>
      </c>
      <c r="L1184">
        <v>10</v>
      </c>
      <c r="M1184">
        <v>2004</v>
      </c>
    </row>
    <row r="1185" spans="1:13" x14ac:dyDescent="0.25">
      <c r="A1185">
        <v>1183</v>
      </c>
      <c r="B1185" s="1">
        <v>38295</v>
      </c>
      <c r="C1185">
        <v>10321</v>
      </c>
      <c r="D1185" t="s">
        <v>61</v>
      </c>
      <c r="E1185" t="s">
        <v>62</v>
      </c>
      <c r="F1185" t="s">
        <v>14</v>
      </c>
      <c r="G1185" t="s">
        <v>69</v>
      </c>
      <c r="H1185">
        <v>100</v>
      </c>
      <c r="I1185">
        <v>28</v>
      </c>
      <c r="J1185">
        <v>4232.76</v>
      </c>
      <c r="K1185">
        <v>4</v>
      </c>
      <c r="L1185">
        <v>11</v>
      </c>
      <c r="M1185">
        <v>2004</v>
      </c>
    </row>
    <row r="1186" spans="1:13" x14ac:dyDescent="0.25">
      <c r="A1186">
        <v>1184</v>
      </c>
      <c r="B1186" s="1">
        <v>38308</v>
      </c>
      <c r="C1186">
        <v>10331</v>
      </c>
      <c r="D1186" t="s">
        <v>117</v>
      </c>
      <c r="E1186" t="s">
        <v>118</v>
      </c>
      <c r="F1186" t="s">
        <v>14</v>
      </c>
      <c r="G1186" t="s">
        <v>69</v>
      </c>
      <c r="H1186">
        <v>67.91</v>
      </c>
      <c r="I1186">
        <v>26</v>
      </c>
      <c r="J1186">
        <v>1765.66</v>
      </c>
      <c r="K1186">
        <v>4</v>
      </c>
      <c r="L1186">
        <v>11</v>
      </c>
      <c r="M1186">
        <v>2004</v>
      </c>
    </row>
    <row r="1187" spans="1:13" x14ac:dyDescent="0.25">
      <c r="A1187">
        <v>1185</v>
      </c>
      <c r="B1187" s="1">
        <v>38315</v>
      </c>
      <c r="C1187">
        <v>10343</v>
      </c>
      <c r="D1187" t="s">
        <v>16</v>
      </c>
      <c r="E1187" t="s">
        <v>17</v>
      </c>
      <c r="F1187" t="s">
        <v>18</v>
      </c>
      <c r="G1187" t="s">
        <v>69</v>
      </c>
      <c r="H1187">
        <v>84.88</v>
      </c>
      <c r="I1187">
        <v>44</v>
      </c>
      <c r="J1187">
        <v>3734.72</v>
      </c>
      <c r="K1187">
        <v>4</v>
      </c>
      <c r="L1187">
        <v>11</v>
      </c>
      <c r="M1187">
        <v>2004</v>
      </c>
    </row>
    <row r="1188" spans="1:13" x14ac:dyDescent="0.25">
      <c r="A1188">
        <v>1186</v>
      </c>
      <c r="B1188" s="1">
        <v>38364</v>
      </c>
      <c r="C1188">
        <v>10367</v>
      </c>
      <c r="D1188" t="s">
        <v>21</v>
      </c>
      <c r="E1188" t="s">
        <v>22</v>
      </c>
      <c r="F1188" t="s">
        <v>14</v>
      </c>
      <c r="G1188" t="s">
        <v>69</v>
      </c>
      <c r="H1188">
        <v>100</v>
      </c>
      <c r="I1188">
        <v>46</v>
      </c>
      <c r="J1188">
        <v>4808.38</v>
      </c>
      <c r="K1188">
        <v>1</v>
      </c>
      <c r="L1188">
        <v>1</v>
      </c>
      <c r="M1188">
        <v>2005</v>
      </c>
    </row>
    <row r="1189" spans="1:13" x14ac:dyDescent="0.25">
      <c r="A1189">
        <v>1187</v>
      </c>
      <c r="B1189" s="1">
        <v>38393</v>
      </c>
      <c r="C1189">
        <v>10379</v>
      </c>
      <c r="D1189" t="s">
        <v>66</v>
      </c>
      <c r="E1189" t="s">
        <v>67</v>
      </c>
      <c r="F1189" t="s">
        <v>68</v>
      </c>
      <c r="G1189" t="s">
        <v>69</v>
      </c>
      <c r="H1189">
        <v>70.83</v>
      </c>
      <c r="I1189">
        <v>32</v>
      </c>
      <c r="J1189">
        <v>2266.56</v>
      </c>
      <c r="K1189">
        <v>1</v>
      </c>
      <c r="L1189">
        <v>2</v>
      </c>
      <c r="M1189">
        <v>2005</v>
      </c>
    </row>
    <row r="1190" spans="1:13" x14ac:dyDescent="0.25">
      <c r="A1190">
        <v>1188</v>
      </c>
      <c r="B1190" s="1">
        <v>38457</v>
      </c>
      <c r="C1190">
        <v>10406</v>
      </c>
      <c r="D1190" t="s">
        <v>123</v>
      </c>
      <c r="E1190" t="s">
        <v>124</v>
      </c>
      <c r="F1190" t="s">
        <v>125</v>
      </c>
      <c r="G1190" t="s">
        <v>69</v>
      </c>
      <c r="H1190">
        <v>100</v>
      </c>
      <c r="I1190">
        <v>65</v>
      </c>
      <c r="J1190">
        <v>10468.9</v>
      </c>
      <c r="K1190">
        <v>2</v>
      </c>
      <c r="L1190">
        <v>4</v>
      </c>
      <c r="M1190">
        <v>2005</v>
      </c>
    </row>
    <row r="1191" spans="1:13" x14ac:dyDescent="0.25">
      <c r="A1191">
        <v>1189</v>
      </c>
      <c r="B1191" s="1">
        <v>38489</v>
      </c>
      <c r="C1191">
        <v>10419</v>
      </c>
      <c r="D1191" t="s">
        <v>56</v>
      </c>
      <c r="E1191" t="s">
        <v>57</v>
      </c>
      <c r="F1191" t="s">
        <v>58</v>
      </c>
      <c r="G1191" t="s">
        <v>69</v>
      </c>
      <c r="H1191">
        <v>100</v>
      </c>
      <c r="I1191">
        <v>43</v>
      </c>
      <c r="J1191">
        <v>5589.14</v>
      </c>
      <c r="K1191">
        <v>2</v>
      </c>
      <c r="L1191">
        <v>5</v>
      </c>
      <c r="M1191">
        <v>2005</v>
      </c>
    </row>
    <row r="1192" spans="1:13" x14ac:dyDescent="0.25">
      <c r="A1192">
        <v>1190</v>
      </c>
      <c r="B1192" s="1">
        <v>37683</v>
      </c>
      <c r="C1192">
        <v>10108</v>
      </c>
      <c r="D1192" t="s">
        <v>161</v>
      </c>
      <c r="E1192" t="s">
        <v>162</v>
      </c>
      <c r="F1192" t="s">
        <v>163</v>
      </c>
      <c r="G1192" t="s">
        <v>15</v>
      </c>
      <c r="H1192">
        <v>67.77</v>
      </c>
      <c r="I1192">
        <v>43</v>
      </c>
      <c r="J1192">
        <v>2914.11</v>
      </c>
      <c r="K1192">
        <v>1</v>
      </c>
      <c r="L1192">
        <v>3</v>
      </c>
      <c r="M1192">
        <v>2003</v>
      </c>
    </row>
    <row r="1193" spans="1:13" x14ac:dyDescent="0.25">
      <c r="A1193">
        <v>1191</v>
      </c>
      <c r="B1193" s="1">
        <v>37749</v>
      </c>
      <c r="C1193">
        <v>10122</v>
      </c>
      <c r="D1193" t="s">
        <v>164</v>
      </c>
      <c r="E1193" t="s">
        <v>165</v>
      </c>
      <c r="F1193" t="s">
        <v>18</v>
      </c>
      <c r="G1193" t="s">
        <v>15</v>
      </c>
      <c r="H1193">
        <v>49.74</v>
      </c>
      <c r="I1193">
        <v>35</v>
      </c>
      <c r="J1193">
        <v>1740.9</v>
      </c>
      <c r="K1193">
        <v>2</v>
      </c>
      <c r="L1193">
        <v>5</v>
      </c>
      <c r="M1193">
        <v>2003</v>
      </c>
    </row>
    <row r="1194" spans="1:13" x14ac:dyDescent="0.25">
      <c r="A1194">
        <v>1192</v>
      </c>
      <c r="B1194" s="1">
        <v>37804</v>
      </c>
      <c r="C1194">
        <v>10135</v>
      </c>
      <c r="D1194" t="s">
        <v>105</v>
      </c>
      <c r="E1194" t="s">
        <v>106</v>
      </c>
      <c r="F1194" t="s">
        <v>14</v>
      </c>
      <c r="G1194" t="s">
        <v>15</v>
      </c>
      <c r="H1194">
        <v>50.36</v>
      </c>
      <c r="I1194">
        <v>45</v>
      </c>
      <c r="J1194">
        <v>2266.1999999999998</v>
      </c>
      <c r="K1194">
        <v>3</v>
      </c>
      <c r="L1194">
        <v>7</v>
      </c>
      <c r="M1194">
        <v>2003</v>
      </c>
    </row>
    <row r="1195" spans="1:13" x14ac:dyDescent="0.25">
      <c r="A1195">
        <v>1193</v>
      </c>
      <c r="B1195" s="1">
        <v>37867</v>
      </c>
      <c r="C1195">
        <v>10146</v>
      </c>
      <c r="D1195" t="s">
        <v>212</v>
      </c>
      <c r="E1195" t="s">
        <v>213</v>
      </c>
      <c r="F1195" t="s">
        <v>14</v>
      </c>
      <c r="G1195" t="s">
        <v>15</v>
      </c>
      <c r="H1195">
        <v>67.14</v>
      </c>
      <c r="I1195">
        <v>47</v>
      </c>
      <c r="J1195">
        <v>3155.58</v>
      </c>
      <c r="K1195">
        <v>3</v>
      </c>
      <c r="L1195">
        <v>9</v>
      </c>
      <c r="M1195">
        <v>2003</v>
      </c>
    </row>
    <row r="1196" spans="1:13" x14ac:dyDescent="0.25">
      <c r="A1196">
        <v>1194</v>
      </c>
      <c r="B1196" s="1">
        <v>37904</v>
      </c>
      <c r="C1196">
        <v>10159</v>
      </c>
      <c r="D1196" t="s">
        <v>23</v>
      </c>
      <c r="E1196" t="s">
        <v>24</v>
      </c>
      <c r="F1196" t="s">
        <v>14</v>
      </c>
      <c r="G1196" t="s">
        <v>15</v>
      </c>
      <c r="H1196">
        <v>64.66</v>
      </c>
      <c r="I1196">
        <v>21</v>
      </c>
      <c r="J1196">
        <v>1357.86</v>
      </c>
      <c r="K1196">
        <v>4</v>
      </c>
      <c r="L1196">
        <v>10</v>
      </c>
      <c r="M1196">
        <v>2003</v>
      </c>
    </row>
    <row r="1197" spans="1:13" x14ac:dyDescent="0.25">
      <c r="A1197">
        <v>1195</v>
      </c>
      <c r="B1197" s="1">
        <v>37929</v>
      </c>
      <c r="C1197">
        <v>10169</v>
      </c>
      <c r="D1197" t="s">
        <v>111</v>
      </c>
      <c r="E1197" t="s">
        <v>112</v>
      </c>
      <c r="F1197" t="s">
        <v>38</v>
      </c>
      <c r="G1197" t="s">
        <v>15</v>
      </c>
      <c r="H1197">
        <v>68.39</v>
      </c>
      <c r="I1197">
        <v>38</v>
      </c>
      <c r="J1197">
        <v>2598.8200000000002</v>
      </c>
      <c r="K1197">
        <v>4</v>
      </c>
      <c r="L1197">
        <v>11</v>
      </c>
      <c r="M1197">
        <v>2003</v>
      </c>
    </row>
    <row r="1198" spans="1:13" x14ac:dyDescent="0.25">
      <c r="A1198">
        <v>1196</v>
      </c>
      <c r="B1198" s="1">
        <v>37936</v>
      </c>
      <c r="C1198">
        <v>10180</v>
      </c>
      <c r="D1198" t="s">
        <v>27</v>
      </c>
      <c r="E1198" t="s">
        <v>28</v>
      </c>
      <c r="F1198" t="s">
        <v>18</v>
      </c>
      <c r="G1198" t="s">
        <v>15</v>
      </c>
      <c r="H1198">
        <v>50.36</v>
      </c>
      <c r="I1198">
        <v>21</v>
      </c>
      <c r="J1198">
        <v>1057.56</v>
      </c>
      <c r="K1198">
        <v>4</v>
      </c>
      <c r="L1198">
        <v>11</v>
      </c>
      <c r="M1198">
        <v>2003</v>
      </c>
    </row>
    <row r="1199" spans="1:13" x14ac:dyDescent="0.25">
      <c r="A1199">
        <v>1197</v>
      </c>
      <c r="B1199" s="1">
        <v>37945</v>
      </c>
      <c r="C1199">
        <v>10191</v>
      </c>
      <c r="D1199" t="s">
        <v>166</v>
      </c>
      <c r="E1199" t="s">
        <v>167</v>
      </c>
      <c r="F1199" t="s">
        <v>168</v>
      </c>
      <c r="G1199" t="s">
        <v>15</v>
      </c>
      <c r="H1199">
        <v>72.739999999999995</v>
      </c>
      <c r="I1199">
        <v>43</v>
      </c>
      <c r="J1199">
        <v>3127.82</v>
      </c>
      <c r="K1199">
        <v>4</v>
      </c>
      <c r="L1199">
        <v>11</v>
      </c>
      <c r="M1199">
        <v>2003</v>
      </c>
    </row>
    <row r="1200" spans="1:13" x14ac:dyDescent="0.25">
      <c r="A1200">
        <v>1198</v>
      </c>
      <c r="B1200" s="1">
        <v>38001</v>
      </c>
      <c r="C1200">
        <v>10211</v>
      </c>
      <c r="D1200" t="s">
        <v>34</v>
      </c>
      <c r="E1200" t="s">
        <v>35</v>
      </c>
      <c r="F1200" t="s">
        <v>18</v>
      </c>
      <c r="G1200" t="s">
        <v>15</v>
      </c>
      <c r="H1200">
        <v>54.09</v>
      </c>
      <c r="I1200">
        <v>46</v>
      </c>
      <c r="J1200">
        <v>2488.14</v>
      </c>
      <c r="K1200">
        <v>1</v>
      </c>
      <c r="L1200">
        <v>1</v>
      </c>
      <c r="M1200">
        <v>2004</v>
      </c>
    </row>
    <row r="1201" spans="1:13" x14ac:dyDescent="0.25">
      <c r="A1201">
        <v>1199</v>
      </c>
      <c r="B1201" s="1">
        <v>38038</v>
      </c>
      <c r="C1201">
        <v>10224</v>
      </c>
      <c r="D1201" t="s">
        <v>27</v>
      </c>
      <c r="E1201" t="s">
        <v>28</v>
      </c>
      <c r="F1201" t="s">
        <v>18</v>
      </c>
      <c r="G1201" t="s">
        <v>15</v>
      </c>
      <c r="H1201">
        <v>58.44</v>
      </c>
      <c r="I1201">
        <v>38</v>
      </c>
      <c r="J1201">
        <v>2220.7199999999998</v>
      </c>
      <c r="K1201">
        <v>1</v>
      </c>
      <c r="L1201">
        <v>2</v>
      </c>
      <c r="M1201">
        <v>2004</v>
      </c>
    </row>
    <row r="1202" spans="1:13" x14ac:dyDescent="0.25">
      <c r="A1202">
        <v>1200</v>
      </c>
      <c r="B1202" s="1">
        <v>38082</v>
      </c>
      <c r="C1202">
        <v>10237</v>
      </c>
      <c r="D1202" t="s">
        <v>39</v>
      </c>
      <c r="E1202" t="s">
        <v>40</v>
      </c>
      <c r="F1202" t="s">
        <v>14</v>
      </c>
      <c r="G1202" t="s">
        <v>15</v>
      </c>
      <c r="H1202">
        <v>52.22</v>
      </c>
      <c r="I1202">
        <v>26</v>
      </c>
      <c r="J1202">
        <v>1357.72</v>
      </c>
      <c r="K1202">
        <v>2</v>
      </c>
      <c r="L1202">
        <v>4</v>
      </c>
      <c r="M1202">
        <v>2004</v>
      </c>
    </row>
    <row r="1203" spans="1:13" x14ac:dyDescent="0.25">
      <c r="A1203">
        <v>1201</v>
      </c>
      <c r="B1203" s="1">
        <v>38133</v>
      </c>
      <c r="C1203">
        <v>10252</v>
      </c>
      <c r="D1203" t="s">
        <v>34</v>
      </c>
      <c r="E1203" t="s">
        <v>35</v>
      </c>
      <c r="F1203" t="s">
        <v>18</v>
      </c>
      <c r="G1203" t="s">
        <v>15</v>
      </c>
      <c r="H1203">
        <v>52.84</v>
      </c>
      <c r="I1203">
        <v>31</v>
      </c>
      <c r="J1203">
        <v>1638.04</v>
      </c>
      <c r="K1203">
        <v>2</v>
      </c>
      <c r="L1203">
        <v>5</v>
      </c>
      <c r="M1203">
        <v>2004</v>
      </c>
    </row>
    <row r="1204" spans="1:13" x14ac:dyDescent="0.25">
      <c r="A1204">
        <v>1202</v>
      </c>
      <c r="B1204" s="1">
        <v>38168</v>
      </c>
      <c r="C1204">
        <v>10264</v>
      </c>
      <c r="D1204" t="s">
        <v>145</v>
      </c>
      <c r="E1204" t="s">
        <v>146</v>
      </c>
      <c r="F1204" t="s">
        <v>14</v>
      </c>
      <c r="G1204" t="s">
        <v>15</v>
      </c>
      <c r="H1204">
        <v>54.71</v>
      </c>
      <c r="I1204">
        <v>48</v>
      </c>
      <c r="J1204">
        <v>2626.08</v>
      </c>
      <c r="K1204">
        <v>2</v>
      </c>
      <c r="L1204">
        <v>6</v>
      </c>
      <c r="M1204">
        <v>2004</v>
      </c>
    </row>
    <row r="1205" spans="1:13" x14ac:dyDescent="0.25">
      <c r="A1205">
        <v>1203</v>
      </c>
      <c r="B1205" s="1">
        <v>38201</v>
      </c>
      <c r="C1205">
        <v>10276</v>
      </c>
      <c r="D1205" t="s">
        <v>174</v>
      </c>
      <c r="E1205" t="s">
        <v>175</v>
      </c>
      <c r="F1205" t="s">
        <v>14</v>
      </c>
      <c r="G1205" t="s">
        <v>15</v>
      </c>
      <c r="H1205">
        <v>50.36</v>
      </c>
      <c r="I1205">
        <v>33</v>
      </c>
      <c r="J1205">
        <v>1661.88</v>
      </c>
      <c r="K1205">
        <v>3</v>
      </c>
      <c r="L1205">
        <v>8</v>
      </c>
      <c r="M1205">
        <v>2004</v>
      </c>
    </row>
    <row r="1206" spans="1:13" x14ac:dyDescent="0.25">
      <c r="A1206">
        <v>1204</v>
      </c>
      <c r="B1206" s="1">
        <v>38227</v>
      </c>
      <c r="C1206">
        <v>10286</v>
      </c>
      <c r="D1206" t="s">
        <v>153</v>
      </c>
      <c r="E1206" t="s">
        <v>154</v>
      </c>
      <c r="F1206" t="s">
        <v>18</v>
      </c>
      <c r="G1206" t="s">
        <v>15</v>
      </c>
      <c r="H1206">
        <v>57.2</v>
      </c>
      <c r="I1206">
        <v>38</v>
      </c>
      <c r="J1206">
        <v>2173.6</v>
      </c>
      <c r="K1206">
        <v>3</v>
      </c>
      <c r="L1206">
        <v>8</v>
      </c>
      <c r="M1206">
        <v>2004</v>
      </c>
    </row>
    <row r="1207" spans="1:13" x14ac:dyDescent="0.25">
      <c r="A1207">
        <v>1205</v>
      </c>
      <c r="B1207" s="1">
        <v>38260</v>
      </c>
      <c r="C1207">
        <v>10299</v>
      </c>
      <c r="D1207" t="s">
        <v>49</v>
      </c>
      <c r="E1207" t="s">
        <v>50</v>
      </c>
      <c r="F1207" t="s">
        <v>51</v>
      </c>
      <c r="G1207" t="s">
        <v>15</v>
      </c>
      <c r="H1207">
        <v>55.95</v>
      </c>
      <c r="I1207">
        <v>39</v>
      </c>
      <c r="J1207">
        <v>2182.0500000000002</v>
      </c>
      <c r="K1207">
        <v>3</v>
      </c>
      <c r="L1207">
        <v>9</v>
      </c>
      <c r="M1207">
        <v>2004</v>
      </c>
    </row>
    <row r="1208" spans="1:13" x14ac:dyDescent="0.25">
      <c r="A1208">
        <v>1206</v>
      </c>
      <c r="B1208" s="1">
        <v>38276</v>
      </c>
      <c r="C1208">
        <v>10310</v>
      </c>
      <c r="D1208" t="s">
        <v>166</v>
      </c>
      <c r="E1208" t="s">
        <v>167</v>
      </c>
      <c r="F1208" t="s">
        <v>168</v>
      </c>
      <c r="G1208" t="s">
        <v>15</v>
      </c>
      <c r="H1208">
        <v>67.14</v>
      </c>
      <c r="I1208">
        <v>42</v>
      </c>
      <c r="J1208">
        <v>2819.88</v>
      </c>
      <c r="K1208">
        <v>4</v>
      </c>
      <c r="L1208">
        <v>10</v>
      </c>
      <c r="M1208">
        <v>2004</v>
      </c>
    </row>
    <row r="1209" spans="1:13" x14ac:dyDescent="0.25">
      <c r="A1209">
        <v>1207</v>
      </c>
      <c r="B1209" s="1">
        <v>38294</v>
      </c>
      <c r="C1209">
        <v>10319</v>
      </c>
      <c r="D1209" t="s">
        <v>192</v>
      </c>
      <c r="E1209" t="s">
        <v>193</v>
      </c>
      <c r="F1209" t="s">
        <v>14</v>
      </c>
      <c r="G1209" t="s">
        <v>15</v>
      </c>
      <c r="H1209">
        <v>59.06</v>
      </c>
      <c r="I1209">
        <v>44</v>
      </c>
      <c r="J1209">
        <v>2598.64</v>
      </c>
      <c r="K1209">
        <v>4</v>
      </c>
      <c r="L1209">
        <v>11</v>
      </c>
      <c r="M1209">
        <v>2004</v>
      </c>
    </row>
    <row r="1210" spans="1:13" x14ac:dyDescent="0.25">
      <c r="A1210">
        <v>1208</v>
      </c>
      <c r="B1210" s="1">
        <v>38307</v>
      </c>
      <c r="C1210">
        <v>10330</v>
      </c>
      <c r="D1210" t="s">
        <v>161</v>
      </c>
      <c r="E1210" t="s">
        <v>162</v>
      </c>
      <c r="F1210" t="s">
        <v>163</v>
      </c>
      <c r="G1210" t="s">
        <v>15</v>
      </c>
      <c r="H1210">
        <v>69.63</v>
      </c>
      <c r="I1210">
        <v>29</v>
      </c>
      <c r="J1210">
        <v>2019.27</v>
      </c>
      <c r="K1210">
        <v>4</v>
      </c>
      <c r="L1210">
        <v>11</v>
      </c>
      <c r="M1210">
        <v>2004</v>
      </c>
    </row>
    <row r="1211" spans="1:13" x14ac:dyDescent="0.25">
      <c r="A1211">
        <v>1209</v>
      </c>
      <c r="B1211" s="1">
        <v>38315</v>
      </c>
      <c r="C1211">
        <v>10342</v>
      </c>
      <c r="D1211" t="s">
        <v>36</v>
      </c>
      <c r="E1211" t="s">
        <v>37</v>
      </c>
      <c r="F1211" t="s">
        <v>38</v>
      </c>
      <c r="G1211" t="s">
        <v>15</v>
      </c>
      <c r="H1211">
        <v>55.95</v>
      </c>
      <c r="I1211">
        <v>26</v>
      </c>
      <c r="J1211">
        <v>1454.7</v>
      </c>
      <c r="K1211">
        <v>4</v>
      </c>
      <c r="L1211">
        <v>11</v>
      </c>
      <c r="M1211">
        <v>2004</v>
      </c>
    </row>
    <row r="1212" spans="1:13" x14ac:dyDescent="0.25">
      <c r="A1212">
        <v>1210</v>
      </c>
      <c r="B1212" s="1">
        <v>38328</v>
      </c>
      <c r="C1212">
        <v>10355</v>
      </c>
      <c r="D1212" t="s">
        <v>66</v>
      </c>
      <c r="E1212" t="s">
        <v>67</v>
      </c>
      <c r="F1212" t="s">
        <v>68</v>
      </c>
      <c r="G1212" t="s">
        <v>15</v>
      </c>
      <c r="H1212">
        <v>53.47</v>
      </c>
      <c r="I1212">
        <v>31</v>
      </c>
      <c r="J1212">
        <v>1657.57</v>
      </c>
      <c r="K1212">
        <v>4</v>
      </c>
      <c r="L1212">
        <v>12</v>
      </c>
      <c r="M1212">
        <v>2004</v>
      </c>
    </row>
    <row r="1213" spans="1:13" x14ac:dyDescent="0.25">
      <c r="A1213">
        <v>1211</v>
      </c>
      <c r="B1213" s="1">
        <v>38358</v>
      </c>
      <c r="C1213">
        <v>10363</v>
      </c>
      <c r="D1213" t="s">
        <v>178</v>
      </c>
      <c r="E1213" t="s">
        <v>179</v>
      </c>
      <c r="F1213" t="s">
        <v>51</v>
      </c>
      <c r="G1213" t="s">
        <v>15</v>
      </c>
      <c r="H1213">
        <v>89.12</v>
      </c>
      <c r="I1213">
        <v>32</v>
      </c>
      <c r="J1213">
        <v>2851.84</v>
      </c>
      <c r="K1213">
        <v>1</v>
      </c>
      <c r="L1213">
        <v>1</v>
      </c>
      <c r="M1213">
        <v>2005</v>
      </c>
    </row>
    <row r="1214" spans="1:13" x14ac:dyDescent="0.25">
      <c r="A1214">
        <v>1212</v>
      </c>
      <c r="B1214" s="1">
        <v>38393</v>
      </c>
      <c r="C1214">
        <v>10378</v>
      </c>
      <c r="D1214" t="s">
        <v>66</v>
      </c>
      <c r="E1214" t="s">
        <v>67</v>
      </c>
      <c r="F1214" t="s">
        <v>68</v>
      </c>
      <c r="G1214" t="s">
        <v>15</v>
      </c>
      <c r="H1214">
        <v>100</v>
      </c>
      <c r="I1214">
        <v>28</v>
      </c>
      <c r="J1214">
        <v>4609.6400000000003</v>
      </c>
      <c r="K1214">
        <v>1</v>
      </c>
      <c r="L1214">
        <v>2</v>
      </c>
      <c r="M1214">
        <v>2005</v>
      </c>
    </row>
    <row r="1215" spans="1:13" x14ac:dyDescent="0.25">
      <c r="A1215">
        <v>1213</v>
      </c>
      <c r="B1215" s="1">
        <v>38415</v>
      </c>
      <c r="C1215">
        <v>10390</v>
      </c>
      <c r="D1215" t="s">
        <v>105</v>
      </c>
      <c r="E1215" t="s">
        <v>106</v>
      </c>
      <c r="F1215" t="s">
        <v>14</v>
      </c>
      <c r="G1215" t="s">
        <v>15</v>
      </c>
      <c r="H1215">
        <v>100</v>
      </c>
      <c r="I1215">
        <v>36</v>
      </c>
      <c r="J1215">
        <v>5079.96</v>
      </c>
      <c r="K1215">
        <v>1</v>
      </c>
      <c r="L1215">
        <v>3</v>
      </c>
      <c r="M1215">
        <v>2005</v>
      </c>
    </row>
    <row r="1216" spans="1:13" x14ac:dyDescent="0.25">
      <c r="A1216">
        <v>1214</v>
      </c>
      <c r="B1216" s="1">
        <v>38450</v>
      </c>
      <c r="C1216">
        <v>10403</v>
      </c>
      <c r="D1216" t="s">
        <v>63</v>
      </c>
      <c r="E1216" t="s">
        <v>64</v>
      </c>
      <c r="F1216" t="s">
        <v>65</v>
      </c>
      <c r="G1216" t="s">
        <v>15</v>
      </c>
      <c r="H1216">
        <v>52.22</v>
      </c>
      <c r="I1216">
        <v>36</v>
      </c>
      <c r="J1216">
        <v>1879.92</v>
      </c>
      <c r="K1216">
        <v>2</v>
      </c>
      <c r="L1216">
        <v>4</v>
      </c>
      <c r="M1216">
        <v>2005</v>
      </c>
    </row>
    <row r="1217" spans="1:13" x14ac:dyDescent="0.25">
      <c r="A1217">
        <v>1215</v>
      </c>
      <c r="B1217" s="1">
        <v>37669</v>
      </c>
      <c r="C1217">
        <v>10106</v>
      </c>
      <c r="D1217" t="s">
        <v>207</v>
      </c>
      <c r="E1217" t="s">
        <v>208</v>
      </c>
      <c r="F1217" t="s">
        <v>100</v>
      </c>
      <c r="G1217" t="s">
        <v>206</v>
      </c>
      <c r="H1217">
        <v>100</v>
      </c>
      <c r="I1217">
        <v>41</v>
      </c>
      <c r="J1217">
        <v>4774.8599999999997</v>
      </c>
      <c r="K1217">
        <v>1</v>
      </c>
      <c r="L1217">
        <v>2</v>
      </c>
      <c r="M1217">
        <v>2003</v>
      </c>
    </row>
    <row r="1218" spans="1:13" x14ac:dyDescent="0.25">
      <c r="A1218">
        <v>1216</v>
      </c>
      <c r="B1218" s="1">
        <v>37739</v>
      </c>
      <c r="C1218">
        <v>10119</v>
      </c>
      <c r="D1218" t="s">
        <v>56</v>
      </c>
      <c r="E1218" t="s">
        <v>57</v>
      </c>
      <c r="F1218" t="s">
        <v>58</v>
      </c>
      <c r="G1218" t="s">
        <v>206</v>
      </c>
      <c r="H1218">
        <v>99.52</v>
      </c>
      <c r="I1218">
        <v>27</v>
      </c>
      <c r="J1218">
        <v>2687.04</v>
      </c>
      <c r="K1218">
        <v>2</v>
      </c>
      <c r="L1218">
        <v>4</v>
      </c>
      <c r="M1218">
        <v>2003</v>
      </c>
    </row>
    <row r="1219" spans="1:13" x14ac:dyDescent="0.25">
      <c r="A1219">
        <v>1217</v>
      </c>
      <c r="B1219" s="1">
        <v>37788</v>
      </c>
      <c r="C1219">
        <v>10130</v>
      </c>
      <c r="D1219" t="s">
        <v>219</v>
      </c>
      <c r="E1219" t="s">
        <v>220</v>
      </c>
      <c r="F1219" t="s">
        <v>14</v>
      </c>
      <c r="G1219" t="s">
        <v>206</v>
      </c>
      <c r="H1219">
        <v>100</v>
      </c>
      <c r="I1219">
        <v>33</v>
      </c>
      <c r="J1219">
        <v>3423.75</v>
      </c>
      <c r="K1219">
        <v>2</v>
      </c>
      <c r="L1219">
        <v>6</v>
      </c>
      <c r="M1219">
        <v>2003</v>
      </c>
    </row>
    <row r="1220" spans="1:13" x14ac:dyDescent="0.25">
      <c r="A1220">
        <v>1218</v>
      </c>
      <c r="B1220" s="1">
        <v>37843</v>
      </c>
      <c r="C1220">
        <v>10143</v>
      </c>
      <c r="D1220" t="s">
        <v>128</v>
      </c>
      <c r="E1220" t="s">
        <v>129</v>
      </c>
      <c r="F1220" t="s">
        <v>14</v>
      </c>
      <c r="G1220" t="s">
        <v>206</v>
      </c>
      <c r="H1220">
        <v>100</v>
      </c>
      <c r="I1220">
        <v>34</v>
      </c>
      <c r="J1220">
        <v>3455.76</v>
      </c>
      <c r="K1220">
        <v>3</v>
      </c>
      <c r="L1220">
        <v>8</v>
      </c>
      <c r="M1220">
        <v>2003</v>
      </c>
    </row>
    <row r="1221" spans="1:13" x14ac:dyDescent="0.25">
      <c r="A1221">
        <v>1219</v>
      </c>
      <c r="B1221" s="1">
        <v>37900</v>
      </c>
      <c r="C1221">
        <v>10155</v>
      </c>
      <c r="D1221" t="s">
        <v>49</v>
      </c>
      <c r="E1221" t="s">
        <v>50</v>
      </c>
      <c r="F1221" t="s">
        <v>51</v>
      </c>
      <c r="G1221" t="s">
        <v>206</v>
      </c>
      <c r="H1221">
        <v>100</v>
      </c>
      <c r="I1221">
        <v>29</v>
      </c>
      <c r="J1221">
        <v>3622.97</v>
      </c>
      <c r="K1221">
        <v>4</v>
      </c>
      <c r="L1221">
        <v>10</v>
      </c>
      <c r="M1221">
        <v>2003</v>
      </c>
    </row>
    <row r="1222" spans="1:13" x14ac:dyDescent="0.25">
      <c r="A1222">
        <v>1220</v>
      </c>
      <c r="B1222" s="1">
        <v>37917</v>
      </c>
      <c r="C1222">
        <v>10167</v>
      </c>
      <c r="D1222" t="s">
        <v>101</v>
      </c>
      <c r="E1222" t="s">
        <v>102</v>
      </c>
      <c r="F1222" t="s">
        <v>72</v>
      </c>
      <c r="G1222" t="s">
        <v>206</v>
      </c>
      <c r="H1222">
        <v>100</v>
      </c>
      <c r="I1222">
        <v>34</v>
      </c>
      <c r="J1222">
        <v>3599.58</v>
      </c>
      <c r="K1222">
        <v>4</v>
      </c>
      <c r="L1222">
        <v>10</v>
      </c>
      <c r="M1222">
        <v>2003</v>
      </c>
    </row>
    <row r="1223" spans="1:13" x14ac:dyDescent="0.25">
      <c r="A1223">
        <v>1221</v>
      </c>
      <c r="B1223" s="1">
        <v>37933</v>
      </c>
      <c r="C1223">
        <v>10178</v>
      </c>
      <c r="D1223" t="s">
        <v>130</v>
      </c>
      <c r="E1223" t="s">
        <v>131</v>
      </c>
      <c r="F1223" t="s">
        <v>18</v>
      </c>
      <c r="G1223" t="s">
        <v>206</v>
      </c>
      <c r="H1223">
        <v>100</v>
      </c>
      <c r="I1223">
        <v>48</v>
      </c>
      <c r="J1223">
        <v>5386.56</v>
      </c>
      <c r="K1223">
        <v>4</v>
      </c>
      <c r="L1223">
        <v>11</v>
      </c>
      <c r="M1223">
        <v>2003</v>
      </c>
    </row>
    <row r="1224" spans="1:13" x14ac:dyDescent="0.25">
      <c r="A1224">
        <v>1222</v>
      </c>
      <c r="B1224" s="1">
        <v>37939</v>
      </c>
      <c r="C1224">
        <v>10186</v>
      </c>
      <c r="D1224" t="s">
        <v>132</v>
      </c>
      <c r="E1224" t="s">
        <v>133</v>
      </c>
      <c r="F1224" t="s">
        <v>65</v>
      </c>
      <c r="G1224" t="s">
        <v>206</v>
      </c>
      <c r="H1224">
        <v>100</v>
      </c>
      <c r="I1224">
        <v>46</v>
      </c>
      <c r="J1224">
        <v>4918.78</v>
      </c>
      <c r="K1224">
        <v>4</v>
      </c>
      <c r="L1224">
        <v>11</v>
      </c>
      <c r="M1224">
        <v>2003</v>
      </c>
    </row>
    <row r="1225" spans="1:13" x14ac:dyDescent="0.25">
      <c r="A1225">
        <v>1223</v>
      </c>
      <c r="B1225" s="1">
        <v>37951</v>
      </c>
      <c r="C1225">
        <v>10197</v>
      </c>
      <c r="D1225" t="s">
        <v>134</v>
      </c>
      <c r="E1225" t="s">
        <v>135</v>
      </c>
      <c r="F1225" t="s">
        <v>68</v>
      </c>
      <c r="G1225" t="s">
        <v>206</v>
      </c>
      <c r="H1225">
        <v>100</v>
      </c>
      <c r="I1225">
        <v>22</v>
      </c>
      <c r="J1225">
        <v>2538.8000000000002</v>
      </c>
      <c r="K1225">
        <v>4</v>
      </c>
      <c r="L1225">
        <v>11</v>
      </c>
      <c r="M1225">
        <v>2003</v>
      </c>
    </row>
    <row r="1226" spans="1:13" x14ac:dyDescent="0.25">
      <c r="A1226">
        <v>1224</v>
      </c>
      <c r="B1226" s="1">
        <v>37995</v>
      </c>
      <c r="C1226">
        <v>10209</v>
      </c>
      <c r="D1226" t="s">
        <v>136</v>
      </c>
      <c r="E1226" t="s">
        <v>137</v>
      </c>
      <c r="F1226" t="s">
        <v>14</v>
      </c>
      <c r="G1226" t="s">
        <v>206</v>
      </c>
      <c r="H1226">
        <v>100</v>
      </c>
      <c r="I1226">
        <v>20</v>
      </c>
      <c r="J1226">
        <v>2498.6</v>
      </c>
      <c r="K1226">
        <v>1</v>
      </c>
      <c r="L1226">
        <v>1</v>
      </c>
      <c r="M1226">
        <v>2004</v>
      </c>
    </row>
    <row r="1227" spans="1:13" x14ac:dyDescent="0.25">
      <c r="A1227">
        <v>1225</v>
      </c>
      <c r="B1227" s="1">
        <v>38036</v>
      </c>
      <c r="C1227">
        <v>10222</v>
      </c>
      <c r="D1227" t="s">
        <v>138</v>
      </c>
      <c r="E1227" t="s">
        <v>139</v>
      </c>
      <c r="F1227" t="s">
        <v>14</v>
      </c>
      <c r="G1227" t="s">
        <v>206</v>
      </c>
      <c r="H1227">
        <v>85.75</v>
      </c>
      <c r="I1227">
        <v>45</v>
      </c>
      <c r="J1227">
        <v>3858.75</v>
      </c>
      <c r="K1227">
        <v>1</v>
      </c>
      <c r="L1227">
        <v>2</v>
      </c>
      <c r="M1227">
        <v>2004</v>
      </c>
    </row>
    <row r="1228" spans="1:13" x14ac:dyDescent="0.25">
      <c r="A1228">
        <v>1226</v>
      </c>
      <c r="B1228" s="1">
        <v>38115</v>
      </c>
      <c r="C1228">
        <v>10249</v>
      </c>
      <c r="D1228" t="s">
        <v>91</v>
      </c>
      <c r="E1228" t="s">
        <v>92</v>
      </c>
      <c r="F1228" t="s">
        <v>14</v>
      </c>
      <c r="G1228" t="s">
        <v>206</v>
      </c>
      <c r="H1228">
        <v>100</v>
      </c>
      <c r="I1228">
        <v>46</v>
      </c>
      <c r="J1228">
        <v>5600.5</v>
      </c>
      <c r="K1228">
        <v>2</v>
      </c>
      <c r="L1228">
        <v>5</v>
      </c>
      <c r="M1228">
        <v>2004</v>
      </c>
    </row>
    <row r="1229" spans="1:13" x14ac:dyDescent="0.25">
      <c r="A1229">
        <v>1227</v>
      </c>
      <c r="B1229" s="1">
        <v>38162</v>
      </c>
      <c r="C1229">
        <v>10262</v>
      </c>
      <c r="D1229" t="s">
        <v>66</v>
      </c>
      <c r="E1229" t="s">
        <v>67</v>
      </c>
      <c r="F1229" t="s">
        <v>68</v>
      </c>
      <c r="G1229" t="s">
        <v>206</v>
      </c>
      <c r="H1229">
        <v>100</v>
      </c>
      <c r="I1229">
        <v>34</v>
      </c>
      <c r="J1229">
        <v>4103.46</v>
      </c>
      <c r="K1229">
        <v>2</v>
      </c>
      <c r="L1229">
        <v>6</v>
      </c>
      <c r="M1229">
        <v>2004</v>
      </c>
    </row>
    <row r="1230" spans="1:13" x14ac:dyDescent="0.25">
      <c r="A1230">
        <v>1228</v>
      </c>
      <c r="B1230" s="1">
        <v>38189</v>
      </c>
      <c r="C1230">
        <v>10273</v>
      </c>
      <c r="D1230" t="s">
        <v>140</v>
      </c>
      <c r="E1230" t="s">
        <v>141</v>
      </c>
      <c r="F1230" t="s">
        <v>142</v>
      </c>
      <c r="G1230" t="s">
        <v>206</v>
      </c>
      <c r="H1230">
        <v>85.75</v>
      </c>
      <c r="I1230">
        <v>50</v>
      </c>
      <c r="J1230">
        <v>4287.5</v>
      </c>
      <c r="K1230">
        <v>3</v>
      </c>
      <c r="L1230">
        <v>7</v>
      </c>
      <c r="M1230">
        <v>2004</v>
      </c>
    </row>
    <row r="1231" spans="1:13" x14ac:dyDescent="0.25">
      <c r="A1231">
        <v>1229</v>
      </c>
      <c r="B1231" s="1">
        <v>38219</v>
      </c>
      <c r="C1231">
        <v>10283</v>
      </c>
      <c r="D1231" t="s">
        <v>143</v>
      </c>
      <c r="E1231" t="s">
        <v>144</v>
      </c>
      <c r="F1231" t="s">
        <v>88</v>
      </c>
      <c r="G1231" t="s">
        <v>206</v>
      </c>
      <c r="H1231">
        <v>100</v>
      </c>
      <c r="I1231">
        <v>46</v>
      </c>
      <c r="J1231">
        <v>5795.54</v>
      </c>
      <c r="K1231">
        <v>3</v>
      </c>
      <c r="L1231">
        <v>8</v>
      </c>
      <c r="M1231">
        <v>2004</v>
      </c>
    </row>
    <row r="1232" spans="1:13" x14ac:dyDescent="0.25">
      <c r="A1232">
        <v>1230</v>
      </c>
      <c r="B1232" s="1">
        <v>38245</v>
      </c>
      <c r="C1232">
        <v>10296</v>
      </c>
      <c r="D1232" t="s">
        <v>214</v>
      </c>
      <c r="E1232" t="s">
        <v>215</v>
      </c>
      <c r="F1232" t="s">
        <v>168</v>
      </c>
      <c r="G1232" t="s">
        <v>206</v>
      </c>
      <c r="H1232">
        <v>84.7</v>
      </c>
      <c r="I1232">
        <v>22</v>
      </c>
      <c r="J1232">
        <v>1863.4</v>
      </c>
      <c r="K1232">
        <v>3</v>
      </c>
      <c r="L1232">
        <v>9</v>
      </c>
      <c r="M1232">
        <v>2004</v>
      </c>
    </row>
    <row r="1233" spans="1:13" x14ac:dyDescent="0.25">
      <c r="A1233">
        <v>1231</v>
      </c>
      <c r="B1233" s="1">
        <v>38274</v>
      </c>
      <c r="C1233">
        <v>10307</v>
      </c>
      <c r="D1233" t="s">
        <v>82</v>
      </c>
      <c r="E1233" t="s">
        <v>83</v>
      </c>
      <c r="F1233" t="s">
        <v>14</v>
      </c>
      <c r="G1233" t="s">
        <v>206</v>
      </c>
      <c r="H1233">
        <v>86.81</v>
      </c>
      <c r="I1233">
        <v>48</v>
      </c>
      <c r="J1233">
        <v>4166.88</v>
      </c>
      <c r="K1233">
        <v>4</v>
      </c>
      <c r="L1233">
        <v>10</v>
      </c>
      <c r="M1233">
        <v>2004</v>
      </c>
    </row>
    <row r="1234" spans="1:13" x14ac:dyDescent="0.25">
      <c r="A1234">
        <v>1232</v>
      </c>
      <c r="B1234" s="1">
        <v>38292</v>
      </c>
      <c r="C1234">
        <v>10316</v>
      </c>
      <c r="D1234" t="s">
        <v>147</v>
      </c>
      <c r="E1234" t="s">
        <v>148</v>
      </c>
      <c r="F1234" t="s">
        <v>65</v>
      </c>
      <c r="G1234" t="s">
        <v>206</v>
      </c>
      <c r="H1234">
        <v>86.81</v>
      </c>
      <c r="I1234">
        <v>47</v>
      </c>
      <c r="J1234">
        <v>4080.07</v>
      </c>
      <c r="K1234">
        <v>4</v>
      </c>
      <c r="L1234">
        <v>11</v>
      </c>
      <c r="M1234">
        <v>2004</v>
      </c>
    </row>
    <row r="1235" spans="1:13" x14ac:dyDescent="0.25">
      <c r="A1235">
        <v>1233</v>
      </c>
      <c r="B1235" s="1">
        <v>38303</v>
      </c>
      <c r="C1235">
        <v>10328</v>
      </c>
      <c r="D1235" t="s">
        <v>207</v>
      </c>
      <c r="E1235" t="s">
        <v>208</v>
      </c>
      <c r="F1235" t="s">
        <v>100</v>
      </c>
      <c r="G1235" t="s">
        <v>206</v>
      </c>
      <c r="H1235">
        <v>100</v>
      </c>
      <c r="I1235">
        <v>34</v>
      </c>
      <c r="J1235">
        <v>3815.48</v>
      </c>
      <c r="K1235">
        <v>4</v>
      </c>
      <c r="L1235">
        <v>11</v>
      </c>
      <c r="M1235">
        <v>2004</v>
      </c>
    </row>
    <row r="1236" spans="1:13" x14ac:dyDescent="0.25">
      <c r="A1236">
        <v>1234</v>
      </c>
      <c r="B1236" s="1">
        <v>38313</v>
      </c>
      <c r="C1236">
        <v>10338</v>
      </c>
      <c r="D1236" t="s">
        <v>216</v>
      </c>
      <c r="E1236" t="s">
        <v>217</v>
      </c>
      <c r="F1236" t="s">
        <v>142</v>
      </c>
      <c r="G1236" t="s">
        <v>206</v>
      </c>
      <c r="H1236">
        <v>100</v>
      </c>
      <c r="I1236">
        <v>45</v>
      </c>
      <c r="J1236">
        <v>5526.45</v>
      </c>
      <c r="K1236">
        <v>4</v>
      </c>
      <c r="L1236">
        <v>11</v>
      </c>
      <c r="M1236">
        <v>2004</v>
      </c>
    </row>
    <row r="1237" spans="1:13" x14ac:dyDescent="0.25">
      <c r="A1237">
        <v>1235</v>
      </c>
      <c r="B1237" s="1">
        <v>38324</v>
      </c>
      <c r="C1237">
        <v>10351</v>
      </c>
      <c r="D1237" t="s">
        <v>126</v>
      </c>
      <c r="E1237" t="s">
        <v>127</v>
      </c>
      <c r="F1237" t="s">
        <v>65</v>
      </c>
      <c r="G1237" t="s">
        <v>206</v>
      </c>
      <c r="H1237">
        <v>100</v>
      </c>
      <c r="I1237">
        <v>20</v>
      </c>
      <c r="J1237">
        <v>3374.6</v>
      </c>
      <c r="K1237">
        <v>4</v>
      </c>
      <c r="L1237">
        <v>12</v>
      </c>
      <c r="M1237">
        <v>2004</v>
      </c>
    </row>
    <row r="1238" spans="1:13" x14ac:dyDescent="0.25">
      <c r="A1238">
        <v>1236</v>
      </c>
      <c r="B1238" s="1">
        <v>38383</v>
      </c>
      <c r="C1238">
        <v>10373</v>
      </c>
      <c r="D1238" t="s">
        <v>149</v>
      </c>
      <c r="E1238" t="s">
        <v>150</v>
      </c>
      <c r="F1238" t="s">
        <v>51</v>
      </c>
      <c r="G1238" t="s">
        <v>206</v>
      </c>
      <c r="H1238">
        <v>60.49</v>
      </c>
      <c r="I1238">
        <v>50</v>
      </c>
      <c r="J1238">
        <v>3024.5</v>
      </c>
      <c r="K1238">
        <v>1</v>
      </c>
      <c r="L1238">
        <v>1</v>
      </c>
      <c r="M1238">
        <v>2005</v>
      </c>
    </row>
    <row r="1239" spans="1:13" x14ac:dyDescent="0.25">
      <c r="A1239">
        <v>1237</v>
      </c>
      <c r="B1239" s="1">
        <v>38412</v>
      </c>
      <c r="C1239">
        <v>10386</v>
      </c>
      <c r="D1239" t="s">
        <v>66</v>
      </c>
      <c r="E1239" t="s">
        <v>67</v>
      </c>
      <c r="F1239" t="s">
        <v>68</v>
      </c>
      <c r="G1239" t="s">
        <v>206</v>
      </c>
      <c r="H1239">
        <v>57.55</v>
      </c>
      <c r="I1239">
        <v>22</v>
      </c>
      <c r="J1239">
        <v>1266.0999999999999</v>
      </c>
      <c r="K1239">
        <v>1</v>
      </c>
      <c r="L1239">
        <v>3</v>
      </c>
      <c r="M1239">
        <v>2005</v>
      </c>
    </row>
    <row r="1240" spans="1:13" x14ac:dyDescent="0.25">
      <c r="A1240">
        <v>1238</v>
      </c>
      <c r="B1240" s="1">
        <v>38441</v>
      </c>
      <c r="C1240">
        <v>10398</v>
      </c>
      <c r="D1240" t="s">
        <v>16</v>
      </c>
      <c r="E1240" t="s">
        <v>17</v>
      </c>
      <c r="F1240" t="s">
        <v>18</v>
      </c>
      <c r="G1240" t="s">
        <v>206</v>
      </c>
      <c r="H1240">
        <v>100</v>
      </c>
      <c r="I1240">
        <v>45</v>
      </c>
      <c r="J1240">
        <v>4811.8500000000004</v>
      </c>
      <c r="K1240">
        <v>1</v>
      </c>
      <c r="L1240">
        <v>3</v>
      </c>
      <c r="M1240">
        <v>2005</v>
      </c>
    </row>
    <row r="1241" spans="1:13" x14ac:dyDescent="0.25">
      <c r="A1241">
        <v>1239</v>
      </c>
      <c r="B1241" s="1">
        <v>38443</v>
      </c>
      <c r="C1241">
        <v>10400</v>
      </c>
      <c r="D1241" t="s">
        <v>151</v>
      </c>
      <c r="E1241" t="s">
        <v>152</v>
      </c>
      <c r="F1241" t="s">
        <v>14</v>
      </c>
      <c r="G1241" t="s">
        <v>206</v>
      </c>
      <c r="H1241">
        <v>100</v>
      </c>
      <c r="I1241">
        <v>58</v>
      </c>
      <c r="J1241">
        <v>7307.42</v>
      </c>
      <c r="K1241">
        <v>2</v>
      </c>
      <c r="L1241">
        <v>4</v>
      </c>
      <c r="M1241">
        <v>2005</v>
      </c>
    </row>
    <row r="1242" spans="1:13" x14ac:dyDescent="0.25">
      <c r="A1242">
        <v>1240</v>
      </c>
      <c r="B1242" s="1">
        <v>38481</v>
      </c>
      <c r="C1242">
        <v>10415</v>
      </c>
      <c r="D1242" t="s">
        <v>209</v>
      </c>
      <c r="E1242" t="s">
        <v>210</v>
      </c>
      <c r="F1242" t="s">
        <v>38</v>
      </c>
      <c r="G1242" t="s">
        <v>206</v>
      </c>
      <c r="H1242">
        <v>100</v>
      </c>
      <c r="I1242">
        <v>51</v>
      </c>
      <c r="J1242">
        <v>6209.25</v>
      </c>
      <c r="K1242">
        <v>2</v>
      </c>
      <c r="L1242">
        <v>5</v>
      </c>
      <c r="M1242">
        <v>2005</v>
      </c>
    </row>
    <row r="1243" spans="1:13" x14ac:dyDescent="0.25">
      <c r="A1243">
        <v>1241</v>
      </c>
      <c r="B1243" s="1">
        <v>37652</v>
      </c>
      <c r="C1243">
        <v>10104</v>
      </c>
      <c r="D1243" t="s">
        <v>66</v>
      </c>
      <c r="E1243" t="s">
        <v>67</v>
      </c>
      <c r="F1243" t="s">
        <v>68</v>
      </c>
      <c r="G1243" t="s">
        <v>69</v>
      </c>
      <c r="H1243">
        <v>100</v>
      </c>
      <c r="I1243">
        <v>38</v>
      </c>
      <c r="J1243">
        <v>5348.5</v>
      </c>
      <c r="K1243">
        <v>1</v>
      </c>
      <c r="L1243">
        <v>1</v>
      </c>
      <c r="M1243">
        <v>2003</v>
      </c>
    </row>
    <row r="1244" spans="1:13" x14ac:dyDescent="0.25">
      <c r="A1244">
        <v>1242</v>
      </c>
      <c r="B1244" s="1">
        <v>37727</v>
      </c>
      <c r="C1244">
        <v>10117</v>
      </c>
      <c r="D1244" t="s">
        <v>75</v>
      </c>
      <c r="E1244" t="s">
        <v>76</v>
      </c>
      <c r="F1244" t="s">
        <v>77</v>
      </c>
      <c r="G1244" t="s">
        <v>69</v>
      </c>
      <c r="H1244">
        <v>100</v>
      </c>
      <c r="I1244">
        <v>22</v>
      </c>
      <c r="J1244">
        <v>2780.58</v>
      </c>
      <c r="K1244">
        <v>2</v>
      </c>
      <c r="L1244">
        <v>4</v>
      </c>
      <c r="M1244">
        <v>2003</v>
      </c>
    </row>
    <row r="1245" spans="1:13" x14ac:dyDescent="0.25">
      <c r="A1245">
        <v>1243</v>
      </c>
      <c r="B1245" s="1">
        <v>37775</v>
      </c>
      <c r="C1245">
        <v>10127</v>
      </c>
      <c r="D1245" t="s">
        <v>180</v>
      </c>
      <c r="E1245" t="s">
        <v>181</v>
      </c>
      <c r="F1245" t="s">
        <v>14</v>
      </c>
      <c r="G1245" t="s">
        <v>69</v>
      </c>
      <c r="H1245">
        <v>100</v>
      </c>
      <c r="I1245">
        <v>25</v>
      </c>
      <c r="J1245">
        <v>3447</v>
      </c>
      <c r="K1245">
        <v>2</v>
      </c>
      <c r="L1245">
        <v>6</v>
      </c>
      <c r="M1245">
        <v>2003</v>
      </c>
    </row>
    <row r="1246" spans="1:13" x14ac:dyDescent="0.25">
      <c r="A1246">
        <v>1244</v>
      </c>
      <c r="B1246" s="1">
        <v>37841</v>
      </c>
      <c r="C1246">
        <v>10142</v>
      </c>
      <c r="D1246" t="s">
        <v>105</v>
      </c>
      <c r="E1246" t="s">
        <v>106</v>
      </c>
      <c r="F1246" t="s">
        <v>14</v>
      </c>
      <c r="G1246" t="s">
        <v>69</v>
      </c>
      <c r="H1246">
        <v>100</v>
      </c>
      <c r="I1246">
        <v>24</v>
      </c>
      <c r="J1246">
        <v>3791.52</v>
      </c>
      <c r="K1246">
        <v>3</v>
      </c>
      <c r="L1246">
        <v>8</v>
      </c>
      <c r="M1246">
        <v>2003</v>
      </c>
    </row>
    <row r="1247" spans="1:13" x14ac:dyDescent="0.25">
      <c r="A1247">
        <v>1245</v>
      </c>
      <c r="B1247" s="1">
        <v>37889</v>
      </c>
      <c r="C1247">
        <v>10152</v>
      </c>
      <c r="D1247" t="s">
        <v>80</v>
      </c>
      <c r="E1247" t="s">
        <v>81</v>
      </c>
      <c r="F1247" t="s">
        <v>38</v>
      </c>
      <c r="G1247" t="s">
        <v>69</v>
      </c>
      <c r="H1247">
        <v>100</v>
      </c>
      <c r="I1247">
        <v>35</v>
      </c>
      <c r="J1247">
        <v>4524.1000000000004</v>
      </c>
      <c r="K1247">
        <v>3</v>
      </c>
      <c r="L1247">
        <v>9</v>
      </c>
      <c r="M1247">
        <v>2003</v>
      </c>
    </row>
    <row r="1248" spans="1:13" x14ac:dyDescent="0.25">
      <c r="A1248">
        <v>1246</v>
      </c>
      <c r="B1248" s="1">
        <v>37916</v>
      </c>
      <c r="C1248">
        <v>10165</v>
      </c>
      <c r="D1248" t="s">
        <v>75</v>
      </c>
      <c r="E1248" t="s">
        <v>76</v>
      </c>
      <c r="F1248" t="s">
        <v>77</v>
      </c>
      <c r="G1248" t="s">
        <v>69</v>
      </c>
      <c r="H1248">
        <v>100</v>
      </c>
      <c r="I1248">
        <v>28</v>
      </c>
      <c r="J1248">
        <v>3337.6</v>
      </c>
      <c r="K1248">
        <v>4</v>
      </c>
      <c r="L1248">
        <v>10</v>
      </c>
      <c r="M1248">
        <v>2003</v>
      </c>
    </row>
    <row r="1249" spans="1:13" x14ac:dyDescent="0.25">
      <c r="A1249">
        <v>1247</v>
      </c>
      <c r="B1249" s="1">
        <v>37931</v>
      </c>
      <c r="C1249">
        <v>10176</v>
      </c>
      <c r="D1249" t="s">
        <v>172</v>
      </c>
      <c r="E1249" t="s">
        <v>173</v>
      </c>
      <c r="F1249" t="s">
        <v>100</v>
      </c>
      <c r="G1249" t="s">
        <v>69</v>
      </c>
      <c r="H1249">
        <v>100</v>
      </c>
      <c r="I1249">
        <v>36</v>
      </c>
      <c r="J1249">
        <v>5532.12</v>
      </c>
      <c r="K1249">
        <v>4</v>
      </c>
      <c r="L1249">
        <v>11</v>
      </c>
      <c r="M1249">
        <v>2003</v>
      </c>
    </row>
    <row r="1250" spans="1:13" x14ac:dyDescent="0.25">
      <c r="A1250">
        <v>1248</v>
      </c>
      <c r="B1250" s="1">
        <v>37939</v>
      </c>
      <c r="C1250">
        <v>10185</v>
      </c>
      <c r="D1250" t="s">
        <v>128</v>
      </c>
      <c r="E1250" t="s">
        <v>129</v>
      </c>
      <c r="F1250" t="s">
        <v>14</v>
      </c>
      <c r="G1250" t="s">
        <v>69</v>
      </c>
      <c r="H1250">
        <v>100</v>
      </c>
      <c r="I1250">
        <v>39</v>
      </c>
      <c r="J1250">
        <v>5096.91</v>
      </c>
      <c r="K1250">
        <v>4</v>
      </c>
      <c r="L1250">
        <v>11</v>
      </c>
      <c r="M1250">
        <v>2003</v>
      </c>
    </row>
    <row r="1251" spans="1:13" x14ac:dyDescent="0.25">
      <c r="A1251">
        <v>1249</v>
      </c>
      <c r="B1251" s="1">
        <v>37951</v>
      </c>
      <c r="C1251">
        <v>10196</v>
      </c>
      <c r="D1251" t="s">
        <v>93</v>
      </c>
      <c r="E1251" t="s">
        <v>94</v>
      </c>
      <c r="F1251" t="s">
        <v>14</v>
      </c>
      <c r="G1251" t="s">
        <v>69</v>
      </c>
      <c r="H1251">
        <v>100</v>
      </c>
      <c r="I1251">
        <v>27</v>
      </c>
      <c r="J1251">
        <v>4537.08</v>
      </c>
      <c r="K1251">
        <v>4</v>
      </c>
      <c r="L1251">
        <v>11</v>
      </c>
      <c r="M1251">
        <v>2003</v>
      </c>
    </row>
    <row r="1252" spans="1:13" x14ac:dyDescent="0.25">
      <c r="A1252">
        <v>1250</v>
      </c>
      <c r="B1252" s="1">
        <v>37964</v>
      </c>
      <c r="C1252">
        <v>10207</v>
      </c>
      <c r="D1252" t="s">
        <v>157</v>
      </c>
      <c r="E1252" t="s">
        <v>158</v>
      </c>
      <c r="F1252" t="s">
        <v>14</v>
      </c>
      <c r="G1252" t="s">
        <v>69</v>
      </c>
      <c r="H1252">
        <v>100</v>
      </c>
      <c r="I1252">
        <v>40</v>
      </c>
      <c r="J1252">
        <v>6146.8</v>
      </c>
      <c r="K1252">
        <v>4</v>
      </c>
      <c r="L1252">
        <v>12</v>
      </c>
      <c r="M1252">
        <v>2003</v>
      </c>
    </row>
    <row r="1253" spans="1:13" x14ac:dyDescent="0.25">
      <c r="A1253">
        <v>1251</v>
      </c>
      <c r="B1253" s="1">
        <v>38029</v>
      </c>
      <c r="C1253">
        <v>10220</v>
      </c>
      <c r="D1253" t="s">
        <v>182</v>
      </c>
      <c r="E1253" t="s">
        <v>183</v>
      </c>
      <c r="F1253" t="s">
        <v>184</v>
      </c>
      <c r="G1253" t="s">
        <v>69</v>
      </c>
      <c r="H1253">
        <v>100</v>
      </c>
      <c r="I1253">
        <v>50</v>
      </c>
      <c r="J1253">
        <v>8258</v>
      </c>
      <c r="K1253">
        <v>1</v>
      </c>
      <c r="L1253">
        <v>2</v>
      </c>
      <c r="M1253">
        <v>2004</v>
      </c>
    </row>
    <row r="1254" spans="1:13" x14ac:dyDescent="0.25">
      <c r="A1254">
        <v>1252</v>
      </c>
      <c r="B1254" s="1">
        <v>38061</v>
      </c>
      <c r="C1254">
        <v>10230</v>
      </c>
      <c r="D1254" t="s">
        <v>176</v>
      </c>
      <c r="E1254" t="s">
        <v>177</v>
      </c>
      <c r="F1254" t="s">
        <v>168</v>
      </c>
      <c r="G1254" t="s">
        <v>69</v>
      </c>
      <c r="H1254">
        <v>100</v>
      </c>
      <c r="I1254">
        <v>42</v>
      </c>
      <c r="J1254">
        <v>7238.28</v>
      </c>
      <c r="K1254">
        <v>1</v>
      </c>
      <c r="L1254">
        <v>3</v>
      </c>
      <c r="M1254">
        <v>2004</v>
      </c>
    </row>
    <row r="1255" spans="1:13" x14ac:dyDescent="0.25">
      <c r="A1255">
        <v>1253</v>
      </c>
      <c r="B1255" s="1">
        <v>38112</v>
      </c>
      <c r="C1255">
        <v>10247</v>
      </c>
      <c r="D1255" t="s">
        <v>178</v>
      </c>
      <c r="E1255" t="s">
        <v>179</v>
      </c>
      <c r="F1255" t="s">
        <v>51</v>
      </c>
      <c r="G1255" t="s">
        <v>69</v>
      </c>
      <c r="H1255">
        <v>100</v>
      </c>
      <c r="I1255">
        <v>48</v>
      </c>
      <c r="J1255">
        <v>6756</v>
      </c>
      <c r="K1255">
        <v>2</v>
      </c>
      <c r="L1255">
        <v>5</v>
      </c>
      <c r="M1255">
        <v>2004</v>
      </c>
    </row>
    <row r="1256" spans="1:13" x14ac:dyDescent="0.25">
      <c r="A1256">
        <v>1254</v>
      </c>
      <c r="B1256" s="1">
        <v>38188</v>
      </c>
      <c r="C1256">
        <v>10272</v>
      </c>
      <c r="D1256" t="s">
        <v>54</v>
      </c>
      <c r="E1256" t="s">
        <v>55</v>
      </c>
      <c r="F1256" t="s">
        <v>14</v>
      </c>
      <c r="G1256" t="s">
        <v>69</v>
      </c>
      <c r="H1256">
        <v>100</v>
      </c>
      <c r="I1256">
        <v>25</v>
      </c>
      <c r="J1256">
        <v>3734</v>
      </c>
      <c r="K1256">
        <v>3</v>
      </c>
      <c r="L1256">
        <v>7</v>
      </c>
      <c r="M1256">
        <v>2004</v>
      </c>
    </row>
    <row r="1257" spans="1:13" x14ac:dyDescent="0.25">
      <c r="A1257">
        <v>1255</v>
      </c>
      <c r="B1257" s="1">
        <v>38219</v>
      </c>
      <c r="C1257">
        <v>10282</v>
      </c>
      <c r="D1257" t="s">
        <v>105</v>
      </c>
      <c r="E1257" t="s">
        <v>106</v>
      </c>
      <c r="F1257" t="s">
        <v>14</v>
      </c>
      <c r="G1257" t="s">
        <v>69</v>
      </c>
      <c r="H1257">
        <v>100</v>
      </c>
      <c r="I1257">
        <v>31</v>
      </c>
      <c r="J1257">
        <v>4674.8</v>
      </c>
      <c r="K1257">
        <v>3</v>
      </c>
      <c r="L1257">
        <v>8</v>
      </c>
      <c r="M1257">
        <v>2004</v>
      </c>
    </row>
    <row r="1258" spans="1:13" x14ac:dyDescent="0.25">
      <c r="A1258">
        <v>1256</v>
      </c>
      <c r="B1258" s="1">
        <v>38238</v>
      </c>
      <c r="C1258">
        <v>10292</v>
      </c>
      <c r="D1258" t="s">
        <v>12</v>
      </c>
      <c r="E1258" t="s">
        <v>13</v>
      </c>
      <c r="F1258" t="s">
        <v>14</v>
      </c>
      <c r="G1258" t="s">
        <v>69</v>
      </c>
      <c r="H1258">
        <v>100</v>
      </c>
      <c r="I1258">
        <v>44</v>
      </c>
      <c r="J1258">
        <v>7140.76</v>
      </c>
      <c r="K1258">
        <v>3</v>
      </c>
      <c r="L1258">
        <v>9</v>
      </c>
      <c r="M1258">
        <v>2004</v>
      </c>
    </row>
    <row r="1259" spans="1:13" x14ac:dyDescent="0.25">
      <c r="A1259">
        <v>1257</v>
      </c>
      <c r="B1259" s="1">
        <v>38274</v>
      </c>
      <c r="C1259">
        <v>10306</v>
      </c>
      <c r="D1259" t="s">
        <v>187</v>
      </c>
      <c r="E1259" t="s">
        <v>188</v>
      </c>
      <c r="F1259" t="s">
        <v>65</v>
      </c>
      <c r="G1259" t="s">
        <v>69</v>
      </c>
      <c r="H1259">
        <v>100</v>
      </c>
      <c r="I1259">
        <v>23</v>
      </c>
      <c r="J1259">
        <v>3600.65</v>
      </c>
      <c r="K1259">
        <v>4</v>
      </c>
      <c r="L1259">
        <v>10</v>
      </c>
      <c r="M1259">
        <v>2004</v>
      </c>
    </row>
    <row r="1260" spans="1:13" x14ac:dyDescent="0.25">
      <c r="A1260">
        <v>1258</v>
      </c>
      <c r="B1260" s="1">
        <v>38282</v>
      </c>
      <c r="C1260">
        <v>10314</v>
      </c>
      <c r="D1260" t="s">
        <v>189</v>
      </c>
      <c r="E1260" t="s">
        <v>190</v>
      </c>
      <c r="F1260" t="s">
        <v>125</v>
      </c>
      <c r="G1260" t="s">
        <v>69</v>
      </c>
      <c r="H1260">
        <v>100</v>
      </c>
      <c r="I1260">
        <v>29</v>
      </c>
      <c r="J1260">
        <v>4206.74</v>
      </c>
      <c r="K1260">
        <v>4</v>
      </c>
      <c r="L1260">
        <v>10</v>
      </c>
      <c r="M1260">
        <v>2004</v>
      </c>
    </row>
    <row r="1261" spans="1:13" x14ac:dyDescent="0.25">
      <c r="A1261">
        <v>1259</v>
      </c>
      <c r="B1261" s="1">
        <v>38296</v>
      </c>
      <c r="C1261">
        <v>10324</v>
      </c>
      <c r="D1261" t="s">
        <v>39</v>
      </c>
      <c r="E1261" t="s">
        <v>40</v>
      </c>
      <c r="F1261" t="s">
        <v>14</v>
      </c>
      <c r="G1261" t="s">
        <v>69</v>
      </c>
      <c r="H1261">
        <v>100</v>
      </c>
      <c r="I1261">
        <v>49</v>
      </c>
      <c r="J1261">
        <v>5379.71</v>
      </c>
      <c r="K1261">
        <v>4</v>
      </c>
      <c r="L1261">
        <v>11</v>
      </c>
      <c r="M1261">
        <v>2004</v>
      </c>
    </row>
    <row r="1262" spans="1:13" x14ac:dyDescent="0.25">
      <c r="A1262">
        <v>1260</v>
      </c>
      <c r="B1262" s="1">
        <v>38312</v>
      </c>
      <c r="C1262">
        <v>10337</v>
      </c>
      <c r="D1262" t="s">
        <v>78</v>
      </c>
      <c r="E1262" t="s">
        <v>79</v>
      </c>
      <c r="F1262" t="s">
        <v>14</v>
      </c>
      <c r="G1262" t="s">
        <v>69</v>
      </c>
      <c r="H1262">
        <v>100</v>
      </c>
      <c r="I1262">
        <v>36</v>
      </c>
      <c r="J1262">
        <v>5679.36</v>
      </c>
      <c r="K1262">
        <v>4</v>
      </c>
      <c r="L1262">
        <v>11</v>
      </c>
      <c r="M1262">
        <v>2004</v>
      </c>
    </row>
    <row r="1263" spans="1:13" x14ac:dyDescent="0.25">
      <c r="A1263">
        <v>1261</v>
      </c>
      <c r="B1263" s="1">
        <v>38322</v>
      </c>
      <c r="C1263">
        <v>10349</v>
      </c>
      <c r="D1263" t="s">
        <v>180</v>
      </c>
      <c r="E1263" t="s">
        <v>181</v>
      </c>
      <c r="F1263" t="s">
        <v>14</v>
      </c>
      <c r="G1263" t="s">
        <v>69</v>
      </c>
      <c r="H1263">
        <v>100</v>
      </c>
      <c r="I1263">
        <v>34</v>
      </c>
      <c r="J1263">
        <v>4394.84</v>
      </c>
      <c r="K1263">
        <v>4</v>
      </c>
      <c r="L1263">
        <v>12</v>
      </c>
      <c r="M1263">
        <v>2004</v>
      </c>
    </row>
    <row r="1264" spans="1:13" x14ac:dyDescent="0.25">
      <c r="A1264">
        <v>1262</v>
      </c>
      <c r="B1264" s="1">
        <v>38331</v>
      </c>
      <c r="C1264">
        <v>10358</v>
      </c>
      <c r="D1264" t="s">
        <v>66</v>
      </c>
      <c r="E1264" t="s">
        <v>67</v>
      </c>
      <c r="F1264" t="s">
        <v>68</v>
      </c>
      <c r="G1264" t="s">
        <v>69</v>
      </c>
      <c r="H1264">
        <v>100</v>
      </c>
      <c r="I1264">
        <v>25</v>
      </c>
      <c r="J1264">
        <v>2528.25</v>
      </c>
      <c r="K1264">
        <v>4</v>
      </c>
      <c r="L1264">
        <v>12</v>
      </c>
      <c r="M1264">
        <v>2004</v>
      </c>
    </row>
    <row r="1265" spans="1:13" x14ac:dyDescent="0.25">
      <c r="A1265">
        <v>1263</v>
      </c>
      <c r="B1265" s="1">
        <v>38378</v>
      </c>
      <c r="C1265">
        <v>10372</v>
      </c>
      <c r="D1265" t="s">
        <v>95</v>
      </c>
      <c r="E1265" t="s">
        <v>96</v>
      </c>
      <c r="F1265" t="s">
        <v>97</v>
      </c>
      <c r="G1265" t="s">
        <v>69</v>
      </c>
      <c r="H1265">
        <v>100</v>
      </c>
      <c r="I1265">
        <v>48</v>
      </c>
      <c r="J1265">
        <v>7031.52</v>
      </c>
      <c r="K1265">
        <v>1</v>
      </c>
      <c r="L1265">
        <v>1</v>
      </c>
      <c r="M1265">
        <v>2005</v>
      </c>
    </row>
    <row r="1266" spans="1:13" x14ac:dyDescent="0.25">
      <c r="A1266">
        <v>1264</v>
      </c>
      <c r="B1266" s="1">
        <v>38405</v>
      </c>
      <c r="C1266">
        <v>10383</v>
      </c>
      <c r="D1266" t="s">
        <v>66</v>
      </c>
      <c r="E1266" t="s">
        <v>67</v>
      </c>
      <c r="F1266" t="s">
        <v>68</v>
      </c>
      <c r="G1266" t="s">
        <v>69</v>
      </c>
      <c r="H1266">
        <v>100</v>
      </c>
      <c r="I1266">
        <v>38</v>
      </c>
      <c r="J1266">
        <v>5340.9</v>
      </c>
      <c r="K1266">
        <v>1</v>
      </c>
      <c r="L1266">
        <v>2</v>
      </c>
      <c r="M1266">
        <v>2005</v>
      </c>
    </row>
    <row r="1267" spans="1:13" x14ac:dyDescent="0.25">
      <c r="A1267">
        <v>1265</v>
      </c>
      <c r="B1267" s="1">
        <v>38426</v>
      </c>
      <c r="C1267">
        <v>10394</v>
      </c>
      <c r="D1267" t="s">
        <v>66</v>
      </c>
      <c r="E1267" t="s">
        <v>67</v>
      </c>
      <c r="F1267" t="s">
        <v>68</v>
      </c>
      <c r="G1267" t="s">
        <v>69</v>
      </c>
      <c r="H1267">
        <v>100</v>
      </c>
      <c r="I1267">
        <v>37</v>
      </c>
      <c r="J1267">
        <v>6376.58</v>
      </c>
      <c r="K1267">
        <v>1</v>
      </c>
      <c r="L1267">
        <v>3</v>
      </c>
      <c r="M1267">
        <v>2005</v>
      </c>
    </row>
    <row r="1268" spans="1:13" x14ac:dyDescent="0.25">
      <c r="A1268">
        <v>1266</v>
      </c>
      <c r="B1268" s="1">
        <v>38477</v>
      </c>
      <c r="C1268">
        <v>10413</v>
      </c>
      <c r="D1268" t="s">
        <v>43</v>
      </c>
      <c r="E1268" t="s">
        <v>44</v>
      </c>
      <c r="F1268" t="s">
        <v>14</v>
      </c>
      <c r="G1268" t="s">
        <v>69</v>
      </c>
      <c r="H1268">
        <v>100</v>
      </c>
      <c r="I1268">
        <v>49</v>
      </c>
      <c r="J1268">
        <v>6896.75</v>
      </c>
      <c r="K1268">
        <v>2</v>
      </c>
      <c r="L1268">
        <v>5</v>
      </c>
      <c r="M1268">
        <v>2005</v>
      </c>
    </row>
    <row r="1269" spans="1:13" x14ac:dyDescent="0.25">
      <c r="A1269">
        <v>1267</v>
      </c>
      <c r="B1269" s="1">
        <v>37627</v>
      </c>
      <c r="C1269">
        <v>10100</v>
      </c>
      <c r="D1269" t="s">
        <v>107</v>
      </c>
      <c r="E1269" t="s">
        <v>108</v>
      </c>
      <c r="F1269" t="s">
        <v>14</v>
      </c>
      <c r="G1269" t="s">
        <v>206</v>
      </c>
      <c r="H1269">
        <v>86.51</v>
      </c>
      <c r="I1269">
        <v>22</v>
      </c>
      <c r="J1269">
        <v>1903.22</v>
      </c>
      <c r="K1269">
        <v>1</v>
      </c>
      <c r="L1269">
        <v>1</v>
      </c>
      <c r="M1269">
        <v>2003</v>
      </c>
    </row>
    <row r="1270" spans="1:13" x14ac:dyDescent="0.25">
      <c r="A1270">
        <v>1268</v>
      </c>
      <c r="B1270" s="1">
        <v>37698</v>
      </c>
      <c r="C1270">
        <v>10110</v>
      </c>
      <c r="D1270" t="s">
        <v>187</v>
      </c>
      <c r="E1270" t="s">
        <v>188</v>
      </c>
      <c r="F1270" t="s">
        <v>65</v>
      </c>
      <c r="G1270" t="s">
        <v>206</v>
      </c>
      <c r="H1270">
        <v>89.27</v>
      </c>
      <c r="I1270">
        <v>28</v>
      </c>
      <c r="J1270">
        <v>2499.56</v>
      </c>
      <c r="K1270">
        <v>1</v>
      </c>
      <c r="L1270">
        <v>3</v>
      </c>
      <c r="M1270">
        <v>2003</v>
      </c>
    </row>
    <row r="1271" spans="1:13" x14ac:dyDescent="0.25">
      <c r="A1271">
        <v>1269</v>
      </c>
      <c r="B1271" s="1">
        <v>37762</v>
      </c>
      <c r="C1271">
        <v>10124</v>
      </c>
      <c r="D1271" t="s">
        <v>202</v>
      </c>
      <c r="E1271" t="s">
        <v>203</v>
      </c>
      <c r="F1271" t="s">
        <v>14</v>
      </c>
      <c r="G1271" t="s">
        <v>206</v>
      </c>
      <c r="H1271">
        <v>85.59</v>
      </c>
      <c r="I1271">
        <v>36</v>
      </c>
      <c r="J1271">
        <v>3081.24</v>
      </c>
      <c r="K1271">
        <v>2</v>
      </c>
      <c r="L1271">
        <v>5</v>
      </c>
      <c r="M1271">
        <v>2003</v>
      </c>
    </row>
    <row r="1272" spans="1:13" x14ac:dyDescent="0.25">
      <c r="A1272">
        <v>1270</v>
      </c>
      <c r="B1272" s="1">
        <v>37875</v>
      </c>
      <c r="C1272">
        <v>10148</v>
      </c>
      <c r="D1272" t="s">
        <v>111</v>
      </c>
      <c r="E1272" t="s">
        <v>112</v>
      </c>
      <c r="F1272" t="s">
        <v>38</v>
      </c>
      <c r="G1272" t="s">
        <v>206</v>
      </c>
      <c r="H1272">
        <v>100</v>
      </c>
      <c r="I1272">
        <v>34</v>
      </c>
      <c r="J1272">
        <v>3598.22</v>
      </c>
      <c r="K1272">
        <v>3</v>
      </c>
      <c r="L1272">
        <v>9</v>
      </c>
      <c r="M1272">
        <v>2003</v>
      </c>
    </row>
    <row r="1273" spans="1:13" x14ac:dyDescent="0.25">
      <c r="A1273">
        <v>1271</v>
      </c>
      <c r="B1273" s="1">
        <v>37912</v>
      </c>
      <c r="C1273">
        <v>10162</v>
      </c>
      <c r="D1273" t="s">
        <v>23</v>
      </c>
      <c r="E1273" t="s">
        <v>24</v>
      </c>
      <c r="F1273" t="s">
        <v>14</v>
      </c>
      <c r="G1273" t="s">
        <v>206</v>
      </c>
      <c r="H1273">
        <v>100</v>
      </c>
      <c r="I1273">
        <v>39</v>
      </c>
      <c r="J1273">
        <v>3912.09</v>
      </c>
      <c r="K1273">
        <v>4</v>
      </c>
      <c r="L1273">
        <v>10</v>
      </c>
      <c r="M1273">
        <v>2003</v>
      </c>
    </row>
    <row r="1274" spans="1:13" x14ac:dyDescent="0.25">
      <c r="A1274">
        <v>1272</v>
      </c>
      <c r="B1274" s="1">
        <v>37930</v>
      </c>
      <c r="C1274">
        <v>10173</v>
      </c>
      <c r="D1274" t="s">
        <v>207</v>
      </c>
      <c r="E1274" t="s">
        <v>208</v>
      </c>
      <c r="F1274" t="s">
        <v>100</v>
      </c>
      <c r="G1274" t="s">
        <v>206</v>
      </c>
      <c r="H1274">
        <v>75.459999999999994</v>
      </c>
      <c r="I1274">
        <v>21</v>
      </c>
      <c r="J1274">
        <v>1584.66</v>
      </c>
      <c r="K1274">
        <v>4</v>
      </c>
      <c r="L1274">
        <v>11</v>
      </c>
      <c r="M1274">
        <v>2003</v>
      </c>
    </row>
    <row r="1275" spans="1:13" x14ac:dyDescent="0.25">
      <c r="A1275">
        <v>1273</v>
      </c>
      <c r="B1275" s="1">
        <v>37937</v>
      </c>
      <c r="C1275">
        <v>10182</v>
      </c>
      <c r="D1275" t="s">
        <v>105</v>
      </c>
      <c r="E1275" t="s">
        <v>106</v>
      </c>
      <c r="F1275" t="s">
        <v>14</v>
      </c>
      <c r="G1275" t="s">
        <v>206</v>
      </c>
      <c r="H1275">
        <v>100</v>
      </c>
      <c r="I1275">
        <v>36</v>
      </c>
      <c r="J1275">
        <v>3942.72</v>
      </c>
      <c r="K1275">
        <v>4</v>
      </c>
      <c r="L1275">
        <v>11</v>
      </c>
      <c r="M1275">
        <v>2003</v>
      </c>
    </row>
    <row r="1276" spans="1:13" x14ac:dyDescent="0.25">
      <c r="A1276">
        <v>1274</v>
      </c>
      <c r="B1276" s="1">
        <v>37946</v>
      </c>
      <c r="C1276">
        <v>10193</v>
      </c>
      <c r="D1276" t="s">
        <v>209</v>
      </c>
      <c r="E1276" t="s">
        <v>210</v>
      </c>
      <c r="F1276" t="s">
        <v>38</v>
      </c>
      <c r="G1276" t="s">
        <v>206</v>
      </c>
      <c r="H1276">
        <v>97.55</v>
      </c>
      <c r="I1276">
        <v>24</v>
      </c>
      <c r="J1276">
        <v>2341.1999999999998</v>
      </c>
      <c r="K1276">
        <v>4</v>
      </c>
      <c r="L1276">
        <v>11</v>
      </c>
      <c r="M1276">
        <v>2003</v>
      </c>
    </row>
    <row r="1277" spans="1:13" x14ac:dyDescent="0.25">
      <c r="A1277">
        <v>1275</v>
      </c>
      <c r="B1277" s="1">
        <v>37957</v>
      </c>
      <c r="C1277">
        <v>10204</v>
      </c>
      <c r="D1277" t="s">
        <v>180</v>
      </c>
      <c r="E1277" t="s">
        <v>181</v>
      </c>
      <c r="F1277" t="s">
        <v>14</v>
      </c>
      <c r="G1277" t="s">
        <v>206</v>
      </c>
      <c r="H1277">
        <v>85.59</v>
      </c>
      <c r="I1277">
        <v>29</v>
      </c>
      <c r="J1277">
        <v>2482.11</v>
      </c>
      <c r="K1277">
        <v>4</v>
      </c>
      <c r="L1277">
        <v>12</v>
      </c>
      <c r="M1277">
        <v>2003</v>
      </c>
    </row>
    <row r="1278" spans="1:13" x14ac:dyDescent="0.25">
      <c r="A1278">
        <v>1276</v>
      </c>
      <c r="B1278" s="1">
        <v>38008</v>
      </c>
      <c r="C1278">
        <v>10213</v>
      </c>
      <c r="D1278" t="s">
        <v>132</v>
      </c>
      <c r="E1278" t="s">
        <v>133</v>
      </c>
      <c r="F1278" t="s">
        <v>65</v>
      </c>
      <c r="G1278" t="s">
        <v>206</v>
      </c>
      <c r="H1278">
        <v>94.79</v>
      </c>
      <c r="I1278">
        <v>38</v>
      </c>
      <c r="J1278">
        <v>3602.02</v>
      </c>
      <c r="K1278">
        <v>1</v>
      </c>
      <c r="L1278">
        <v>1</v>
      </c>
      <c r="M1278">
        <v>2004</v>
      </c>
    </row>
    <row r="1279" spans="1:13" x14ac:dyDescent="0.25">
      <c r="A1279">
        <v>1277</v>
      </c>
      <c r="B1279" s="1">
        <v>38048</v>
      </c>
      <c r="C1279">
        <v>10227</v>
      </c>
      <c r="D1279" t="s">
        <v>84</v>
      </c>
      <c r="E1279" t="s">
        <v>85</v>
      </c>
      <c r="F1279" t="s">
        <v>18</v>
      </c>
      <c r="G1279" t="s">
        <v>206</v>
      </c>
      <c r="H1279">
        <v>100</v>
      </c>
      <c r="I1279">
        <v>34</v>
      </c>
      <c r="J1279">
        <v>3566.94</v>
      </c>
      <c r="K1279">
        <v>1</v>
      </c>
      <c r="L1279">
        <v>3</v>
      </c>
      <c r="M1279">
        <v>2004</v>
      </c>
    </row>
    <row r="1280" spans="1:13" x14ac:dyDescent="0.25">
      <c r="A1280">
        <v>1278</v>
      </c>
      <c r="B1280" s="1">
        <v>38090</v>
      </c>
      <c r="C1280">
        <v>10241</v>
      </c>
      <c r="D1280" t="s">
        <v>200</v>
      </c>
      <c r="E1280" t="s">
        <v>201</v>
      </c>
      <c r="F1280" t="s">
        <v>18</v>
      </c>
      <c r="G1280" t="s">
        <v>206</v>
      </c>
      <c r="H1280">
        <v>90.19</v>
      </c>
      <c r="I1280">
        <v>42</v>
      </c>
      <c r="J1280">
        <v>3787.98</v>
      </c>
      <c r="K1280">
        <v>2</v>
      </c>
      <c r="L1280">
        <v>4</v>
      </c>
      <c r="M1280">
        <v>2004</v>
      </c>
    </row>
    <row r="1281" spans="1:13" x14ac:dyDescent="0.25">
      <c r="A1281">
        <v>1279</v>
      </c>
      <c r="B1281" s="1">
        <v>38216</v>
      </c>
      <c r="C1281">
        <v>10280</v>
      </c>
      <c r="D1281" t="s">
        <v>98</v>
      </c>
      <c r="E1281" t="s">
        <v>99</v>
      </c>
      <c r="F1281" t="s">
        <v>100</v>
      </c>
      <c r="G1281" t="s">
        <v>206</v>
      </c>
      <c r="H1281">
        <v>100</v>
      </c>
      <c r="I1281">
        <v>35</v>
      </c>
      <c r="J1281">
        <v>3704.05</v>
      </c>
      <c r="K1281">
        <v>3</v>
      </c>
      <c r="L1281">
        <v>8</v>
      </c>
      <c r="M1281">
        <v>2004</v>
      </c>
    </row>
    <row r="1282" spans="1:13" x14ac:dyDescent="0.25">
      <c r="A1282">
        <v>1280</v>
      </c>
      <c r="B1282" s="1">
        <v>38231</v>
      </c>
      <c r="C1282">
        <v>10288</v>
      </c>
      <c r="D1282" t="s">
        <v>159</v>
      </c>
      <c r="E1282" t="s">
        <v>160</v>
      </c>
      <c r="F1282" t="s">
        <v>77</v>
      </c>
      <c r="G1282" t="s">
        <v>206</v>
      </c>
      <c r="H1282">
        <v>80.989999999999995</v>
      </c>
      <c r="I1282">
        <v>35</v>
      </c>
      <c r="J1282">
        <v>2834.65</v>
      </c>
      <c r="K1282">
        <v>3</v>
      </c>
      <c r="L1282">
        <v>9</v>
      </c>
      <c r="M1282">
        <v>2004</v>
      </c>
    </row>
    <row r="1283" spans="1:13" x14ac:dyDescent="0.25">
      <c r="A1283">
        <v>1281</v>
      </c>
      <c r="B1283" s="1">
        <v>37900</v>
      </c>
      <c r="C1283">
        <v>10302</v>
      </c>
      <c r="D1283" t="s">
        <v>63</v>
      </c>
      <c r="E1283" t="s">
        <v>64</v>
      </c>
      <c r="F1283" t="s">
        <v>65</v>
      </c>
      <c r="G1283" t="s">
        <v>206</v>
      </c>
      <c r="H1283">
        <v>89.27</v>
      </c>
      <c r="I1283">
        <v>38</v>
      </c>
      <c r="J1283">
        <v>3392.26</v>
      </c>
      <c r="K1283">
        <v>4</v>
      </c>
      <c r="L1283">
        <v>10</v>
      </c>
      <c r="M1283">
        <v>2003</v>
      </c>
    </row>
    <row r="1284" spans="1:13" x14ac:dyDescent="0.25">
      <c r="A1284">
        <v>1282</v>
      </c>
      <c r="B1284" s="1">
        <v>38276</v>
      </c>
      <c r="C1284">
        <v>10311</v>
      </c>
      <c r="D1284" t="s">
        <v>66</v>
      </c>
      <c r="E1284" t="s">
        <v>67</v>
      </c>
      <c r="F1284" t="s">
        <v>68</v>
      </c>
      <c r="G1284" t="s">
        <v>206</v>
      </c>
      <c r="H1284">
        <v>81.91</v>
      </c>
      <c r="I1284">
        <v>41</v>
      </c>
      <c r="J1284">
        <v>3358.31</v>
      </c>
      <c r="K1284">
        <v>4</v>
      </c>
      <c r="L1284">
        <v>10</v>
      </c>
      <c r="M1284">
        <v>2004</v>
      </c>
    </row>
    <row r="1285" spans="1:13" x14ac:dyDescent="0.25">
      <c r="A1285">
        <v>1283</v>
      </c>
      <c r="B1285" s="1">
        <v>38308</v>
      </c>
      <c r="C1285">
        <v>10332</v>
      </c>
      <c r="D1285" t="s">
        <v>187</v>
      </c>
      <c r="E1285" t="s">
        <v>188</v>
      </c>
      <c r="F1285" t="s">
        <v>65</v>
      </c>
      <c r="G1285" t="s">
        <v>206</v>
      </c>
      <c r="H1285">
        <v>100</v>
      </c>
      <c r="I1285">
        <v>50</v>
      </c>
      <c r="J1285">
        <v>7310</v>
      </c>
      <c r="K1285">
        <v>4</v>
      </c>
      <c r="L1285">
        <v>11</v>
      </c>
      <c r="M1285">
        <v>2004</v>
      </c>
    </row>
    <row r="1286" spans="1:13" x14ac:dyDescent="0.25">
      <c r="A1286">
        <v>1284</v>
      </c>
      <c r="B1286" s="1">
        <v>38316</v>
      </c>
      <c r="C1286">
        <v>10344</v>
      </c>
      <c r="D1286" t="s">
        <v>164</v>
      </c>
      <c r="E1286" t="s">
        <v>165</v>
      </c>
      <c r="F1286" t="s">
        <v>18</v>
      </c>
      <c r="G1286" t="s">
        <v>206</v>
      </c>
      <c r="H1286">
        <v>100</v>
      </c>
      <c r="I1286">
        <v>21</v>
      </c>
      <c r="J1286">
        <v>2203.11</v>
      </c>
      <c r="K1286">
        <v>4</v>
      </c>
      <c r="L1286">
        <v>11</v>
      </c>
      <c r="M1286">
        <v>2004</v>
      </c>
    </row>
    <row r="1287" spans="1:13" x14ac:dyDescent="0.25">
      <c r="A1287">
        <v>1285</v>
      </c>
      <c r="B1287" s="1">
        <v>38364</v>
      </c>
      <c r="C1287">
        <v>10367</v>
      </c>
      <c r="D1287" t="s">
        <v>21</v>
      </c>
      <c r="E1287" t="s">
        <v>22</v>
      </c>
      <c r="F1287" t="s">
        <v>14</v>
      </c>
      <c r="G1287" t="s">
        <v>206</v>
      </c>
      <c r="H1287">
        <v>62.72</v>
      </c>
      <c r="I1287">
        <v>43</v>
      </c>
      <c r="J1287">
        <v>2696.96</v>
      </c>
      <c r="K1287">
        <v>1</v>
      </c>
      <c r="L1287">
        <v>1</v>
      </c>
      <c r="M1287">
        <v>2005</v>
      </c>
    </row>
    <row r="1288" spans="1:13" x14ac:dyDescent="0.25">
      <c r="A1288">
        <v>1286</v>
      </c>
      <c r="B1288" s="1">
        <v>38399</v>
      </c>
      <c r="C1288">
        <v>10380</v>
      </c>
      <c r="D1288" t="s">
        <v>66</v>
      </c>
      <c r="E1288" t="s">
        <v>67</v>
      </c>
      <c r="F1288" t="s">
        <v>68</v>
      </c>
      <c r="G1288" t="s">
        <v>206</v>
      </c>
      <c r="H1288">
        <v>100</v>
      </c>
      <c r="I1288">
        <v>32</v>
      </c>
      <c r="J1288">
        <v>3376.64</v>
      </c>
      <c r="K1288">
        <v>1</v>
      </c>
      <c r="L1288">
        <v>2</v>
      </c>
      <c r="M1288">
        <v>2005</v>
      </c>
    </row>
    <row r="1289" spans="1:13" x14ac:dyDescent="0.25">
      <c r="A1289">
        <v>1287</v>
      </c>
      <c r="B1289" s="1">
        <v>38464</v>
      </c>
      <c r="C1289">
        <v>10407</v>
      </c>
      <c r="D1289" t="s">
        <v>151</v>
      </c>
      <c r="E1289" t="s">
        <v>152</v>
      </c>
      <c r="F1289" t="s">
        <v>14</v>
      </c>
      <c r="G1289" t="s">
        <v>206</v>
      </c>
      <c r="H1289">
        <v>90.19</v>
      </c>
      <c r="I1289">
        <v>6</v>
      </c>
      <c r="J1289">
        <v>541.14</v>
      </c>
      <c r="K1289">
        <v>2</v>
      </c>
      <c r="L1289">
        <v>4</v>
      </c>
      <c r="M1289">
        <v>2005</v>
      </c>
    </row>
    <row r="1290" spans="1:13" x14ac:dyDescent="0.25">
      <c r="A1290">
        <v>1288</v>
      </c>
      <c r="B1290" s="1">
        <v>38501</v>
      </c>
      <c r="C1290">
        <v>10420</v>
      </c>
      <c r="D1290" t="s">
        <v>59</v>
      </c>
      <c r="E1290" t="s">
        <v>60</v>
      </c>
      <c r="F1290" t="s">
        <v>38</v>
      </c>
      <c r="G1290" t="s">
        <v>206</v>
      </c>
      <c r="H1290">
        <v>92.95</v>
      </c>
      <c r="I1290">
        <v>66</v>
      </c>
      <c r="J1290">
        <v>6134.7</v>
      </c>
      <c r="K1290">
        <v>2</v>
      </c>
      <c r="L1290">
        <v>5</v>
      </c>
      <c r="M1290">
        <v>2005</v>
      </c>
    </row>
    <row r="1291" spans="1:13" x14ac:dyDescent="0.25">
      <c r="A1291">
        <v>1289</v>
      </c>
      <c r="B1291" s="1">
        <v>37663</v>
      </c>
      <c r="C1291">
        <v>10105</v>
      </c>
      <c r="D1291" t="s">
        <v>123</v>
      </c>
      <c r="E1291" t="s">
        <v>124</v>
      </c>
      <c r="F1291" t="s">
        <v>125</v>
      </c>
      <c r="G1291" t="s">
        <v>206</v>
      </c>
      <c r="H1291">
        <v>82.5</v>
      </c>
      <c r="I1291">
        <v>41</v>
      </c>
      <c r="J1291">
        <v>3382.5</v>
      </c>
      <c r="K1291">
        <v>1</v>
      </c>
      <c r="L1291">
        <v>2</v>
      </c>
      <c r="M1291">
        <v>2003</v>
      </c>
    </row>
    <row r="1292" spans="1:13" x14ac:dyDescent="0.25">
      <c r="A1292">
        <v>1290</v>
      </c>
      <c r="B1292" s="1">
        <v>37727</v>
      </c>
      <c r="C1292">
        <v>10117</v>
      </c>
      <c r="D1292" t="s">
        <v>75</v>
      </c>
      <c r="E1292" t="s">
        <v>76</v>
      </c>
      <c r="F1292" t="s">
        <v>77</v>
      </c>
      <c r="G1292" t="s">
        <v>206</v>
      </c>
      <c r="H1292">
        <v>97.42</v>
      </c>
      <c r="I1292">
        <v>23</v>
      </c>
      <c r="J1292">
        <v>2240.66</v>
      </c>
      <c r="K1292">
        <v>2</v>
      </c>
      <c r="L1292">
        <v>4</v>
      </c>
      <c r="M1292">
        <v>2003</v>
      </c>
    </row>
    <row r="1293" spans="1:13" x14ac:dyDescent="0.25">
      <c r="A1293">
        <v>1291</v>
      </c>
      <c r="B1293" s="1">
        <v>37778</v>
      </c>
      <c r="C1293">
        <v>10128</v>
      </c>
      <c r="D1293" t="s">
        <v>66</v>
      </c>
      <c r="E1293" t="s">
        <v>67</v>
      </c>
      <c r="F1293" t="s">
        <v>68</v>
      </c>
      <c r="G1293" t="s">
        <v>206</v>
      </c>
      <c r="H1293">
        <v>92.16</v>
      </c>
      <c r="I1293">
        <v>43</v>
      </c>
      <c r="J1293">
        <v>3962.88</v>
      </c>
      <c r="K1293">
        <v>2</v>
      </c>
      <c r="L1293">
        <v>6</v>
      </c>
      <c r="M1293">
        <v>2003</v>
      </c>
    </row>
    <row r="1294" spans="1:13" x14ac:dyDescent="0.25">
      <c r="A1294">
        <v>1292</v>
      </c>
      <c r="B1294" s="1">
        <v>37841</v>
      </c>
      <c r="C1294">
        <v>10142</v>
      </c>
      <c r="D1294" t="s">
        <v>105</v>
      </c>
      <c r="E1294" t="s">
        <v>106</v>
      </c>
      <c r="F1294" t="s">
        <v>14</v>
      </c>
      <c r="G1294" t="s">
        <v>206</v>
      </c>
      <c r="H1294">
        <v>70.22</v>
      </c>
      <c r="I1294">
        <v>24</v>
      </c>
      <c r="J1294">
        <v>1685.28</v>
      </c>
      <c r="K1294">
        <v>3</v>
      </c>
      <c r="L1294">
        <v>8</v>
      </c>
      <c r="M1294">
        <v>2003</v>
      </c>
    </row>
    <row r="1295" spans="1:13" x14ac:dyDescent="0.25">
      <c r="A1295">
        <v>1293</v>
      </c>
      <c r="B1295" s="1">
        <v>37892</v>
      </c>
      <c r="C1295">
        <v>10153</v>
      </c>
      <c r="D1295" t="s">
        <v>66</v>
      </c>
      <c r="E1295" t="s">
        <v>67</v>
      </c>
      <c r="F1295" t="s">
        <v>68</v>
      </c>
      <c r="G1295" t="s">
        <v>206</v>
      </c>
      <c r="H1295">
        <v>83.38</v>
      </c>
      <c r="I1295">
        <v>22</v>
      </c>
      <c r="J1295">
        <v>1834.36</v>
      </c>
      <c r="K1295">
        <v>3</v>
      </c>
      <c r="L1295">
        <v>9</v>
      </c>
      <c r="M1295">
        <v>2003</v>
      </c>
    </row>
    <row r="1296" spans="1:13" x14ac:dyDescent="0.25">
      <c r="A1296">
        <v>1294</v>
      </c>
      <c r="B1296" s="1">
        <v>37915</v>
      </c>
      <c r="C1296">
        <v>10166</v>
      </c>
      <c r="D1296" t="s">
        <v>61</v>
      </c>
      <c r="E1296" t="s">
        <v>62</v>
      </c>
      <c r="F1296" t="s">
        <v>14</v>
      </c>
      <c r="G1296" t="s">
        <v>206</v>
      </c>
      <c r="H1296">
        <v>73.73</v>
      </c>
      <c r="I1296">
        <v>26</v>
      </c>
      <c r="J1296">
        <v>1916.98</v>
      </c>
      <c r="K1296">
        <v>4</v>
      </c>
      <c r="L1296">
        <v>10</v>
      </c>
      <c r="M1296">
        <v>2003</v>
      </c>
    </row>
    <row r="1297" spans="1:13" x14ac:dyDescent="0.25">
      <c r="A1297">
        <v>1295</v>
      </c>
      <c r="B1297" s="1">
        <v>37932</v>
      </c>
      <c r="C1297">
        <v>10177</v>
      </c>
      <c r="D1297" t="s">
        <v>185</v>
      </c>
      <c r="E1297" t="s">
        <v>186</v>
      </c>
      <c r="F1297" t="s">
        <v>68</v>
      </c>
      <c r="G1297" t="s">
        <v>206</v>
      </c>
      <c r="H1297">
        <v>74.599999999999994</v>
      </c>
      <c r="I1297">
        <v>35</v>
      </c>
      <c r="J1297">
        <v>2611</v>
      </c>
      <c r="K1297">
        <v>4</v>
      </c>
      <c r="L1297">
        <v>11</v>
      </c>
      <c r="M1297">
        <v>2003</v>
      </c>
    </row>
    <row r="1298" spans="1:13" x14ac:dyDescent="0.25">
      <c r="A1298">
        <v>1296</v>
      </c>
      <c r="B1298" s="1">
        <v>37939</v>
      </c>
      <c r="C1298">
        <v>10185</v>
      </c>
      <c r="D1298" t="s">
        <v>128</v>
      </c>
      <c r="E1298" t="s">
        <v>129</v>
      </c>
      <c r="F1298" t="s">
        <v>14</v>
      </c>
      <c r="G1298" t="s">
        <v>206</v>
      </c>
      <c r="H1298">
        <v>77.239999999999995</v>
      </c>
      <c r="I1298">
        <v>47</v>
      </c>
      <c r="J1298">
        <v>3630.28</v>
      </c>
      <c r="K1298">
        <v>4</v>
      </c>
      <c r="L1298">
        <v>11</v>
      </c>
      <c r="M1298">
        <v>2003</v>
      </c>
    </row>
    <row r="1299" spans="1:13" x14ac:dyDescent="0.25">
      <c r="A1299">
        <v>1297</v>
      </c>
      <c r="B1299" s="1">
        <v>37951</v>
      </c>
      <c r="C1299">
        <v>10197</v>
      </c>
      <c r="D1299" t="s">
        <v>134</v>
      </c>
      <c r="E1299" t="s">
        <v>135</v>
      </c>
      <c r="F1299" t="s">
        <v>68</v>
      </c>
      <c r="G1299" t="s">
        <v>206</v>
      </c>
      <c r="H1299">
        <v>100</v>
      </c>
      <c r="I1299">
        <v>50</v>
      </c>
      <c r="J1299">
        <v>5090.5</v>
      </c>
      <c r="K1299">
        <v>4</v>
      </c>
      <c r="L1299">
        <v>11</v>
      </c>
      <c r="M1299">
        <v>2003</v>
      </c>
    </row>
    <row r="1300" spans="1:13" x14ac:dyDescent="0.25">
      <c r="A1300">
        <v>1298</v>
      </c>
      <c r="B1300" s="1">
        <v>37988</v>
      </c>
      <c r="C1300">
        <v>10208</v>
      </c>
      <c r="D1300" t="s">
        <v>84</v>
      </c>
      <c r="E1300" t="s">
        <v>85</v>
      </c>
      <c r="F1300" t="s">
        <v>18</v>
      </c>
      <c r="G1300" t="s">
        <v>206</v>
      </c>
      <c r="H1300">
        <v>87.77</v>
      </c>
      <c r="I1300">
        <v>45</v>
      </c>
      <c r="J1300">
        <v>3949.65</v>
      </c>
      <c r="K1300">
        <v>1</v>
      </c>
      <c r="L1300">
        <v>1</v>
      </c>
      <c r="M1300">
        <v>2004</v>
      </c>
    </row>
    <row r="1301" spans="1:13" x14ac:dyDescent="0.25">
      <c r="A1301">
        <v>1299</v>
      </c>
      <c r="B1301" s="1">
        <v>38035</v>
      </c>
      <c r="C1301">
        <v>10221</v>
      </c>
      <c r="D1301" t="s">
        <v>140</v>
      </c>
      <c r="E1301" t="s">
        <v>141</v>
      </c>
      <c r="F1301" t="s">
        <v>142</v>
      </c>
      <c r="G1301" t="s">
        <v>206</v>
      </c>
      <c r="H1301">
        <v>89.53</v>
      </c>
      <c r="I1301">
        <v>39</v>
      </c>
      <c r="J1301">
        <v>3491.67</v>
      </c>
      <c r="K1301">
        <v>1</v>
      </c>
      <c r="L1301">
        <v>2</v>
      </c>
      <c r="M1301">
        <v>2004</v>
      </c>
    </row>
    <row r="1302" spans="1:13" x14ac:dyDescent="0.25">
      <c r="A1302">
        <v>1300</v>
      </c>
      <c r="B1302" s="1">
        <v>38066</v>
      </c>
      <c r="C1302">
        <v>10232</v>
      </c>
      <c r="D1302" t="s">
        <v>147</v>
      </c>
      <c r="E1302" t="s">
        <v>148</v>
      </c>
      <c r="F1302" t="s">
        <v>65</v>
      </c>
      <c r="G1302" t="s">
        <v>206</v>
      </c>
      <c r="H1302">
        <v>89.53</v>
      </c>
      <c r="I1302">
        <v>23</v>
      </c>
      <c r="J1302">
        <v>2059.19</v>
      </c>
      <c r="K1302">
        <v>1</v>
      </c>
      <c r="L1302">
        <v>3</v>
      </c>
      <c r="M1302">
        <v>2004</v>
      </c>
    </row>
    <row r="1303" spans="1:13" x14ac:dyDescent="0.25">
      <c r="A1303">
        <v>1301</v>
      </c>
      <c r="B1303" s="1">
        <v>38114</v>
      </c>
      <c r="C1303">
        <v>10248</v>
      </c>
      <c r="D1303" t="s">
        <v>12</v>
      </c>
      <c r="E1303" t="s">
        <v>13</v>
      </c>
      <c r="F1303" t="s">
        <v>14</v>
      </c>
      <c r="G1303" t="s">
        <v>206</v>
      </c>
      <c r="H1303">
        <v>75.48</v>
      </c>
      <c r="I1303">
        <v>42</v>
      </c>
      <c r="J1303">
        <v>3170.16</v>
      </c>
      <c r="K1303">
        <v>2</v>
      </c>
      <c r="L1303">
        <v>5</v>
      </c>
      <c r="M1303">
        <v>2004</v>
      </c>
    </row>
    <row r="1304" spans="1:13" x14ac:dyDescent="0.25">
      <c r="A1304">
        <v>1302</v>
      </c>
      <c r="B1304" s="1">
        <v>38155</v>
      </c>
      <c r="C1304">
        <v>10261</v>
      </c>
      <c r="D1304" t="s">
        <v>113</v>
      </c>
      <c r="E1304" t="s">
        <v>114</v>
      </c>
      <c r="F1304" t="s">
        <v>88</v>
      </c>
      <c r="G1304" t="s">
        <v>206</v>
      </c>
      <c r="H1304">
        <v>89.53</v>
      </c>
      <c r="I1304">
        <v>20</v>
      </c>
      <c r="J1304">
        <v>1790.6</v>
      </c>
      <c r="K1304">
        <v>2</v>
      </c>
      <c r="L1304">
        <v>6</v>
      </c>
      <c r="M1304">
        <v>2004</v>
      </c>
    </row>
    <row r="1305" spans="1:13" x14ac:dyDescent="0.25">
      <c r="A1305">
        <v>1303</v>
      </c>
      <c r="B1305" s="1">
        <v>38189</v>
      </c>
      <c r="C1305">
        <v>10273</v>
      </c>
      <c r="D1305" t="s">
        <v>140</v>
      </c>
      <c r="E1305" t="s">
        <v>141</v>
      </c>
      <c r="F1305" t="s">
        <v>142</v>
      </c>
      <c r="G1305" t="s">
        <v>206</v>
      </c>
      <c r="H1305">
        <v>71.09</v>
      </c>
      <c r="I1305">
        <v>33</v>
      </c>
      <c r="J1305">
        <v>2345.9699999999998</v>
      </c>
      <c r="K1305">
        <v>3</v>
      </c>
      <c r="L1305">
        <v>7</v>
      </c>
      <c r="M1305">
        <v>2004</v>
      </c>
    </row>
    <row r="1306" spans="1:13" x14ac:dyDescent="0.25">
      <c r="A1306">
        <v>1304</v>
      </c>
      <c r="B1306" s="1">
        <v>38219</v>
      </c>
      <c r="C1306">
        <v>10283</v>
      </c>
      <c r="D1306" t="s">
        <v>143</v>
      </c>
      <c r="E1306" t="s">
        <v>144</v>
      </c>
      <c r="F1306" t="s">
        <v>88</v>
      </c>
      <c r="G1306" t="s">
        <v>206</v>
      </c>
      <c r="H1306">
        <v>100</v>
      </c>
      <c r="I1306">
        <v>34</v>
      </c>
      <c r="J1306">
        <v>3580.88</v>
      </c>
      <c r="K1306">
        <v>3</v>
      </c>
      <c r="L1306">
        <v>8</v>
      </c>
      <c r="M1306">
        <v>2004</v>
      </c>
    </row>
    <row r="1307" spans="1:13" x14ac:dyDescent="0.25">
      <c r="A1307">
        <v>1305</v>
      </c>
      <c r="B1307" s="1">
        <v>38239</v>
      </c>
      <c r="C1307">
        <v>10293</v>
      </c>
      <c r="D1307" t="s">
        <v>98</v>
      </c>
      <c r="E1307" t="s">
        <v>99</v>
      </c>
      <c r="F1307" t="s">
        <v>100</v>
      </c>
      <c r="G1307" t="s">
        <v>206</v>
      </c>
      <c r="H1307">
        <v>100</v>
      </c>
      <c r="I1307">
        <v>49</v>
      </c>
      <c r="J1307">
        <v>4946.0600000000004</v>
      </c>
      <c r="K1307">
        <v>3</v>
      </c>
      <c r="L1307">
        <v>9</v>
      </c>
      <c r="M1307">
        <v>2004</v>
      </c>
    </row>
    <row r="1308" spans="1:13" x14ac:dyDescent="0.25">
      <c r="A1308">
        <v>1306</v>
      </c>
      <c r="B1308" s="1">
        <v>38274</v>
      </c>
      <c r="C1308">
        <v>10306</v>
      </c>
      <c r="D1308" t="s">
        <v>187</v>
      </c>
      <c r="E1308" t="s">
        <v>188</v>
      </c>
      <c r="F1308" t="s">
        <v>65</v>
      </c>
      <c r="G1308" t="s">
        <v>206</v>
      </c>
      <c r="H1308">
        <v>90.4</v>
      </c>
      <c r="I1308">
        <v>39</v>
      </c>
      <c r="J1308">
        <v>3525.6</v>
      </c>
      <c r="K1308">
        <v>4</v>
      </c>
      <c r="L1308">
        <v>10</v>
      </c>
      <c r="M1308">
        <v>2004</v>
      </c>
    </row>
    <row r="1309" spans="1:13" x14ac:dyDescent="0.25">
      <c r="A1309">
        <v>1307</v>
      </c>
      <c r="B1309" s="1">
        <v>38289</v>
      </c>
      <c r="C1309">
        <v>10315</v>
      </c>
      <c r="D1309" t="s">
        <v>45</v>
      </c>
      <c r="E1309" t="s">
        <v>46</v>
      </c>
      <c r="F1309" t="s">
        <v>18</v>
      </c>
      <c r="G1309" t="s">
        <v>206</v>
      </c>
      <c r="H1309">
        <v>100</v>
      </c>
      <c r="I1309">
        <v>36</v>
      </c>
      <c r="J1309">
        <v>3602.16</v>
      </c>
      <c r="K1309">
        <v>4</v>
      </c>
      <c r="L1309">
        <v>10</v>
      </c>
      <c r="M1309">
        <v>2004</v>
      </c>
    </row>
    <row r="1310" spans="1:13" x14ac:dyDescent="0.25">
      <c r="A1310">
        <v>1308</v>
      </c>
      <c r="B1310" s="1">
        <v>38300</v>
      </c>
      <c r="C1310">
        <v>10326</v>
      </c>
      <c r="D1310" t="s">
        <v>70</v>
      </c>
      <c r="E1310" t="s">
        <v>71</v>
      </c>
      <c r="F1310" t="s">
        <v>72</v>
      </c>
      <c r="G1310" t="s">
        <v>206</v>
      </c>
      <c r="H1310">
        <v>86.01</v>
      </c>
      <c r="I1310">
        <v>50</v>
      </c>
      <c r="J1310">
        <v>4300.5</v>
      </c>
      <c r="K1310">
        <v>4</v>
      </c>
      <c r="L1310">
        <v>11</v>
      </c>
      <c r="M1310">
        <v>2004</v>
      </c>
    </row>
    <row r="1311" spans="1:13" x14ac:dyDescent="0.25">
      <c r="A1311">
        <v>1309</v>
      </c>
      <c r="B1311" s="1">
        <v>38312</v>
      </c>
      <c r="C1311">
        <v>10337</v>
      </c>
      <c r="D1311" t="s">
        <v>78</v>
      </c>
      <c r="E1311" t="s">
        <v>79</v>
      </c>
      <c r="F1311" t="s">
        <v>14</v>
      </c>
      <c r="G1311" t="s">
        <v>206</v>
      </c>
      <c r="H1311">
        <v>100</v>
      </c>
      <c r="I1311">
        <v>29</v>
      </c>
      <c r="J1311">
        <v>4498.1899999999996</v>
      </c>
      <c r="K1311">
        <v>4</v>
      </c>
      <c r="L1311">
        <v>11</v>
      </c>
      <c r="M1311">
        <v>2004</v>
      </c>
    </row>
    <row r="1312" spans="1:13" x14ac:dyDescent="0.25">
      <c r="A1312">
        <v>1310</v>
      </c>
      <c r="B1312" s="1">
        <v>38323</v>
      </c>
      <c r="C1312">
        <v>10350</v>
      </c>
      <c r="D1312" t="s">
        <v>66</v>
      </c>
      <c r="E1312" t="s">
        <v>67</v>
      </c>
      <c r="F1312" t="s">
        <v>68</v>
      </c>
      <c r="G1312" t="s">
        <v>206</v>
      </c>
      <c r="H1312">
        <v>100</v>
      </c>
      <c r="I1312">
        <v>30</v>
      </c>
      <c r="J1312">
        <v>3023.1</v>
      </c>
      <c r="K1312">
        <v>4</v>
      </c>
      <c r="L1312">
        <v>12</v>
      </c>
      <c r="M1312">
        <v>2004</v>
      </c>
    </row>
    <row r="1313" spans="1:13" x14ac:dyDescent="0.25">
      <c r="A1313">
        <v>1311</v>
      </c>
      <c r="B1313" s="1">
        <v>38378</v>
      </c>
      <c r="C1313">
        <v>10372</v>
      </c>
      <c r="D1313" t="s">
        <v>95</v>
      </c>
      <c r="E1313" t="s">
        <v>96</v>
      </c>
      <c r="F1313" t="s">
        <v>97</v>
      </c>
      <c r="G1313" t="s">
        <v>206</v>
      </c>
      <c r="H1313">
        <v>86.89</v>
      </c>
      <c r="I1313">
        <v>41</v>
      </c>
      <c r="J1313">
        <v>3562.49</v>
      </c>
      <c r="K1313">
        <v>1</v>
      </c>
      <c r="L1313">
        <v>1</v>
      </c>
      <c r="M1313">
        <v>2005</v>
      </c>
    </row>
    <row r="1314" spans="1:13" x14ac:dyDescent="0.25">
      <c r="A1314">
        <v>1312</v>
      </c>
      <c r="B1314" s="1">
        <v>38405</v>
      </c>
      <c r="C1314">
        <v>10383</v>
      </c>
      <c r="D1314" t="s">
        <v>66</v>
      </c>
      <c r="E1314" t="s">
        <v>67</v>
      </c>
      <c r="F1314" t="s">
        <v>68</v>
      </c>
      <c r="G1314" t="s">
        <v>206</v>
      </c>
      <c r="H1314">
        <v>58.58</v>
      </c>
      <c r="I1314">
        <v>28</v>
      </c>
      <c r="J1314">
        <v>1640.24</v>
      </c>
      <c r="K1314">
        <v>1</v>
      </c>
      <c r="L1314">
        <v>2</v>
      </c>
      <c r="M1314">
        <v>2005</v>
      </c>
    </row>
    <row r="1315" spans="1:13" x14ac:dyDescent="0.25">
      <c r="A1315">
        <v>1313</v>
      </c>
      <c r="B1315" s="1">
        <v>38434</v>
      </c>
      <c r="C1315">
        <v>10396</v>
      </c>
      <c r="D1315" t="s">
        <v>105</v>
      </c>
      <c r="E1315" t="s">
        <v>106</v>
      </c>
      <c r="F1315" t="s">
        <v>14</v>
      </c>
      <c r="G1315" t="s">
        <v>206</v>
      </c>
      <c r="H1315">
        <v>100</v>
      </c>
      <c r="I1315">
        <v>45</v>
      </c>
      <c r="J1315">
        <v>4739.3999999999996</v>
      </c>
      <c r="K1315">
        <v>1</v>
      </c>
      <c r="L1315">
        <v>3</v>
      </c>
      <c r="M1315">
        <v>2005</v>
      </c>
    </row>
    <row r="1316" spans="1:13" x14ac:dyDescent="0.25">
      <c r="A1316">
        <v>1314</v>
      </c>
      <c r="B1316" s="1">
        <v>38478</v>
      </c>
      <c r="C1316">
        <v>10414</v>
      </c>
      <c r="D1316" t="s">
        <v>145</v>
      </c>
      <c r="E1316" t="s">
        <v>146</v>
      </c>
      <c r="F1316" t="s">
        <v>14</v>
      </c>
      <c r="G1316" t="s">
        <v>206</v>
      </c>
      <c r="H1316">
        <v>75.48</v>
      </c>
      <c r="I1316">
        <v>16</v>
      </c>
      <c r="J1316">
        <v>1207.68</v>
      </c>
      <c r="K1316">
        <v>2</v>
      </c>
      <c r="L1316">
        <v>5</v>
      </c>
      <c r="M1316">
        <v>2005</v>
      </c>
    </row>
    <row r="1317" spans="1:13" x14ac:dyDescent="0.25">
      <c r="A1317">
        <v>1315</v>
      </c>
      <c r="B1317" s="1">
        <v>37650</v>
      </c>
      <c r="C1317">
        <v>10103</v>
      </c>
      <c r="D1317" t="s">
        <v>52</v>
      </c>
      <c r="E1317" t="s">
        <v>53</v>
      </c>
      <c r="F1317" t="s">
        <v>31</v>
      </c>
      <c r="G1317" t="s">
        <v>191</v>
      </c>
      <c r="H1317">
        <v>100</v>
      </c>
      <c r="I1317">
        <v>36</v>
      </c>
      <c r="J1317">
        <v>4228.2</v>
      </c>
      <c r="K1317">
        <v>1</v>
      </c>
      <c r="L1317">
        <v>1</v>
      </c>
      <c r="M1317">
        <v>2003</v>
      </c>
    </row>
    <row r="1318" spans="1:13" x14ac:dyDescent="0.25">
      <c r="A1318">
        <v>1316</v>
      </c>
      <c r="B1318" s="1">
        <v>37712</v>
      </c>
      <c r="C1318">
        <v>10114</v>
      </c>
      <c r="D1318" t="s">
        <v>153</v>
      </c>
      <c r="E1318" t="s">
        <v>154</v>
      </c>
      <c r="F1318" t="s">
        <v>18</v>
      </c>
      <c r="G1318" t="s">
        <v>191</v>
      </c>
      <c r="H1318">
        <v>100</v>
      </c>
      <c r="I1318">
        <v>41</v>
      </c>
      <c r="J1318">
        <v>4815.45</v>
      </c>
      <c r="K1318">
        <v>2</v>
      </c>
      <c r="L1318">
        <v>4</v>
      </c>
      <c r="M1318">
        <v>2003</v>
      </c>
    </row>
    <row r="1319" spans="1:13" x14ac:dyDescent="0.25">
      <c r="A1319">
        <v>1317</v>
      </c>
      <c r="B1319" s="1">
        <v>37769</v>
      </c>
      <c r="C1319">
        <v>10126</v>
      </c>
      <c r="D1319" t="s">
        <v>73</v>
      </c>
      <c r="E1319" t="s">
        <v>74</v>
      </c>
      <c r="F1319" t="s">
        <v>68</v>
      </c>
      <c r="G1319" t="s">
        <v>191</v>
      </c>
      <c r="H1319">
        <v>100</v>
      </c>
      <c r="I1319">
        <v>50</v>
      </c>
      <c r="J1319">
        <v>7083</v>
      </c>
      <c r="K1319">
        <v>2</v>
      </c>
      <c r="L1319">
        <v>5</v>
      </c>
      <c r="M1319">
        <v>2003</v>
      </c>
    </row>
    <row r="1320" spans="1:13" x14ac:dyDescent="0.25">
      <c r="A1320">
        <v>1318</v>
      </c>
      <c r="B1320" s="1">
        <v>37826</v>
      </c>
      <c r="C1320">
        <v>10140</v>
      </c>
      <c r="D1320" t="s">
        <v>25</v>
      </c>
      <c r="E1320" t="s">
        <v>26</v>
      </c>
      <c r="F1320" t="s">
        <v>14</v>
      </c>
      <c r="G1320" t="s">
        <v>191</v>
      </c>
      <c r="H1320">
        <v>100</v>
      </c>
      <c r="I1320">
        <v>40</v>
      </c>
      <c r="J1320">
        <v>4601.2</v>
      </c>
      <c r="K1320">
        <v>3</v>
      </c>
      <c r="L1320">
        <v>7</v>
      </c>
      <c r="M1320">
        <v>2003</v>
      </c>
    </row>
    <row r="1321" spans="1:13" x14ac:dyDescent="0.25">
      <c r="A1321">
        <v>1319</v>
      </c>
      <c r="B1321" s="1">
        <v>37883</v>
      </c>
      <c r="C1321">
        <v>10150</v>
      </c>
      <c r="D1321" t="s">
        <v>75</v>
      </c>
      <c r="E1321" t="s">
        <v>76</v>
      </c>
      <c r="F1321" t="s">
        <v>77</v>
      </c>
      <c r="G1321" t="s">
        <v>191</v>
      </c>
      <c r="H1321">
        <v>100</v>
      </c>
      <c r="I1321">
        <v>49</v>
      </c>
      <c r="J1321">
        <v>6467.02</v>
      </c>
      <c r="K1321">
        <v>3</v>
      </c>
      <c r="L1321">
        <v>9</v>
      </c>
      <c r="M1321">
        <v>2003</v>
      </c>
    </row>
    <row r="1322" spans="1:13" x14ac:dyDescent="0.25">
      <c r="A1322">
        <v>1320</v>
      </c>
      <c r="B1322" s="1">
        <v>37915</v>
      </c>
      <c r="C1322">
        <v>10164</v>
      </c>
      <c r="D1322" t="s">
        <v>155</v>
      </c>
      <c r="E1322" t="s">
        <v>156</v>
      </c>
      <c r="F1322" t="s">
        <v>58</v>
      </c>
      <c r="G1322" t="s">
        <v>191</v>
      </c>
      <c r="H1322">
        <v>100</v>
      </c>
      <c r="I1322">
        <v>45</v>
      </c>
      <c r="J1322">
        <v>5012.55</v>
      </c>
      <c r="K1322">
        <v>4</v>
      </c>
      <c r="L1322">
        <v>10</v>
      </c>
      <c r="M1322">
        <v>2003</v>
      </c>
    </row>
    <row r="1323" spans="1:13" x14ac:dyDescent="0.25">
      <c r="A1323">
        <v>1321</v>
      </c>
      <c r="B1323" s="1">
        <v>37931</v>
      </c>
      <c r="C1323">
        <v>10175</v>
      </c>
      <c r="D1323" t="s">
        <v>126</v>
      </c>
      <c r="E1323" t="s">
        <v>127</v>
      </c>
      <c r="F1323" t="s">
        <v>65</v>
      </c>
      <c r="G1323" t="s">
        <v>191</v>
      </c>
      <c r="H1323">
        <v>100</v>
      </c>
      <c r="I1323">
        <v>47</v>
      </c>
      <c r="J1323">
        <v>5121.59</v>
      </c>
      <c r="K1323">
        <v>4</v>
      </c>
      <c r="L1323">
        <v>11</v>
      </c>
      <c r="M1323">
        <v>2003</v>
      </c>
    </row>
    <row r="1324" spans="1:13" x14ac:dyDescent="0.25">
      <c r="A1324">
        <v>1322</v>
      </c>
      <c r="B1324" s="1">
        <v>37938</v>
      </c>
      <c r="C1324">
        <v>10183</v>
      </c>
      <c r="D1324" t="s">
        <v>82</v>
      </c>
      <c r="E1324" t="s">
        <v>83</v>
      </c>
      <c r="F1324" t="s">
        <v>14</v>
      </c>
      <c r="G1324" t="s">
        <v>191</v>
      </c>
      <c r="H1324">
        <v>100</v>
      </c>
      <c r="I1324">
        <v>21</v>
      </c>
      <c r="J1324">
        <v>2441.04</v>
      </c>
      <c r="K1324">
        <v>4</v>
      </c>
      <c r="L1324">
        <v>11</v>
      </c>
      <c r="M1324">
        <v>2003</v>
      </c>
    </row>
    <row r="1325" spans="1:13" x14ac:dyDescent="0.25">
      <c r="A1325">
        <v>1323</v>
      </c>
      <c r="B1325" s="1">
        <v>37950</v>
      </c>
      <c r="C1325">
        <v>10194</v>
      </c>
      <c r="D1325" t="s">
        <v>84</v>
      </c>
      <c r="E1325" t="s">
        <v>85</v>
      </c>
      <c r="F1325" t="s">
        <v>18</v>
      </c>
      <c r="G1325" t="s">
        <v>191</v>
      </c>
      <c r="H1325">
        <v>100</v>
      </c>
      <c r="I1325">
        <v>32</v>
      </c>
      <c r="J1325">
        <v>4262.08</v>
      </c>
      <c r="K1325">
        <v>4</v>
      </c>
      <c r="L1325">
        <v>11</v>
      </c>
      <c r="M1325">
        <v>2003</v>
      </c>
    </row>
    <row r="1326" spans="1:13" x14ac:dyDescent="0.25">
      <c r="A1326">
        <v>1324</v>
      </c>
      <c r="B1326" s="1">
        <v>37964</v>
      </c>
      <c r="C1326">
        <v>10207</v>
      </c>
      <c r="D1326" t="s">
        <v>157</v>
      </c>
      <c r="E1326" t="s">
        <v>158</v>
      </c>
      <c r="F1326" t="s">
        <v>14</v>
      </c>
      <c r="G1326" t="s">
        <v>191</v>
      </c>
      <c r="H1326">
        <v>100</v>
      </c>
      <c r="I1326">
        <v>47</v>
      </c>
      <c r="J1326">
        <v>6658.02</v>
      </c>
      <c r="K1326">
        <v>4</v>
      </c>
      <c r="L1326">
        <v>12</v>
      </c>
      <c r="M1326">
        <v>2003</v>
      </c>
    </row>
    <row r="1327" spans="1:13" x14ac:dyDescent="0.25">
      <c r="A1327">
        <v>1325</v>
      </c>
      <c r="B1327" s="1">
        <v>38021</v>
      </c>
      <c r="C1327">
        <v>10217</v>
      </c>
      <c r="D1327" t="s">
        <v>159</v>
      </c>
      <c r="E1327" t="s">
        <v>160</v>
      </c>
      <c r="F1327" t="s">
        <v>77</v>
      </c>
      <c r="G1327" t="s">
        <v>191</v>
      </c>
      <c r="H1327">
        <v>100</v>
      </c>
      <c r="I1327">
        <v>38</v>
      </c>
      <c r="J1327">
        <v>4509.08</v>
      </c>
      <c r="K1327">
        <v>1</v>
      </c>
      <c r="L1327">
        <v>2</v>
      </c>
      <c r="M1327">
        <v>2004</v>
      </c>
    </row>
    <row r="1328" spans="1:13" x14ac:dyDescent="0.25">
      <c r="A1328">
        <v>1326</v>
      </c>
      <c r="B1328" s="1">
        <v>38057</v>
      </c>
      <c r="C1328">
        <v>10229</v>
      </c>
      <c r="D1328" t="s">
        <v>105</v>
      </c>
      <c r="E1328" t="s">
        <v>106</v>
      </c>
      <c r="F1328" t="s">
        <v>14</v>
      </c>
      <c r="G1328" t="s">
        <v>191</v>
      </c>
      <c r="H1328">
        <v>100</v>
      </c>
      <c r="I1328">
        <v>41</v>
      </c>
      <c r="J1328">
        <v>4716.2299999999996</v>
      </c>
      <c r="K1328">
        <v>1</v>
      </c>
      <c r="L1328">
        <v>3</v>
      </c>
      <c r="M1328">
        <v>2004</v>
      </c>
    </row>
    <row r="1329" spans="1:13" x14ac:dyDescent="0.25">
      <c r="A1329">
        <v>1327</v>
      </c>
      <c r="B1329" s="1">
        <v>38111</v>
      </c>
      <c r="C1329">
        <v>10245</v>
      </c>
      <c r="D1329" t="s">
        <v>93</v>
      </c>
      <c r="E1329" t="s">
        <v>94</v>
      </c>
      <c r="F1329" t="s">
        <v>14</v>
      </c>
      <c r="G1329" t="s">
        <v>191</v>
      </c>
      <c r="H1329">
        <v>100</v>
      </c>
      <c r="I1329">
        <v>21</v>
      </c>
      <c r="J1329">
        <v>2390.2199999999998</v>
      </c>
      <c r="K1329">
        <v>2</v>
      </c>
      <c r="L1329">
        <v>5</v>
      </c>
      <c r="M1329">
        <v>2004</v>
      </c>
    </row>
    <row r="1330" spans="1:13" x14ac:dyDescent="0.25">
      <c r="A1330">
        <v>1328</v>
      </c>
      <c r="B1330" s="1">
        <v>38153</v>
      </c>
      <c r="C1330">
        <v>10259</v>
      </c>
      <c r="D1330" t="s">
        <v>159</v>
      </c>
      <c r="E1330" t="s">
        <v>160</v>
      </c>
      <c r="F1330" t="s">
        <v>77</v>
      </c>
      <c r="G1330" t="s">
        <v>191</v>
      </c>
      <c r="H1330">
        <v>100</v>
      </c>
      <c r="I1330">
        <v>41</v>
      </c>
      <c r="J1330">
        <v>4666.62</v>
      </c>
      <c r="K1330">
        <v>2</v>
      </c>
      <c r="L1330">
        <v>6</v>
      </c>
      <c r="M1330">
        <v>2004</v>
      </c>
    </row>
    <row r="1331" spans="1:13" x14ac:dyDescent="0.25">
      <c r="A1331">
        <v>1329</v>
      </c>
      <c r="B1331" s="1">
        <v>38187</v>
      </c>
      <c r="C1331">
        <v>10270</v>
      </c>
      <c r="D1331" t="s">
        <v>59</v>
      </c>
      <c r="E1331" t="s">
        <v>60</v>
      </c>
      <c r="F1331" t="s">
        <v>38</v>
      </c>
      <c r="G1331" t="s">
        <v>191</v>
      </c>
      <c r="H1331">
        <v>100</v>
      </c>
      <c r="I1331">
        <v>38</v>
      </c>
      <c r="J1331">
        <v>5383.08</v>
      </c>
      <c r="K1331">
        <v>3</v>
      </c>
      <c r="L1331">
        <v>7</v>
      </c>
      <c r="M1331">
        <v>2004</v>
      </c>
    </row>
    <row r="1332" spans="1:13" x14ac:dyDescent="0.25">
      <c r="A1332">
        <v>1330</v>
      </c>
      <c r="B1332" s="1">
        <v>38218</v>
      </c>
      <c r="C1332">
        <v>10281</v>
      </c>
      <c r="D1332" t="s">
        <v>54</v>
      </c>
      <c r="E1332" t="s">
        <v>55</v>
      </c>
      <c r="F1332" t="s">
        <v>14</v>
      </c>
      <c r="G1332" t="s">
        <v>191</v>
      </c>
      <c r="H1332">
        <v>99.29</v>
      </c>
      <c r="I1332">
        <v>25</v>
      </c>
      <c r="J1332">
        <v>2482.25</v>
      </c>
      <c r="K1332">
        <v>3</v>
      </c>
      <c r="L1332">
        <v>8</v>
      </c>
      <c r="M1332">
        <v>2004</v>
      </c>
    </row>
    <row r="1333" spans="1:13" x14ac:dyDescent="0.25">
      <c r="A1333">
        <v>1331</v>
      </c>
      <c r="B1333" s="1">
        <v>38238</v>
      </c>
      <c r="C1333">
        <v>10291</v>
      </c>
      <c r="D1333" t="s">
        <v>101</v>
      </c>
      <c r="E1333" t="s">
        <v>102</v>
      </c>
      <c r="F1333" t="s">
        <v>72</v>
      </c>
      <c r="G1333" t="s">
        <v>191</v>
      </c>
      <c r="H1333">
        <v>100</v>
      </c>
      <c r="I1333">
        <v>48</v>
      </c>
      <c r="J1333">
        <v>5288.64</v>
      </c>
      <c r="K1333">
        <v>3</v>
      </c>
      <c r="L1333">
        <v>9</v>
      </c>
      <c r="M1333">
        <v>2004</v>
      </c>
    </row>
    <row r="1334" spans="1:13" x14ac:dyDescent="0.25">
      <c r="A1334">
        <v>1332</v>
      </c>
      <c r="B1334" s="1">
        <v>38273</v>
      </c>
      <c r="C1334">
        <v>10305</v>
      </c>
      <c r="D1334" t="s">
        <v>47</v>
      </c>
      <c r="E1334" t="s">
        <v>48</v>
      </c>
      <c r="F1334" t="s">
        <v>14</v>
      </c>
      <c r="G1334" t="s">
        <v>191</v>
      </c>
      <c r="H1334">
        <v>99.29</v>
      </c>
      <c r="I1334">
        <v>22</v>
      </c>
      <c r="J1334">
        <v>2184.38</v>
      </c>
      <c r="K1334">
        <v>4</v>
      </c>
      <c r="L1334">
        <v>10</v>
      </c>
      <c r="M1334">
        <v>2004</v>
      </c>
    </row>
    <row r="1335" spans="1:13" x14ac:dyDescent="0.25">
      <c r="A1335">
        <v>1333</v>
      </c>
      <c r="B1335" s="1">
        <v>38282</v>
      </c>
      <c r="C1335">
        <v>10313</v>
      </c>
      <c r="D1335" t="s">
        <v>86</v>
      </c>
      <c r="E1335" t="s">
        <v>87</v>
      </c>
      <c r="F1335" t="s">
        <v>88</v>
      </c>
      <c r="G1335" t="s">
        <v>191</v>
      </c>
      <c r="H1335">
        <v>100</v>
      </c>
      <c r="I1335">
        <v>28</v>
      </c>
      <c r="J1335">
        <v>2881.76</v>
      </c>
      <c r="K1335">
        <v>4</v>
      </c>
      <c r="L1335">
        <v>10</v>
      </c>
      <c r="M1335">
        <v>2004</v>
      </c>
    </row>
    <row r="1336" spans="1:13" x14ac:dyDescent="0.25">
      <c r="A1336">
        <v>1334</v>
      </c>
      <c r="B1336" s="1">
        <v>38296</v>
      </c>
      <c r="C1336">
        <v>10323</v>
      </c>
      <c r="D1336" t="s">
        <v>176</v>
      </c>
      <c r="E1336" t="s">
        <v>177</v>
      </c>
      <c r="F1336" t="s">
        <v>168</v>
      </c>
      <c r="G1336" t="s">
        <v>191</v>
      </c>
      <c r="H1336">
        <v>100</v>
      </c>
      <c r="I1336">
        <v>47</v>
      </c>
      <c r="J1336">
        <v>6203.06</v>
      </c>
      <c r="K1336">
        <v>4</v>
      </c>
      <c r="L1336">
        <v>11</v>
      </c>
      <c r="M1336">
        <v>2004</v>
      </c>
    </row>
    <row r="1337" spans="1:13" x14ac:dyDescent="0.25">
      <c r="A1337">
        <v>1335</v>
      </c>
      <c r="B1337" s="1">
        <v>38310</v>
      </c>
      <c r="C1337">
        <v>10334</v>
      </c>
      <c r="D1337" t="s">
        <v>70</v>
      </c>
      <c r="E1337" t="s">
        <v>71</v>
      </c>
      <c r="F1337" t="s">
        <v>72</v>
      </c>
      <c r="G1337" t="s">
        <v>191</v>
      </c>
      <c r="H1337">
        <v>100</v>
      </c>
      <c r="I1337">
        <v>49</v>
      </c>
      <c r="J1337">
        <v>6763.47</v>
      </c>
      <c r="K1337">
        <v>4</v>
      </c>
      <c r="L1337">
        <v>11</v>
      </c>
      <c r="M1337">
        <v>2004</v>
      </c>
    </row>
    <row r="1338" spans="1:13" x14ac:dyDescent="0.25">
      <c r="A1338">
        <v>1336</v>
      </c>
      <c r="B1338" s="1">
        <v>38320</v>
      </c>
      <c r="C1338">
        <v>10347</v>
      </c>
      <c r="D1338" t="s">
        <v>36</v>
      </c>
      <c r="E1338" t="s">
        <v>37</v>
      </c>
      <c r="F1338" t="s">
        <v>38</v>
      </c>
      <c r="G1338" t="s">
        <v>191</v>
      </c>
      <c r="H1338">
        <v>100</v>
      </c>
      <c r="I1338">
        <v>45</v>
      </c>
      <c r="J1338">
        <v>5884.65</v>
      </c>
      <c r="K1338">
        <v>4</v>
      </c>
      <c r="L1338">
        <v>11</v>
      </c>
      <c r="M1338">
        <v>2004</v>
      </c>
    </row>
    <row r="1339" spans="1:13" x14ac:dyDescent="0.25">
      <c r="A1339">
        <v>1337</v>
      </c>
      <c r="B1339" s="1">
        <v>38331</v>
      </c>
      <c r="C1339">
        <v>10357</v>
      </c>
      <c r="D1339" t="s">
        <v>105</v>
      </c>
      <c r="E1339" t="s">
        <v>106</v>
      </c>
      <c r="F1339" t="s">
        <v>14</v>
      </c>
      <c r="G1339" t="s">
        <v>191</v>
      </c>
      <c r="H1339">
        <v>100</v>
      </c>
      <c r="I1339">
        <v>28</v>
      </c>
      <c r="J1339">
        <v>3559.64</v>
      </c>
      <c r="K1339">
        <v>4</v>
      </c>
      <c r="L1339">
        <v>12</v>
      </c>
      <c r="M1339">
        <v>2004</v>
      </c>
    </row>
    <row r="1340" spans="1:13" x14ac:dyDescent="0.25">
      <c r="A1340">
        <v>1338</v>
      </c>
      <c r="B1340" s="1">
        <v>38372</v>
      </c>
      <c r="C1340">
        <v>10370</v>
      </c>
      <c r="D1340" t="s">
        <v>111</v>
      </c>
      <c r="E1340" t="s">
        <v>112</v>
      </c>
      <c r="F1340" t="s">
        <v>38</v>
      </c>
      <c r="G1340" t="s">
        <v>191</v>
      </c>
      <c r="H1340">
        <v>57.53</v>
      </c>
      <c r="I1340">
        <v>29</v>
      </c>
      <c r="J1340">
        <v>1668.37</v>
      </c>
      <c r="K1340">
        <v>1</v>
      </c>
      <c r="L1340">
        <v>1</v>
      </c>
      <c r="M1340">
        <v>2005</v>
      </c>
    </row>
    <row r="1341" spans="1:13" x14ac:dyDescent="0.25">
      <c r="A1341">
        <v>1339</v>
      </c>
      <c r="B1341" s="1">
        <v>38400</v>
      </c>
      <c r="C1341">
        <v>10382</v>
      </c>
      <c r="D1341" t="s">
        <v>105</v>
      </c>
      <c r="E1341" t="s">
        <v>106</v>
      </c>
      <c r="F1341" t="s">
        <v>14</v>
      </c>
      <c r="G1341" t="s">
        <v>191</v>
      </c>
      <c r="H1341">
        <v>100</v>
      </c>
      <c r="I1341">
        <v>39</v>
      </c>
      <c r="J1341">
        <v>4890.6000000000004</v>
      </c>
      <c r="K1341">
        <v>1</v>
      </c>
      <c r="L1341">
        <v>2</v>
      </c>
      <c r="M1341">
        <v>2005</v>
      </c>
    </row>
    <row r="1342" spans="1:13" x14ac:dyDescent="0.25">
      <c r="A1342">
        <v>1340</v>
      </c>
      <c r="B1342" s="1">
        <v>38473</v>
      </c>
      <c r="C1342">
        <v>10411</v>
      </c>
      <c r="D1342" t="s">
        <v>113</v>
      </c>
      <c r="E1342" t="s">
        <v>114</v>
      </c>
      <c r="F1342" t="s">
        <v>88</v>
      </c>
      <c r="G1342" t="s">
        <v>191</v>
      </c>
      <c r="H1342">
        <v>100</v>
      </c>
      <c r="I1342">
        <v>46</v>
      </c>
      <c r="J1342">
        <v>5235.72</v>
      </c>
      <c r="K1342">
        <v>2</v>
      </c>
      <c r="L1342">
        <v>5</v>
      </c>
      <c r="M1342">
        <v>2005</v>
      </c>
    </row>
    <row r="1343" spans="1:13" x14ac:dyDescent="0.25">
      <c r="A1343">
        <v>1341</v>
      </c>
      <c r="B1343" s="1">
        <v>38503</v>
      </c>
      <c r="C1343">
        <v>10425</v>
      </c>
      <c r="D1343" t="s">
        <v>45</v>
      </c>
      <c r="E1343" t="s">
        <v>46</v>
      </c>
      <c r="F1343" t="s">
        <v>18</v>
      </c>
      <c r="G1343" t="s">
        <v>191</v>
      </c>
      <c r="H1343">
        <v>100</v>
      </c>
      <c r="I1343">
        <v>38</v>
      </c>
      <c r="J1343">
        <v>4325.16</v>
      </c>
      <c r="K1343">
        <v>2</v>
      </c>
      <c r="L1343">
        <v>5</v>
      </c>
      <c r="M1343">
        <v>2005</v>
      </c>
    </row>
    <row r="1344" spans="1:13" x14ac:dyDescent="0.25">
      <c r="A1344">
        <v>1342</v>
      </c>
      <c r="B1344" s="1">
        <v>37650</v>
      </c>
      <c r="C1344">
        <v>10103</v>
      </c>
      <c r="D1344" t="s">
        <v>52</v>
      </c>
      <c r="E1344" t="s">
        <v>53</v>
      </c>
      <c r="F1344" t="s">
        <v>31</v>
      </c>
      <c r="G1344" t="s">
        <v>206</v>
      </c>
      <c r="H1344">
        <v>47.29</v>
      </c>
      <c r="I1344">
        <v>41</v>
      </c>
      <c r="J1344">
        <v>1938.89</v>
      </c>
      <c r="K1344">
        <v>1</v>
      </c>
      <c r="L1344">
        <v>1</v>
      </c>
      <c r="M1344">
        <v>2003</v>
      </c>
    </row>
    <row r="1345" spans="1:13" x14ac:dyDescent="0.25">
      <c r="A1345">
        <v>1343</v>
      </c>
      <c r="B1345" s="1">
        <v>37706</v>
      </c>
      <c r="C1345">
        <v>10113</v>
      </c>
      <c r="D1345" t="s">
        <v>105</v>
      </c>
      <c r="E1345" t="s">
        <v>106</v>
      </c>
      <c r="F1345" t="s">
        <v>14</v>
      </c>
      <c r="G1345" t="s">
        <v>206</v>
      </c>
      <c r="H1345">
        <v>49.81</v>
      </c>
      <c r="I1345">
        <v>50</v>
      </c>
      <c r="J1345">
        <v>2490.5</v>
      </c>
      <c r="K1345">
        <v>1</v>
      </c>
      <c r="L1345">
        <v>3</v>
      </c>
      <c r="M1345">
        <v>2003</v>
      </c>
    </row>
    <row r="1346" spans="1:13" x14ac:dyDescent="0.25">
      <c r="A1346">
        <v>1344</v>
      </c>
      <c r="B1346" s="1">
        <v>37769</v>
      </c>
      <c r="C1346">
        <v>10126</v>
      </c>
      <c r="D1346" t="s">
        <v>73</v>
      </c>
      <c r="E1346" t="s">
        <v>74</v>
      </c>
      <c r="F1346" t="s">
        <v>68</v>
      </c>
      <c r="G1346" t="s">
        <v>206</v>
      </c>
      <c r="H1346">
        <v>53.83</v>
      </c>
      <c r="I1346">
        <v>43</v>
      </c>
      <c r="J1346">
        <v>2314.69</v>
      </c>
      <c r="K1346">
        <v>2</v>
      </c>
      <c r="L1346">
        <v>5</v>
      </c>
      <c r="M1346">
        <v>2003</v>
      </c>
    </row>
    <row r="1347" spans="1:13" x14ac:dyDescent="0.25">
      <c r="A1347">
        <v>1345</v>
      </c>
      <c r="B1347" s="1">
        <v>37826</v>
      </c>
      <c r="C1347">
        <v>10140</v>
      </c>
      <c r="D1347" t="s">
        <v>25</v>
      </c>
      <c r="E1347" t="s">
        <v>26</v>
      </c>
      <c r="F1347" t="s">
        <v>14</v>
      </c>
      <c r="G1347" t="s">
        <v>206</v>
      </c>
      <c r="H1347">
        <v>43.27</v>
      </c>
      <c r="I1347">
        <v>29</v>
      </c>
      <c r="J1347">
        <v>1254.83</v>
      </c>
      <c r="K1347">
        <v>3</v>
      </c>
      <c r="L1347">
        <v>7</v>
      </c>
      <c r="M1347">
        <v>2003</v>
      </c>
    </row>
    <row r="1348" spans="1:13" x14ac:dyDescent="0.25">
      <c r="A1348">
        <v>1346</v>
      </c>
      <c r="B1348" s="1">
        <v>37883</v>
      </c>
      <c r="C1348">
        <v>10150</v>
      </c>
      <c r="D1348" t="s">
        <v>75</v>
      </c>
      <c r="E1348" t="s">
        <v>76</v>
      </c>
      <c r="F1348" t="s">
        <v>77</v>
      </c>
      <c r="G1348" t="s">
        <v>206</v>
      </c>
      <c r="H1348">
        <v>42.76</v>
      </c>
      <c r="I1348">
        <v>30</v>
      </c>
      <c r="J1348">
        <v>1282.8</v>
      </c>
      <c r="K1348">
        <v>3</v>
      </c>
      <c r="L1348">
        <v>9</v>
      </c>
      <c r="M1348">
        <v>2003</v>
      </c>
    </row>
    <row r="1349" spans="1:13" x14ac:dyDescent="0.25">
      <c r="A1349">
        <v>1347</v>
      </c>
      <c r="B1349" s="1">
        <v>37915</v>
      </c>
      <c r="C1349">
        <v>10164</v>
      </c>
      <c r="D1349" t="s">
        <v>155</v>
      </c>
      <c r="E1349" t="s">
        <v>156</v>
      </c>
      <c r="F1349" t="s">
        <v>58</v>
      </c>
      <c r="G1349" t="s">
        <v>206</v>
      </c>
      <c r="H1349">
        <v>53.83</v>
      </c>
      <c r="I1349">
        <v>25</v>
      </c>
      <c r="J1349">
        <v>1345.75</v>
      </c>
      <c r="K1349">
        <v>4</v>
      </c>
      <c r="L1349">
        <v>10</v>
      </c>
      <c r="M1349">
        <v>2003</v>
      </c>
    </row>
    <row r="1350" spans="1:13" x14ac:dyDescent="0.25">
      <c r="A1350">
        <v>1348</v>
      </c>
      <c r="B1350" s="1">
        <v>37931</v>
      </c>
      <c r="C1350">
        <v>10174</v>
      </c>
      <c r="D1350" t="s">
        <v>80</v>
      </c>
      <c r="E1350" t="s">
        <v>81</v>
      </c>
      <c r="F1350" t="s">
        <v>38</v>
      </c>
      <c r="G1350" t="s">
        <v>206</v>
      </c>
      <c r="H1350">
        <v>44.78</v>
      </c>
      <c r="I1350">
        <v>49</v>
      </c>
      <c r="J1350">
        <v>2194.2199999999998</v>
      </c>
      <c r="K1350">
        <v>4</v>
      </c>
      <c r="L1350">
        <v>11</v>
      </c>
      <c r="M1350">
        <v>2003</v>
      </c>
    </row>
    <row r="1351" spans="1:13" x14ac:dyDescent="0.25">
      <c r="A1351">
        <v>1349</v>
      </c>
      <c r="B1351" s="1">
        <v>37938</v>
      </c>
      <c r="C1351">
        <v>10183</v>
      </c>
      <c r="D1351" t="s">
        <v>82</v>
      </c>
      <c r="E1351" t="s">
        <v>83</v>
      </c>
      <c r="F1351" t="s">
        <v>14</v>
      </c>
      <c r="G1351" t="s">
        <v>206</v>
      </c>
      <c r="H1351">
        <v>49.3</v>
      </c>
      <c r="I1351">
        <v>40</v>
      </c>
      <c r="J1351">
        <v>1972</v>
      </c>
      <c r="K1351">
        <v>4</v>
      </c>
      <c r="L1351">
        <v>11</v>
      </c>
      <c r="M1351">
        <v>2003</v>
      </c>
    </row>
    <row r="1352" spans="1:13" x14ac:dyDescent="0.25">
      <c r="A1352">
        <v>1350</v>
      </c>
      <c r="B1352" s="1">
        <v>37950</v>
      </c>
      <c r="C1352">
        <v>10194</v>
      </c>
      <c r="D1352" t="s">
        <v>84</v>
      </c>
      <c r="E1352" t="s">
        <v>85</v>
      </c>
      <c r="F1352" t="s">
        <v>18</v>
      </c>
      <c r="G1352" t="s">
        <v>206</v>
      </c>
      <c r="H1352">
        <v>44.78</v>
      </c>
      <c r="I1352">
        <v>41</v>
      </c>
      <c r="J1352">
        <v>1835.98</v>
      </c>
      <c r="K1352">
        <v>4</v>
      </c>
      <c r="L1352">
        <v>11</v>
      </c>
      <c r="M1352">
        <v>2003</v>
      </c>
    </row>
    <row r="1353" spans="1:13" x14ac:dyDescent="0.25">
      <c r="A1353">
        <v>1351</v>
      </c>
      <c r="B1353" s="1">
        <v>37960</v>
      </c>
      <c r="C1353">
        <v>10206</v>
      </c>
      <c r="D1353" t="s">
        <v>86</v>
      </c>
      <c r="E1353" t="s">
        <v>87</v>
      </c>
      <c r="F1353" t="s">
        <v>88</v>
      </c>
      <c r="G1353" t="s">
        <v>206</v>
      </c>
      <c r="H1353">
        <v>53.33</v>
      </c>
      <c r="I1353">
        <v>21</v>
      </c>
      <c r="J1353">
        <v>1119.93</v>
      </c>
      <c r="K1353">
        <v>4</v>
      </c>
      <c r="L1353">
        <v>12</v>
      </c>
      <c r="M1353">
        <v>2003</v>
      </c>
    </row>
    <row r="1354" spans="1:13" x14ac:dyDescent="0.25">
      <c r="A1354">
        <v>1352</v>
      </c>
      <c r="B1354" s="1">
        <v>38015</v>
      </c>
      <c r="C1354">
        <v>10215</v>
      </c>
      <c r="D1354" t="s">
        <v>89</v>
      </c>
      <c r="E1354" t="s">
        <v>90</v>
      </c>
      <c r="F1354" t="s">
        <v>14</v>
      </c>
      <c r="G1354" t="s">
        <v>206</v>
      </c>
      <c r="H1354">
        <v>45.28</v>
      </c>
      <c r="I1354">
        <v>46</v>
      </c>
      <c r="J1354">
        <v>2082.88</v>
      </c>
      <c r="K1354">
        <v>1</v>
      </c>
      <c r="L1354">
        <v>1</v>
      </c>
      <c r="M1354">
        <v>2004</v>
      </c>
    </row>
    <row r="1355" spans="1:13" x14ac:dyDescent="0.25">
      <c r="A1355">
        <v>1353</v>
      </c>
      <c r="B1355" s="1">
        <v>38057</v>
      </c>
      <c r="C1355">
        <v>10229</v>
      </c>
      <c r="D1355" t="s">
        <v>105</v>
      </c>
      <c r="E1355" t="s">
        <v>106</v>
      </c>
      <c r="F1355" t="s">
        <v>14</v>
      </c>
      <c r="G1355" t="s">
        <v>206</v>
      </c>
      <c r="H1355">
        <v>40.25</v>
      </c>
      <c r="I1355">
        <v>39</v>
      </c>
      <c r="J1355">
        <v>1569.75</v>
      </c>
      <c r="K1355">
        <v>1</v>
      </c>
      <c r="L1355">
        <v>3</v>
      </c>
      <c r="M1355">
        <v>2004</v>
      </c>
    </row>
    <row r="1356" spans="1:13" x14ac:dyDescent="0.25">
      <c r="A1356">
        <v>1354</v>
      </c>
      <c r="B1356" s="1">
        <v>38111</v>
      </c>
      <c r="C1356">
        <v>10245</v>
      </c>
      <c r="D1356" t="s">
        <v>93</v>
      </c>
      <c r="E1356" t="s">
        <v>94</v>
      </c>
      <c r="F1356" t="s">
        <v>14</v>
      </c>
      <c r="G1356" t="s">
        <v>206</v>
      </c>
      <c r="H1356">
        <v>59.87</v>
      </c>
      <c r="I1356">
        <v>45</v>
      </c>
      <c r="J1356">
        <v>2694.15</v>
      </c>
      <c r="K1356">
        <v>2</v>
      </c>
      <c r="L1356">
        <v>5</v>
      </c>
      <c r="M1356">
        <v>2004</v>
      </c>
    </row>
    <row r="1357" spans="1:13" x14ac:dyDescent="0.25">
      <c r="A1357">
        <v>1355</v>
      </c>
      <c r="B1357" s="1">
        <v>38153</v>
      </c>
      <c r="C1357">
        <v>10258</v>
      </c>
      <c r="D1357" t="s">
        <v>95</v>
      </c>
      <c r="E1357" t="s">
        <v>96</v>
      </c>
      <c r="F1357" t="s">
        <v>97</v>
      </c>
      <c r="G1357" t="s">
        <v>206</v>
      </c>
      <c r="H1357">
        <v>59.87</v>
      </c>
      <c r="I1357">
        <v>21</v>
      </c>
      <c r="J1357">
        <v>1257.27</v>
      </c>
      <c r="K1357">
        <v>2</v>
      </c>
      <c r="L1357">
        <v>6</v>
      </c>
      <c r="M1357">
        <v>2004</v>
      </c>
    </row>
    <row r="1358" spans="1:13" x14ac:dyDescent="0.25">
      <c r="A1358">
        <v>1356</v>
      </c>
      <c r="B1358" s="1">
        <v>38187</v>
      </c>
      <c r="C1358">
        <v>10270</v>
      </c>
      <c r="D1358" t="s">
        <v>59</v>
      </c>
      <c r="E1358" t="s">
        <v>60</v>
      </c>
      <c r="F1358" t="s">
        <v>38</v>
      </c>
      <c r="G1358" t="s">
        <v>206</v>
      </c>
      <c r="H1358">
        <v>58.36</v>
      </c>
      <c r="I1358">
        <v>44</v>
      </c>
      <c r="J1358">
        <v>2567.84</v>
      </c>
      <c r="K1358">
        <v>3</v>
      </c>
      <c r="L1358">
        <v>7</v>
      </c>
      <c r="M1358">
        <v>2004</v>
      </c>
    </row>
    <row r="1359" spans="1:13" x14ac:dyDescent="0.25">
      <c r="A1359">
        <v>1357</v>
      </c>
      <c r="B1359" s="1">
        <v>38218</v>
      </c>
      <c r="C1359">
        <v>10281</v>
      </c>
      <c r="D1359" t="s">
        <v>54</v>
      </c>
      <c r="E1359" t="s">
        <v>55</v>
      </c>
      <c r="F1359" t="s">
        <v>14</v>
      </c>
      <c r="G1359" t="s">
        <v>206</v>
      </c>
      <c r="H1359">
        <v>59.87</v>
      </c>
      <c r="I1359">
        <v>44</v>
      </c>
      <c r="J1359">
        <v>2634.28</v>
      </c>
      <c r="K1359">
        <v>3</v>
      </c>
      <c r="L1359">
        <v>8</v>
      </c>
      <c r="M1359">
        <v>2004</v>
      </c>
    </row>
    <row r="1360" spans="1:13" x14ac:dyDescent="0.25">
      <c r="A1360">
        <v>1358</v>
      </c>
      <c r="B1360" s="1">
        <v>38238</v>
      </c>
      <c r="C1360">
        <v>10291</v>
      </c>
      <c r="D1360" t="s">
        <v>101</v>
      </c>
      <c r="E1360" t="s">
        <v>102</v>
      </c>
      <c r="F1360" t="s">
        <v>72</v>
      </c>
      <c r="G1360" t="s">
        <v>206</v>
      </c>
      <c r="H1360">
        <v>51.82</v>
      </c>
      <c r="I1360">
        <v>29</v>
      </c>
      <c r="J1360">
        <v>1502.78</v>
      </c>
      <c r="K1360">
        <v>3</v>
      </c>
      <c r="L1360">
        <v>9</v>
      </c>
      <c r="M1360">
        <v>2004</v>
      </c>
    </row>
    <row r="1361" spans="1:13" x14ac:dyDescent="0.25">
      <c r="A1361">
        <v>1359</v>
      </c>
      <c r="B1361" s="1">
        <v>38271</v>
      </c>
      <c r="C1361">
        <v>10304</v>
      </c>
      <c r="D1361" t="s">
        <v>103</v>
      </c>
      <c r="E1361" t="s">
        <v>104</v>
      </c>
      <c r="F1361" t="s">
        <v>18</v>
      </c>
      <c r="G1361" t="s">
        <v>206</v>
      </c>
      <c r="H1361">
        <v>49.3</v>
      </c>
      <c r="I1361">
        <v>34</v>
      </c>
      <c r="J1361">
        <v>1676.2</v>
      </c>
      <c r="K1361">
        <v>4</v>
      </c>
      <c r="L1361">
        <v>10</v>
      </c>
      <c r="M1361">
        <v>2004</v>
      </c>
    </row>
    <row r="1362" spans="1:13" x14ac:dyDescent="0.25">
      <c r="A1362">
        <v>1360</v>
      </c>
      <c r="B1362" s="1">
        <v>38281</v>
      </c>
      <c r="C1362">
        <v>10312</v>
      </c>
      <c r="D1362" t="s">
        <v>105</v>
      </c>
      <c r="E1362" t="s">
        <v>106</v>
      </c>
      <c r="F1362" t="s">
        <v>14</v>
      </c>
      <c r="G1362" t="s">
        <v>206</v>
      </c>
      <c r="H1362">
        <v>56.85</v>
      </c>
      <c r="I1362">
        <v>39</v>
      </c>
      <c r="J1362">
        <v>2217.15</v>
      </c>
      <c r="K1362">
        <v>4</v>
      </c>
      <c r="L1362">
        <v>10</v>
      </c>
      <c r="M1362">
        <v>2004</v>
      </c>
    </row>
    <row r="1363" spans="1:13" x14ac:dyDescent="0.25">
      <c r="A1363">
        <v>1361</v>
      </c>
      <c r="B1363" s="1">
        <v>38296</v>
      </c>
      <c r="C1363">
        <v>10324</v>
      </c>
      <c r="D1363" t="s">
        <v>39</v>
      </c>
      <c r="E1363" t="s">
        <v>40</v>
      </c>
      <c r="F1363" t="s">
        <v>14</v>
      </c>
      <c r="G1363" t="s">
        <v>206</v>
      </c>
      <c r="H1363">
        <v>100</v>
      </c>
      <c r="I1363">
        <v>38</v>
      </c>
      <c r="J1363">
        <v>6832.02</v>
      </c>
      <c r="K1363">
        <v>4</v>
      </c>
      <c r="L1363">
        <v>11</v>
      </c>
      <c r="M1363">
        <v>2004</v>
      </c>
    </row>
    <row r="1364" spans="1:13" x14ac:dyDescent="0.25">
      <c r="A1364">
        <v>1362</v>
      </c>
      <c r="B1364" s="1">
        <v>38309</v>
      </c>
      <c r="C1364">
        <v>10333</v>
      </c>
      <c r="D1364" t="s">
        <v>32</v>
      </c>
      <c r="E1364" t="s">
        <v>33</v>
      </c>
      <c r="F1364" t="s">
        <v>14</v>
      </c>
      <c r="G1364" t="s">
        <v>206</v>
      </c>
      <c r="H1364">
        <v>79.86</v>
      </c>
      <c r="I1364">
        <v>24</v>
      </c>
      <c r="J1364">
        <v>1916.64</v>
      </c>
      <c r="K1364">
        <v>4</v>
      </c>
      <c r="L1364">
        <v>11</v>
      </c>
      <c r="M1364">
        <v>2004</v>
      </c>
    </row>
    <row r="1365" spans="1:13" x14ac:dyDescent="0.25">
      <c r="A1365">
        <v>1363</v>
      </c>
      <c r="B1365" s="1">
        <v>38292</v>
      </c>
      <c r="C1365">
        <v>10348</v>
      </c>
      <c r="D1365" t="s">
        <v>73</v>
      </c>
      <c r="E1365" t="s">
        <v>74</v>
      </c>
      <c r="F1365" t="s">
        <v>68</v>
      </c>
      <c r="G1365" t="s">
        <v>206</v>
      </c>
      <c r="H1365">
        <v>100</v>
      </c>
      <c r="I1365">
        <v>29</v>
      </c>
      <c r="J1365">
        <v>7110.8</v>
      </c>
      <c r="K1365">
        <v>4</v>
      </c>
      <c r="L1365">
        <v>11</v>
      </c>
      <c r="M1365">
        <v>2004</v>
      </c>
    </row>
    <row r="1366" spans="1:13" x14ac:dyDescent="0.25">
      <c r="A1366">
        <v>1364</v>
      </c>
      <c r="B1366" s="1">
        <v>38331</v>
      </c>
      <c r="C1366">
        <v>10358</v>
      </c>
      <c r="D1366" t="s">
        <v>66</v>
      </c>
      <c r="E1366" t="s">
        <v>67</v>
      </c>
      <c r="F1366" t="s">
        <v>68</v>
      </c>
      <c r="G1366" t="s">
        <v>206</v>
      </c>
      <c r="H1366">
        <v>100</v>
      </c>
      <c r="I1366">
        <v>30</v>
      </c>
      <c r="J1366">
        <v>5302.8</v>
      </c>
      <c r="K1366">
        <v>4</v>
      </c>
      <c r="L1366">
        <v>12</v>
      </c>
      <c r="M1366">
        <v>2004</v>
      </c>
    </row>
    <row r="1367" spans="1:13" x14ac:dyDescent="0.25">
      <c r="A1367">
        <v>1365</v>
      </c>
      <c r="B1367" s="1">
        <v>38372</v>
      </c>
      <c r="C1367">
        <v>10370</v>
      </c>
      <c r="D1367" t="s">
        <v>111</v>
      </c>
      <c r="E1367" t="s">
        <v>112</v>
      </c>
      <c r="F1367" t="s">
        <v>38</v>
      </c>
      <c r="G1367" t="s">
        <v>206</v>
      </c>
      <c r="H1367">
        <v>100</v>
      </c>
      <c r="I1367">
        <v>20</v>
      </c>
      <c r="J1367">
        <v>2730</v>
      </c>
      <c r="K1367">
        <v>1</v>
      </c>
      <c r="L1367">
        <v>1</v>
      </c>
      <c r="M1367">
        <v>2005</v>
      </c>
    </row>
    <row r="1368" spans="1:13" x14ac:dyDescent="0.25">
      <c r="A1368">
        <v>1366</v>
      </c>
      <c r="B1368" s="1">
        <v>38400</v>
      </c>
      <c r="C1368">
        <v>10382</v>
      </c>
      <c r="D1368" t="s">
        <v>105</v>
      </c>
      <c r="E1368" t="s">
        <v>106</v>
      </c>
      <c r="F1368" t="s">
        <v>14</v>
      </c>
      <c r="G1368" t="s">
        <v>206</v>
      </c>
      <c r="H1368">
        <v>100</v>
      </c>
      <c r="I1368">
        <v>39</v>
      </c>
      <c r="J1368">
        <v>7827.3</v>
      </c>
      <c r="K1368">
        <v>1</v>
      </c>
      <c r="L1368">
        <v>2</v>
      </c>
      <c r="M1368">
        <v>2005</v>
      </c>
    </row>
    <row r="1369" spans="1:13" x14ac:dyDescent="0.25">
      <c r="A1369">
        <v>1367</v>
      </c>
      <c r="B1369" s="1">
        <v>38473</v>
      </c>
      <c r="C1369">
        <v>10411</v>
      </c>
      <c r="D1369" t="s">
        <v>113</v>
      </c>
      <c r="E1369" t="s">
        <v>114</v>
      </c>
      <c r="F1369" t="s">
        <v>88</v>
      </c>
      <c r="G1369" t="s">
        <v>206</v>
      </c>
      <c r="H1369">
        <v>59.87</v>
      </c>
      <c r="I1369">
        <v>35</v>
      </c>
      <c r="J1369">
        <v>2095.4499999999998</v>
      </c>
      <c r="K1369">
        <v>2</v>
      </c>
      <c r="L1369">
        <v>5</v>
      </c>
      <c r="M1369">
        <v>2005</v>
      </c>
    </row>
    <row r="1370" spans="1:13" x14ac:dyDescent="0.25">
      <c r="A1370">
        <v>1368</v>
      </c>
      <c r="B1370" s="1">
        <v>38503</v>
      </c>
      <c r="C1370">
        <v>10424</v>
      </c>
      <c r="D1370" t="s">
        <v>66</v>
      </c>
      <c r="E1370" t="s">
        <v>67</v>
      </c>
      <c r="F1370" t="s">
        <v>68</v>
      </c>
      <c r="G1370" t="s">
        <v>206</v>
      </c>
      <c r="H1370">
        <v>59.87</v>
      </c>
      <c r="I1370">
        <v>26</v>
      </c>
      <c r="J1370">
        <v>1556.62</v>
      </c>
      <c r="K1370">
        <v>2</v>
      </c>
      <c r="L1370">
        <v>5</v>
      </c>
      <c r="M1370">
        <v>2005</v>
      </c>
    </row>
    <row r="1371" spans="1:13" x14ac:dyDescent="0.25">
      <c r="A1371">
        <v>1369</v>
      </c>
      <c r="B1371" s="1">
        <v>37683</v>
      </c>
      <c r="C1371">
        <v>10108</v>
      </c>
      <c r="D1371" t="s">
        <v>161</v>
      </c>
      <c r="E1371" t="s">
        <v>162</v>
      </c>
      <c r="F1371" t="s">
        <v>163</v>
      </c>
      <c r="G1371" t="s">
        <v>69</v>
      </c>
      <c r="H1371">
        <v>100</v>
      </c>
      <c r="I1371">
        <v>44</v>
      </c>
      <c r="J1371">
        <v>5565.12</v>
      </c>
      <c r="K1371">
        <v>1</v>
      </c>
      <c r="L1371">
        <v>3</v>
      </c>
      <c r="M1371">
        <v>2003</v>
      </c>
    </row>
    <row r="1372" spans="1:13" x14ac:dyDescent="0.25">
      <c r="A1372">
        <v>1370</v>
      </c>
      <c r="B1372" s="1">
        <v>37749</v>
      </c>
      <c r="C1372">
        <v>10122</v>
      </c>
      <c r="D1372" t="s">
        <v>164</v>
      </c>
      <c r="E1372" t="s">
        <v>165</v>
      </c>
      <c r="F1372" t="s">
        <v>18</v>
      </c>
      <c r="G1372" t="s">
        <v>69</v>
      </c>
      <c r="H1372">
        <v>100</v>
      </c>
      <c r="I1372">
        <v>28</v>
      </c>
      <c r="J1372">
        <v>3583.16</v>
      </c>
      <c r="K1372">
        <v>2</v>
      </c>
      <c r="L1372">
        <v>5</v>
      </c>
      <c r="M1372">
        <v>2003</v>
      </c>
    </row>
    <row r="1373" spans="1:13" x14ac:dyDescent="0.25">
      <c r="A1373">
        <v>1371</v>
      </c>
      <c r="B1373" s="1">
        <v>37804</v>
      </c>
      <c r="C1373">
        <v>10135</v>
      </c>
      <c r="D1373" t="s">
        <v>105</v>
      </c>
      <c r="E1373" t="s">
        <v>106</v>
      </c>
      <c r="F1373" t="s">
        <v>14</v>
      </c>
      <c r="G1373" t="s">
        <v>69</v>
      </c>
      <c r="H1373">
        <v>100</v>
      </c>
      <c r="I1373">
        <v>31</v>
      </c>
      <c r="J1373">
        <v>4705.18</v>
      </c>
      <c r="K1373">
        <v>3</v>
      </c>
      <c r="L1373">
        <v>7</v>
      </c>
      <c r="M1373">
        <v>2003</v>
      </c>
    </row>
    <row r="1374" spans="1:13" x14ac:dyDescent="0.25">
      <c r="A1374">
        <v>1372</v>
      </c>
      <c r="B1374" s="1">
        <v>37867</v>
      </c>
      <c r="C1374">
        <v>10146</v>
      </c>
      <c r="D1374" t="s">
        <v>212</v>
      </c>
      <c r="E1374" t="s">
        <v>213</v>
      </c>
      <c r="F1374" t="s">
        <v>14</v>
      </c>
      <c r="G1374" t="s">
        <v>69</v>
      </c>
      <c r="H1374">
        <v>100</v>
      </c>
      <c r="I1374">
        <v>29</v>
      </c>
      <c r="J1374">
        <v>4444.54</v>
      </c>
      <c r="K1374">
        <v>3</v>
      </c>
      <c r="L1374">
        <v>9</v>
      </c>
      <c r="M1374">
        <v>2003</v>
      </c>
    </row>
    <row r="1375" spans="1:13" x14ac:dyDescent="0.25">
      <c r="A1375">
        <v>1373</v>
      </c>
      <c r="B1375" s="1">
        <v>37904</v>
      </c>
      <c r="C1375">
        <v>10159</v>
      </c>
      <c r="D1375" t="s">
        <v>23</v>
      </c>
      <c r="E1375" t="s">
        <v>24</v>
      </c>
      <c r="F1375" t="s">
        <v>14</v>
      </c>
      <c r="G1375" t="s">
        <v>69</v>
      </c>
      <c r="H1375">
        <v>100</v>
      </c>
      <c r="I1375">
        <v>32</v>
      </c>
      <c r="J1375">
        <v>4618.88</v>
      </c>
      <c r="K1375">
        <v>4</v>
      </c>
      <c r="L1375">
        <v>10</v>
      </c>
      <c r="M1375">
        <v>2003</v>
      </c>
    </row>
    <row r="1376" spans="1:13" x14ac:dyDescent="0.25">
      <c r="A1376">
        <v>1374</v>
      </c>
      <c r="B1376" s="1">
        <v>37929</v>
      </c>
      <c r="C1376">
        <v>10169</v>
      </c>
      <c r="D1376" t="s">
        <v>111</v>
      </c>
      <c r="E1376" t="s">
        <v>112</v>
      </c>
      <c r="F1376" t="s">
        <v>38</v>
      </c>
      <c r="G1376" t="s">
        <v>69</v>
      </c>
      <c r="H1376">
        <v>100</v>
      </c>
      <c r="I1376">
        <v>33</v>
      </c>
      <c r="J1376">
        <v>4910.3999999999996</v>
      </c>
      <c r="K1376">
        <v>4</v>
      </c>
      <c r="L1376">
        <v>11</v>
      </c>
      <c r="M1376">
        <v>2003</v>
      </c>
    </row>
    <row r="1377" spans="1:13" x14ac:dyDescent="0.25">
      <c r="A1377">
        <v>1375</v>
      </c>
      <c r="B1377" s="1">
        <v>37936</v>
      </c>
      <c r="C1377">
        <v>10180</v>
      </c>
      <c r="D1377" t="s">
        <v>27</v>
      </c>
      <c r="E1377" t="s">
        <v>28</v>
      </c>
      <c r="F1377" t="s">
        <v>18</v>
      </c>
      <c r="G1377" t="s">
        <v>69</v>
      </c>
      <c r="H1377">
        <v>100</v>
      </c>
      <c r="I1377">
        <v>44</v>
      </c>
      <c r="J1377">
        <v>5565.12</v>
      </c>
      <c r="K1377">
        <v>4</v>
      </c>
      <c r="L1377">
        <v>11</v>
      </c>
      <c r="M1377">
        <v>2003</v>
      </c>
    </row>
    <row r="1378" spans="1:13" x14ac:dyDescent="0.25">
      <c r="A1378">
        <v>1376</v>
      </c>
      <c r="B1378" s="1">
        <v>37945</v>
      </c>
      <c r="C1378">
        <v>10191</v>
      </c>
      <c r="D1378" t="s">
        <v>166</v>
      </c>
      <c r="E1378" t="s">
        <v>167</v>
      </c>
      <c r="F1378" t="s">
        <v>168</v>
      </c>
      <c r="G1378" t="s">
        <v>69</v>
      </c>
      <c r="H1378">
        <v>100</v>
      </c>
      <c r="I1378">
        <v>32</v>
      </c>
      <c r="J1378">
        <v>4237.76</v>
      </c>
      <c r="K1378">
        <v>4</v>
      </c>
      <c r="L1378">
        <v>11</v>
      </c>
      <c r="M1378">
        <v>2003</v>
      </c>
    </row>
    <row r="1379" spans="1:13" x14ac:dyDescent="0.25">
      <c r="A1379">
        <v>1377</v>
      </c>
      <c r="B1379" s="1">
        <v>38001</v>
      </c>
      <c r="C1379">
        <v>10211</v>
      </c>
      <c r="D1379" t="s">
        <v>34</v>
      </c>
      <c r="E1379" t="s">
        <v>35</v>
      </c>
      <c r="F1379" t="s">
        <v>18</v>
      </c>
      <c r="G1379" t="s">
        <v>69</v>
      </c>
      <c r="H1379">
        <v>100</v>
      </c>
      <c r="I1379">
        <v>41</v>
      </c>
      <c r="J1379">
        <v>5673.58</v>
      </c>
      <c r="K1379">
        <v>1</v>
      </c>
      <c r="L1379">
        <v>1</v>
      </c>
      <c r="M1379">
        <v>2004</v>
      </c>
    </row>
    <row r="1380" spans="1:13" x14ac:dyDescent="0.25">
      <c r="A1380">
        <v>1378</v>
      </c>
      <c r="B1380" s="1">
        <v>38039</v>
      </c>
      <c r="C1380">
        <v>10225</v>
      </c>
      <c r="D1380" t="s">
        <v>169</v>
      </c>
      <c r="E1380" t="s">
        <v>170</v>
      </c>
      <c r="F1380" t="s">
        <v>171</v>
      </c>
      <c r="G1380" t="s">
        <v>69</v>
      </c>
      <c r="H1380">
        <v>100</v>
      </c>
      <c r="I1380">
        <v>35</v>
      </c>
      <c r="J1380">
        <v>5260.15</v>
      </c>
      <c r="K1380">
        <v>1</v>
      </c>
      <c r="L1380">
        <v>2</v>
      </c>
      <c r="M1380">
        <v>2004</v>
      </c>
    </row>
    <row r="1381" spans="1:13" x14ac:dyDescent="0.25">
      <c r="A1381">
        <v>1379</v>
      </c>
      <c r="B1381" s="1">
        <v>38086</v>
      </c>
      <c r="C1381">
        <v>10238</v>
      </c>
      <c r="D1381" t="s">
        <v>123</v>
      </c>
      <c r="E1381" t="s">
        <v>124</v>
      </c>
      <c r="F1381" t="s">
        <v>125</v>
      </c>
      <c r="G1381" t="s">
        <v>69</v>
      </c>
      <c r="H1381">
        <v>100</v>
      </c>
      <c r="I1381">
        <v>44</v>
      </c>
      <c r="J1381">
        <v>6350.96</v>
      </c>
      <c r="K1381">
        <v>2</v>
      </c>
      <c r="L1381">
        <v>4</v>
      </c>
      <c r="M1381">
        <v>2004</v>
      </c>
    </row>
    <row r="1382" spans="1:13" x14ac:dyDescent="0.25">
      <c r="A1382">
        <v>1380</v>
      </c>
      <c r="B1382" s="1">
        <v>38133</v>
      </c>
      <c r="C1382">
        <v>10252</v>
      </c>
      <c r="D1382" t="s">
        <v>34</v>
      </c>
      <c r="E1382" t="s">
        <v>35</v>
      </c>
      <c r="F1382" t="s">
        <v>18</v>
      </c>
      <c r="G1382" t="s">
        <v>69</v>
      </c>
      <c r="H1382">
        <v>100</v>
      </c>
      <c r="I1382">
        <v>26</v>
      </c>
      <c r="J1382">
        <v>3559.4</v>
      </c>
      <c r="K1382">
        <v>2</v>
      </c>
      <c r="L1382">
        <v>5</v>
      </c>
      <c r="M1382">
        <v>2004</v>
      </c>
    </row>
    <row r="1383" spans="1:13" x14ac:dyDescent="0.25">
      <c r="A1383">
        <v>1381</v>
      </c>
      <c r="B1383" s="1">
        <v>38168</v>
      </c>
      <c r="C1383">
        <v>10264</v>
      </c>
      <c r="D1383" t="s">
        <v>145</v>
      </c>
      <c r="E1383" t="s">
        <v>146</v>
      </c>
      <c r="F1383" t="s">
        <v>14</v>
      </c>
      <c r="G1383" t="s">
        <v>69</v>
      </c>
      <c r="H1383">
        <v>100</v>
      </c>
      <c r="I1383">
        <v>20</v>
      </c>
      <c r="J1383">
        <v>2410.6</v>
      </c>
      <c r="K1383">
        <v>2</v>
      </c>
      <c r="L1383">
        <v>6</v>
      </c>
      <c r="M1383">
        <v>2004</v>
      </c>
    </row>
    <row r="1384" spans="1:13" x14ac:dyDescent="0.25">
      <c r="A1384">
        <v>1382</v>
      </c>
      <c r="B1384" s="1">
        <v>38201</v>
      </c>
      <c r="C1384">
        <v>10276</v>
      </c>
      <c r="D1384" t="s">
        <v>174</v>
      </c>
      <c r="E1384" t="s">
        <v>175</v>
      </c>
      <c r="F1384" t="s">
        <v>14</v>
      </c>
      <c r="G1384" t="s">
        <v>69</v>
      </c>
      <c r="H1384">
        <v>100</v>
      </c>
      <c r="I1384">
        <v>48</v>
      </c>
      <c r="J1384">
        <v>5713.92</v>
      </c>
      <c r="K1384">
        <v>3</v>
      </c>
      <c r="L1384">
        <v>8</v>
      </c>
      <c r="M1384">
        <v>2004</v>
      </c>
    </row>
    <row r="1385" spans="1:13" x14ac:dyDescent="0.25">
      <c r="A1385">
        <v>1383</v>
      </c>
      <c r="B1385" s="1">
        <v>38229</v>
      </c>
      <c r="C1385">
        <v>10287</v>
      </c>
      <c r="D1385" t="s">
        <v>169</v>
      </c>
      <c r="E1385" t="s">
        <v>170</v>
      </c>
      <c r="F1385" t="s">
        <v>171</v>
      </c>
      <c r="G1385" t="s">
        <v>69</v>
      </c>
      <c r="H1385">
        <v>100</v>
      </c>
      <c r="I1385">
        <v>34</v>
      </c>
      <c r="J1385">
        <v>4300.32</v>
      </c>
      <c r="K1385">
        <v>3</v>
      </c>
      <c r="L1385">
        <v>8</v>
      </c>
      <c r="M1385">
        <v>2004</v>
      </c>
    </row>
    <row r="1386" spans="1:13" x14ac:dyDescent="0.25">
      <c r="A1386">
        <v>1384</v>
      </c>
      <c r="B1386" s="1">
        <v>38260</v>
      </c>
      <c r="C1386">
        <v>10299</v>
      </c>
      <c r="D1386" t="s">
        <v>49</v>
      </c>
      <c r="E1386" t="s">
        <v>50</v>
      </c>
      <c r="F1386" t="s">
        <v>51</v>
      </c>
      <c r="G1386" t="s">
        <v>69</v>
      </c>
      <c r="H1386">
        <v>100</v>
      </c>
      <c r="I1386">
        <v>49</v>
      </c>
      <c r="J1386">
        <v>7947.31</v>
      </c>
      <c r="K1386">
        <v>3</v>
      </c>
      <c r="L1386">
        <v>9</v>
      </c>
      <c r="M1386">
        <v>2004</v>
      </c>
    </row>
    <row r="1387" spans="1:13" x14ac:dyDescent="0.25">
      <c r="A1387">
        <v>1385</v>
      </c>
      <c r="B1387" s="1">
        <v>38276</v>
      </c>
      <c r="C1387">
        <v>10310</v>
      </c>
      <c r="D1387" t="s">
        <v>166</v>
      </c>
      <c r="E1387" t="s">
        <v>167</v>
      </c>
      <c r="F1387" t="s">
        <v>168</v>
      </c>
      <c r="G1387" t="s">
        <v>69</v>
      </c>
      <c r="H1387">
        <v>100</v>
      </c>
      <c r="I1387">
        <v>40</v>
      </c>
      <c r="J1387">
        <v>5356.8</v>
      </c>
      <c r="K1387">
        <v>4</v>
      </c>
      <c r="L1387">
        <v>10</v>
      </c>
      <c r="M1387">
        <v>2004</v>
      </c>
    </row>
    <row r="1388" spans="1:13" x14ac:dyDescent="0.25">
      <c r="A1388">
        <v>1386</v>
      </c>
      <c r="B1388" s="1">
        <v>38294</v>
      </c>
      <c r="C1388">
        <v>10319</v>
      </c>
      <c r="D1388" t="s">
        <v>192</v>
      </c>
      <c r="E1388" t="s">
        <v>193</v>
      </c>
      <c r="F1388" t="s">
        <v>14</v>
      </c>
      <c r="G1388" t="s">
        <v>69</v>
      </c>
      <c r="H1388">
        <v>100</v>
      </c>
      <c r="I1388">
        <v>45</v>
      </c>
      <c r="J1388">
        <v>7901.1</v>
      </c>
      <c r="K1388">
        <v>4</v>
      </c>
      <c r="L1388">
        <v>11</v>
      </c>
      <c r="M1388">
        <v>2004</v>
      </c>
    </row>
    <row r="1389" spans="1:13" x14ac:dyDescent="0.25">
      <c r="A1389">
        <v>1387</v>
      </c>
      <c r="B1389" s="1">
        <v>38307</v>
      </c>
      <c r="C1389">
        <v>10330</v>
      </c>
      <c r="D1389" t="s">
        <v>161</v>
      </c>
      <c r="E1389" t="s">
        <v>162</v>
      </c>
      <c r="F1389" t="s">
        <v>163</v>
      </c>
      <c r="G1389" t="s">
        <v>69</v>
      </c>
      <c r="H1389">
        <v>100</v>
      </c>
      <c r="I1389">
        <v>50</v>
      </c>
      <c r="J1389">
        <v>6101</v>
      </c>
      <c r="K1389">
        <v>4</v>
      </c>
      <c r="L1389">
        <v>11</v>
      </c>
      <c r="M1389">
        <v>2004</v>
      </c>
    </row>
    <row r="1390" spans="1:13" x14ac:dyDescent="0.25">
      <c r="A1390">
        <v>1388</v>
      </c>
      <c r="B1390" s="1">
        <v>38315</v>
      </c>
      <c r="C1390">
        <v>10342</v>
      </c>
      <c r="D1390" t="s">
        <v>36</v>
      </c>
      <c r="E1390" t="s">
        <v>37</v>
      </c>
      <c r="F1390" t="s">
        <v>38</v>
      </c>
      <c r="G1390" t="s">
        <v>69</v>
      </c>
      <c r="H1390">
        <v>100</v>
      </c>
      <c r="I1390">
        <v>38</v>
      </c>
      <c r="J1390">
        <v>6276.46</v>
      </c>
      <c r="K1390">
        <v>4</v>
      </c>
      <c r="L1390">
        <v>11</v>
      </c>
      <c r="M1390">
        <v>2004</v>
      </c>
    </row>
    <row r="1391" spans="1:13" x14ac:dyDescent="0.25">
      <c r="A1391">
        <v>1389</v>
      </c>
      <c r="B1391" s="1">
        <v>38328</v>
      </c>
      <c r="C1391">
        <v>10355</v>
      </c>
      <c r="D1391" t="s">
        <v>66</v>
      </c>
      <c r="E1391" t="s">
        <v>67</v>
      </c>
      <c r="F1391" t="s">
        <v>68</v>
      </c>
      <c r="G1391" t="s">
        <v>69</v>
      </c>
      <c r="H1391">
        <v>100</v>
      </c>
      <c r="I1391">
        <v>25</v>
      </c>
      <c r="J1391">
        <v>4203.5</v>
      </c>
      <c r="K1391">
        <v>4</v>
      </c>
      <c r="L1391">
        <v>12</v>
      </c>
      <c r="M1391">
        <v>2004</v>
      </c>
    </row>
    <row r="1392" spans="1:13" x14ac:dyDescent="0.25">
      <c r="A1392">
        <v>1390</v>
      </c>
      <c r="B1392" s="1">
        <v>38358</v>
      </c>
      <c r="C1392">
        <v>10363</v>
      </c>
      <c r="D1392" t="s">
        <v>178</v>
      </c>
      <c r="E1392" t="s">
        <v>179</v>
      </c>
      <c r="F1392" t="s">
        <v>51</v>
      </c>
      <c r="G1392" t="s">
        <v>69</v>
      </c>
      <c r="H1392">
        <v>58.18</v>
      </c>
      <c r="I1392">
        <v>28</v>
      </c>
      <c r="J1392">
        <v>1629.04</v>
      </c>
      <c r="K1392">
        <v>1</v>
      </c>
      <c r="L1392">
        <v>1</v>
      </c>
      <c r="M1392">
        <v>2005</v>
      </c>
    </row>
    <row r="1393" spans="1:13" x14ac:dyDescent="0.25">
      <c r="A1393">
        <v>1391</v>
      </c>
      <c r="B1393" s="1">
        <v>38393</v>
      </c>
      <c r="C1393">
        <v>10378</v>
      </c>
      <c r="D1393" t="s">
        <v>66</v>
      </c>
      <c r="E1393" t="s">
        <v>67</v>
      </c>
      <c r="F1393" t="s">
        <v>68</v>
      </c>
      <c r="G1393" t="s">
        <v>69</v>
      </c>
      <c r="H1393">
        <v>67.14</v>
      </c>
      <c r="I1393">
        <v>49</v>
      </c>
      <c r="J1393">
        <v>3289.86</v>
      </c>
      <c r="K1393">
        <v>1</v>
      </c>
      <c r="L1393">
        <v>2</v>
      </c>
      <c r="M1393">
        <v>2005</v>
      </c>
    </row>
    <row r="1394" spans="1:13" x14ac:dyDescent="0.25">
      <c r="A1394">
        <v>1392</v>
      </c>
      <c r="B1394" s="1">
        <v>38415</v>
      </c>
      <c r="C1394">
        <v>10390</v>
      </c>
      <c r="D1394" t="s">
        <v>105</v>
      </c>
      <c r="E1394" t="s">
        <v>106</v>
      </c>
      <c r="F1394" t="s">
        <v>14</v>
      </c>
      <c r="G1394" t="s">
        <v>69</v>
      </c>
      <c r="H1394">
        <v>100</v>
      </c>
      <c r="I1394">
        <v>49</v>
      </c>
      <c r="J1394">
        <v>6862.94</v>
      </c>
      <c r="K1394">
        <v>1</v>
      </c>
      <c r="L1394">
        <v>3</v>
      </c>
      <c r="M1394">
        <v>2005</v>
      </c>
    </row>
    <row r="1395" spans="1:13" x14ac:dyDescent="0.25">
      <c r="A1395">
        <v>1393</v>
      </c>
      <c r="B1395" s="1">
        <v>37698</v>
      </c>
      <c r="C1395">
        <v>10110</v>
      </c>
      <c r="D1395" t="s">
        <v>187</v>
      </c>
      <c r="E1395" t="s">
        <v>188</v>
      </c>
      <c r="F1395" t="s">
        <v>65</v>
      </c>
      <c r="G1395" t="s">
        <v>69</v>
      </c>
      <c r="H1395">
        <v>61.29</v>
      </c>
      <c r="I1395">
        <v>42</v>
      </c>
      <c r="J1395">
        <v>2574.1799999999998</v>
      </c>
      <c r="K1395">
        <v>1</v>
      </c>
      <c r="L1395">
        <v>3</v>
      </c>
      <c r="M1395">
        <v>2003</v>
      </c>
    </row>
    <row r="1396" spans="1:13" x14ac:dyDescent="0.25">
      <c r="A1396">
        <v>1394</v>
      </c>
      <c r="B1396" s="1">
        <v>37762</v>
      </c>
      <c r="C1396">
        <v>10124</v>
      </c>
      <c r="D1396" t="s">
        <v>202</v>
      </c>
      <c r="E1396" t="s">
        <v>203</v>
      </c>
      <c r="F1396" t="s">
        <v>14</v>
      </c>
      <c r="G1396" t="s">
        <v>69</v>
      </c>
      <c r="H1396">
        <v>57.73</v>
      </c>
      <c r="I1396">
        <v>23</v>
      </c>
      <c r="J1396">
        <v>1327.79</v>
      </c>
      <c r="K1396">
        <v>2</v>
      </c>
      <c r="L1396">
        <v>5</v>
      </c>
      <c r="M1396">
        <v>2003</v>
      </c>
    </row>
    <row r="1397" spans="1:13" x14ac:dyDescent="0.25">
      <c r="A1397">
        <v>1395</v>
      </c>
      <c r="B1397" s="1">
        <v>37875</v>
      </c>
      <c r="C1397">
        <v>10148</v>
      </c>
      <c r="D1397" t="s">
        <v>111</v>
      </c>
      <c r="E1397" t="s">
        <v>112</v>
      </c>
      <c r="F1397" t="s">
        <v>38</v>
      </c>
      <c r="G1397" t="s">
        <v>69</v>
      </c>
      <c r="H1397">
        <v>81.25</v>
      </c>
      <c r="I1397">
        <v>29</v>
      </c>
      <c r="J1397">
        <v>2356.25</v>
      </c>
      <c r="K1397">
        <v>3</v>
      </c>
      <c r="L1397">
        <v>9</v>
      </c>
      <c r="M1397">
        <v>2003</v>
      </c>
    </row>
    <row r="1398" spans="1:13" x14ac:dyDescent="0.25">
      <c r="A1398">
        <v>1396</v>
      </c>
      <c r="B1398" s="1">
        <v>37911</v>
      </c>
      <c r="C1398">
        <v>10161</v>
      </c>
      <c r="D1398" t="s">
        <v>189</v>
      </c>
      <c r="E1398" t="s">
        <v>190</v>
      </c>
      <c r="F1398" t="s">
        <v>125</v>
      </c>
      <c r="G1398" t="s">
        <v>69</v>
      </c>
      <c r="H1398">
        <v>80.540000000000006</v>
      </c>
      <c r="I1398">
        <v>25</v>
      </c>
      <c r="J1398">
        <v>2013.5</v>
      </c>
      <c r="K1398">
        <v>4</v>
      </c>
      <c r="L1398">
        <v>10</v>
      </c>
      <c r="M1398">
        <v>2003</v>
      </c>
    </row>
    <row r="1399" spans="1:13" x14ac:dyDescent="0.25">
      <c r="A1399">
        <v>1397</v>
      </c>
      <c r="B1399" s="1">
        <v>37930</v>
      </c>
      <c r="C1399">
        <v>10173</v>
      </c>
      <c r="D1399" t="s">
        <v>207</v>
      </c>
      <c r="E1399" t="s">
        <v>208</v>
      </c>
      <c r="F1399" t="s">
        <v>100</v>
      </c>
      <c r="G1399" t="s">
        <v>69</v>
      </c>
      <c r="H1399">
        <v>71.98</v>
      </c>
      <c r="I1399">
        <v>39</v>
      </c>
      <c r="J1399">
        <v>2807.22</v>
      </c>
      <c r="K1399">
        <v>4</v>
      </c>
      <c r="L1399">
        <v>11</v>
      </c>
      <c r="M1399">
        <v>2003</v>
      </c>
    </row>
    <row r="1400" spans="1:13" x14ac:dyDescent="0.25">
      <c r="A1400">
        <v>1398</v>
      </c>
      <c r="B1400" s="1">
        <v>37937</v>
      </c>
      <c r="C1400">
        <v>10182</v>
      </c>
      <c r="D1400" t="s">
        <v>105</v>
      </c>
      <c r="E1400" t="s">
        <v>106</v>
      </c>
      <c r="F1400" t="s">
        <v>14</v>
      </c>
      <c r="G1400" t="s">
        <v>69</v>
      </c>
      <c r="H1400">
        <v>69.84</v>
      </c>
      <c r="I1400">
        <v>44</v>
      </c>
      <c r="J1400">
        <v>3072.96</v>
      </c>
      <c r="K1400">
        <v>4</v>
      </c>
      <c r="L1400">
        <v>11</v>
      </c>
      <c r="M1400">
        <v>2003</v>
      </c>
    </row>
    <row r="1401" spans="1:13" x14ac:dyDescent="0.25">
      <c r="A1401">
        <v>1399</v>
      </c>
      <c r="B1401" s="1">
        <v>37946</v>
      </c>
      <c r="C1401">
        <v>10193</v>
      </c>
      <c r="D1401" t="s">
        <v>209</v>
      </c>
      <c r="E1401" t="s">
        <v>210</v>
      </c>
      <c r="F1401" t="s">
        <v>38</v>
      </c>
      <c r="G1401" t="s">
        <v>69</v>
      </c>
      <c r="H1401">
        <v>76.260000000000005</v>
      </c>
      <c r="I1401">
        <v>25</v>
      </c>
      <c r="J1401">
        <v>1906.5</v>
      </c>
      <c r="K1401">
        <v>4</v>
      </c>
      <c r="L1401">
        <v>11</v>
      </c>
      <c r="M1401">
        <v>2003</v>
      </c>
    </row>
    <row r="1402" spans="1:13" x14ac:dyDescent="0.25">
      <c r="A1402">
        <v>1400</v>
      </c>
      <c r="B1402" s="1">
        <v>37957</v>
      </c>
      <c r="C1402">
        <v>10204</v>
      </c>
      <c r="D1402" t="s">
        <v>180</v>
      </c>
      <c r="E1402" t="s">
        <v>181</v>
      </c>
      <c r="F1402" t="s">
        <v>14</v>
      </c>
      <c r="G1402" t="s">
        <v>69</v>
      </c>
      <c r="H1402">
        <v>76.260000000000005</v>
      </c>
      <c r="I1402">
        <v>45</v>
      </c>
      <c r="J1402">
        <v>3431.7</v>
      </c>
      <c r="K1402">
        <v>4</v>
      </c>
      <c r="L1402">
        <v>12</v>
      </c>
      <c r="M1402">
        <v>2003</v>
      </c>
    </row>
    <row r="1403" spans="1:13" x14ac:dyDescent="0.25">
      <c r="A1403">
        <v>1401</v>
      </c>
      <c r="B1403" s="1">
        <v>38008</v>
      </c>
      <c r="C1403">
        <v>10213</v>
      </c>
      <c r="D1403" t="s">
        <v>132</v>
      </c>
      <c r="E1403" t="s">
        <v>133</v>
      </c>
      <c r="F1403" t="s">
        <v>65</v>
      </c>
      <c r="G1403" t="s">
        <v>69</v>
      </c>
      <c r="H1403">
        <v>83.39</v>
      </c>
      <c r="I1403">
        <v>25</v>
      </c>
      <c r="J1403">
        <v>2084.75</v>
      </c>
      <c r="K1403">
        <v>1</v>
      </c>
      <c r="L1403">
        <v>1</v>
      </c>
      <c r="M1403">
        <v>2004</v>
      </c>
    </row>
    <row r="1404" spans="1:13" x14ac:dyDescent="0.25">
      <c r="A1404">
        <v>1402</v>
      </c>
      <c r="B1404" s="1">
        <v>38048</v>
      </c>
      <c r="C1404">
        <v>10227</v>
      </c>
      <c r="D1404" t="s">
        <v>84</v>
      </c>
      <c r="E1404" t="s">
        <v>85</v>
      </c>
      <c r="F1404" t="s">
        <v>18</v>
      </c>
      <c r="G1404" t="s">
        <v>69</v>
      </c>
      <c r="H1404">
        <v>57.73</v>
      </c>
      <c r="I1404">
        <v>37</v>
      </c>
      <c r="J1404">
        <v>2136.0100000000002</v>
      </c>
      <c r="K1404">
        <v>1</v>
      </c>
      <c r="L1404">
        <v>3</v>
      </c>
      <c r="M1404">
        <v>2004</v>
      </c>
    </row>
    <row r="1405" spans="1:13" x14ac:dyDescent="0.25">
      <c r="A1405">
        <v>1403</v>
      </c>
      <c r="B1405" s="1">
        <v>38090</v>
      </c>
      <c r="C1405">
        <v>10241</v>
      </c>
      <c r="D1405" t="s">
        <v>200</v>
      </c>
      <c r="E1405" t="s">
        <v>201</v>
      </c>
      <c r="F1405" t="s">
        <v>18</v>
      </c>
      <c r="G1405" t="s">
        <v>69</v>
      </c>
      <c r="H1405">
        <v>66.989999999999995</v>
      </c>
      <c r="I1405">
        <v>30</v>
      </c>
      <c r="J1405">
        <v>2009.7</v>
      </c>
      <c r="K1405">
        <v>2</v>
      </c>
      <c r="L1405">
        <v>4</v>
      </c>
      <c r="M1405">
        <v>2004</v>
      </c>
    </row>
    <row r="1406" spans="1:13" x14ac:dyDescent="0.25">
      <c r="A1406">
        <v>1404</v>
      </c>
      <c r="B1406" s="1">
        <v>38175</v>
      </c>
      <c r="C1406">
        <v>10267</v>
      </c>
      <c r="D1406" t="s">
        <v>180</v>
      </c>
      <c r="E1406" t="s">
        <v>181</v>
      </c>
      <c r="F1406" t="s">
        <v>14</v>
      </c>
      <c r="G1406" t="s">
        <v>69</v>
      </c>
      <c r="H1406">
        <v>75.55</v>
      </c>
      <c r="I1406">
        <v>36</v>
      </c>
      <c r="J1406">
        <v>2719.8</v>
      </c>
      <c r="K1406">
        <v>3</v>
      </c>
      <c r="L1406">
        <v>7</v>
      </c>
      <c r="M1406">
        <v>2004</v>
      </c>
    </row>
    <row r="1407" spans="1:13" x14ac:dyDescent="0.25">
      <c r="A1407">
        <v>1405</v>
      </c>
      <c r="B1407" s="1">
        <v>38208</v>
      </c>
      <c r="C1407">
        <v>10279</v>
      </c>
      <c r="D1407" t="s">
        <v>66</v>
      </c>
      <c r="E1407" t="s">
        <v>67</v>
      </c>
      <c r="F1407" t="s">
        <v>68</v>
      </c>
      <c r="G1407" t="s">
        <v>69</v>
      </c>
      <c r="H1407">
        <v>60.58</v>
      </c>
      <c r="I1407">
        <v>26</v>
      </c>
      <c r="J1407">
        <v>1575.08</v>
      </c>
      <c r="K1407">
        <v>3</v>
      </c>
      <c r="L1407">
        <v>8</v>
      </c>
      <c r="M1407">
        <v>2004</v>
      </c>
    </row>
    <row r="1408" spans="1:13" x14ac:dyDescent="0.25">
      <c r="A1408">
        <v>1406</v>
      </c>
      <c r="B1408" s="1">
        <v>38231</v>
      </c>
      <c r="C1408">
        <v>10288</v>
      </c>
      <c r="D1408" t="s">
        <v>159</v>
      </c>
      <c r="E1408" t="s">
        <v>160</v>
      </c>
      <c r="F1408" t="s">
        <v>77</v>
      </c>
      <c r="G1408" t="s">
        <v>69</v>
      </c>
      <c r="H1408">
        <v>73.41</v>
      </c>
      <c r="I1408">
        <v>23</v>
      </c>
      <c r="J1408">
        <v>1688.43</v>
      </c>
      <c r="K1408">
        <v>3</v>
      </c>
      <c r="L1408">
        <v>9</v>
      </c>
      <c r="M1408">
        <v>2004</v>
      </c>
    </row>
    <row r="1409" spans="1:13" x14ac:dyDescent="0.25">
      <c r="A1409">
        <v>1407</v>
      </c>
      <c r="B1409" s="1">
        <v>37900</v>
      </c>
      <c r="C1409">
        <v>10302</v>
      </c>
      <c r="D1409" t="s">
        <v>63</v>
      </c>
      <c r="E1409" t="s">
        <v>64</v>
      </c>
      <c r="F1409" t="s">
        <v>65</v>
      </c>
      <c r="G1409" t="s">
        <v>69</v>
      </c>
      <c r="H1409">
        <v>72.7</v>
      </c>
      <c r="I1409">
        <v>23</v>
      </c>
      <c r="J1409">
        <v>1672.1</v>
      </c>
      <c r="K1409">
        <v>4</v>
      </c>
      <c r="L1409">
        <v>10</v>
      </c>
      <c r="M1409">
        <v>2003</v>
      </c>
    </row>
    <row r="1410" spans="1:13" x14ac:dyDescent="0.25">
      <c r="A1410">
        <v>1408</v>
      </c>
      <c r="B1410" s="1">
        <v>38276</v>
      </c>
      <c r="C1410">
        <v>10311</v>
      </c>
      <c r="D1410" t="s">
        <v>66</v>
      </c>
      <c r="E1410" t="s">
        <v>67</v>
      </c>
      <c r="F1410" t="s">
        <v>68</v>
      </c>
      <c r="G1410" t="s">
        <v>69</v>
      </c>
      <c r="H1410">
        <v>66.989999999999995</v>
      </c>
      <c r="I1410">
        <v>25</v>
      </c>
      <c r="J1410">
        <v>1674.75</v>
      </c>
      <c r="K1410">
        <v>4</v>
      </c>
      <c r="L1410">
        <v>10</v>
      </c>
      <c r="M1410">
        <v>2004</v>
      </c>
    </row>
    <row r="1411" spans="1:13" x14ac:dyDescent="0.25">
      <c r="A1411">
        <v>1409</v>
      </c>
      <c r="B1411" s="1">
        <v>38308</v>
      </c>
      <c r="C1411">
        <v>10332</v>
      </c>
      <c r="D1411" t="s">
        <v>187</v>
      </c>
      <c r="E1411" t="s">
        <v>188</v>
      </c>
      <c r="F1411" t="s">
        <v>65</v>
      </c>
      <c r="G1411" t="s">
        <v>69</v>
      </c>
      <c r="H1411">
        <v>100</v>
      </c>
      <c r="I1411">
        <v>21</v>
      </c>
      <c r="J1411">
        <v>3472.98</v>
      </c>
      <c r="K1411">
        <v>4</v>
      </c>
      <c r="L1411">
        <v>11</v>
      </c>
      <c r="M1411">
        <v>2004</v>
      </c>
    </row>
    <row r="1412" spans="1:13" x14ac:dyDescent="0.25">
      <c r="A1412">
        <v>1410</v>
      </c>
      <c r="B1412" s="1">
        <v>38316</v>
      </c>
      <c r="C1412">
        <v>10344</v>
      </c>
      <c r="D1412" t="s">
        <v>164</v>
      </c>
      <c r="E1412" t="s">
        <v>165</v>
      </c>
      <c r="F1412" t="s">
        <v>18</v>
      </c>
      <c r="G1412" t="s">
        <v>69</v>
      </c>
      <c r="H1412">
        <v>63.43</v>
      </c>
      <c r="I1412">
        <v>26</v>
      </c>
      <c r="J1412">
        <v>1649.18</v>
      </c>
      <c r="K1412">
        <v>4</v>
      </c>
      <c r="L1412">
        <v>11</v>
      </c>
      <c r="M1412">
        <v>2004</v>
      </c>
    </row>
    <row r="1413" spans="1:13" x14ac:dyDescent="0.25">
      <c r="A1413">
        <v>1411</v>
      </c>
      <c r="B1413" s="1">
        <v>38364</v>
      </c>
      <c r="C1413">
        <v>10367</v>
      </c>
      <c r="D1413" t="s">
        <v>21</v>
      </c>
      <c r="E1413" t="s">
        <v>22</v>
      </c>
      <c r="F1413" t="s">
        <v>14</v>
      </c>
      <c r="G1413" t="s">
        <v>69</v>
      </c>
      <c r="H1413">
        <v>85.25</v>
      </c>
      <c r="I1413">
        <v>44</v>
      </c>
      <c r="J1413">
        <v>3751</v>
      </c>
      <c r="K1413">
        <v>1</v>
      </c>
      <c r="L1413">
        <v>1</v>
      </c>
      <c r="M1413">
        <v>2005</v>
      </c>
    </row>
    <row r="1414" spans="1:13" x14ac:dyDescent="0.25">
      <c r="A1414">
        <v>1412</v>
      </c>
      <c r="B1414" s="1">
        <v>38399</v>
      </c>
      <c r="C1414">
        <v>10380</v>
      </c>
      <c r="D1414" t="s">
        <v>66</v>
      </c>
      <c r="E1414" t="s">
        <v>67</v>
      </c>
      <c r="F1414" t="s">
        <v>68</v>
      </c>
      <c r="G1414" t="s">
        <v>69</v>
      </c>
      <c r="H1414">
        <v>100</v>
      </c>
      <c r="I1414">
        <v>24</v>
      </c>
      <c r="J1414">
        <v>4536</v>
      </c>
      <c r="K1414">
        <v>1</v>
      </c>
      <c r="L1414">
        <v>2</v>
      </c>
      <c r="M1414">
        <v>2005</v>
      </c>
    </row>
    <row r="1415" spans="1:13" x14ac:dyDescent="0.25">
      <c r="A1415">
        <v>1413</v>
      </c>
      <c r="B1415" s="1">
        <v>38464</v>
      </c>
      <c r="C1415">
        <v>10407</v>
      </c>
      <c r="D1415" t="s">
        <v>151</v>
      </c>
      <c r="E1415" t="s">
        <v>152</v>
      </c>
      <c r="F1415" t="s">
        <v>14</v>
      </c>
      <c r="G1415" t="s">
        <v>69</v>
      </c>
      <c r="H1415">
        <v>66.989999999999995</v>
      </c>
      <c r="I1415">
        <v>66</v>
      </c>
      <c r="J1415">
        <v>4421.34</v>
      </c>
      <c r="K1415">
        <v>2</v>
      </c>
      <c r="L1415">
        <v>4</v>
      </c>
      <c r="M1415">
        <v>2005</v>
      </c>
    </row>
    <row r="1416" spans="1:13" x14ac:dyDescent="0.25">
      <c r="A1416">
        <v>1414</v>
      </c>
      <c r="B1416" s="1">
        <v>38501</v>
      </c>
      <c r="C1416">
        <v>10420</v>
      </c>
      <c r="D1416" t="s">
        <v>59</v>
      </c>
      <c r="E1416" t="s">
        <v>60</v>
      </c>
      <c r="F1416" t="s">
        <v>38</v>
      </c>
      <c r="G1416" t="s">
        <v>69</v>
      </c>
      <c r="H1416">
        <v>57.73</v>
      </c>
      <c r="I1416">
        <v>36</v>
      </c>
      <c r="J1416">
        <v>2078.2800000000002</v>
      </c>
      <c r="K1416">
        <v>2</v>
      </c>
      <c r="L1416">
        <v>5</v>
      </c>
      <c r="M1416">
        <v>2005</v>
      </c>
    </row>
    <row r="1417" spans="1:13" x14ac:dyDescent="0.25">
      <c r="A1417">
        <v>1415</v>
      </c>
      <c r="B1417" s="1">
        <v>37698</v>
      </c>
      <c r="C1417">
        <v>10110</v>
      </c>
      <c r="D1417" t="s">
        <v>187</v>
      </c>
      <c r="E1417" t="s">
        <v>188</v>
      </c>
      <c r="F1417" t="s">
        <v>65</v>
      </c>
      <c r="G1417" t="s">
        <v>69</v>
      </c>
      <c r="H1417">
        <v>85.25</v>
      </c>
      <c r="I1417">
        <v>36</v>
      </c>
      <c r="J1417">
        <v>3069</v>
      </c>
      <c r="K1417">
        <v>1</v>
      </c>
      <c r="L1417">
        <v>3</v>
      </c>
      <c r="M1417">
        <v>2003</v>
      </c>
    </row>
    <row r="1418" spans="1:13" x14ac:dyDescent="0.25">
      <c r="A1418">
        <v>1416</v>
      </c>
      <c r="B1418" s="1">
        <v>37762</v>
      </c>
      <c r="C1418">
        <v>10124</v>
      </c>
      <c r="D1418" t="s">
        <v>202</v>
      </c>
      <c r="E1418" t="s">
        <v>203</v>
      </c>
      <c r="F1418" t="s">
        <v>14</v>
      </c>
      <c r="G1418" t="s">
        <v>69</v>
      </c>
      <c r="H1418">
        <v>77.900000000000006</v>
      </c>
      <c r="I1418">
        <v>22</v>
      </c>
      <c r="J1418">
        <v>1713.8</v>
      </c>
      <c r="K1418">
        <v>2</v>
      </c>
      <c r="L1418">
        <v>5</v>
      </c>
      <c r="M1418">
        <v>2003</v>
      </c>
    </row>
    <row r="1419" spans="1:13" x14ac:dyDescent="0.25">
      <c r="A1419">
        <v>1417</v>
      </c>
      <c r="B1419" s="1">
        <v>37875</v>
      </c>
      <c r="C1419">
        <v>10148</v>
      </c>
      <c r="D1419" t="s">
        <v>111</v>
      </c>
      <c r="E1419" t="s">
        <v>112</v>
      </c>
      <c r="F1419" t="s">
        <v>38</v>
      </c>
      <c r="G1419" t="s">
        <v>69</v>
      </c>
      <c r="H1419">
        <v>60.26</v>
      </c>
      <c r="I1419">
        <v>25</v>
      </c>
      <c r="J1419">
        <v>1506.5</v>
      </c>
      <c r="K1419">
        <v>3</v>
      </c>
      <c r="L1419">
        <v>9</v>
      </c>
      <c r="M1419">
        <v>2003</v>
      </c>
    </row>
    <row r="1420" spans="1:13" x14ac:dyDescent="0.25">
      <c r="A1420">
        <v>1418</v>
      </c>
      <c r="B1420" s="1">
        <v>37911</v>
      </c>
      <c r="C1420">
        <v>10161</v>
      </c>
      <c r="D1420" t="s">
        <v>189</v>
      </c>
      <c r="E1420" t="s">
        <v>190</v>
      </c>
      <c r="F1420" t="s">
        <v>125</v>
      </c>
      <c r="G1420" t="s">
        <v>69</v>
      </c>
      <c r="H1420">
        <v>72.760000000000005</v>
      </c>
      <c r="I1420">
        <v>37</v>
      </c>
      <c r="J1420">
        <v>2692.12</v>
      </c>
      <c r="K1420">
        <v>4</v>
      </c>
      <c r="L1420">
        <v>10</v>
      </c>
      <c r="M1420">
        <v>2003</v>
      </c>
    </row>
    <row r="1421" spans="1:13" x14ac:dyDescent="0.25">
      <c r="A1421">
        <v>1419</v>
      </c>
      <c r="B1421" s="1">
        <v>37930</v>
      </c>
      <c r="C1421">
        <v>10172</v>
      </c>
      <c r="D1421" t="s">
        <v>43</v>
      </c>
      <c r="E1421" t="s">
        <v>44</v>
      </c>
      <c r="F1421" t="s">
        <v>14</v>
      </c>
      <c r="G1421" t="s">
        <v>69</v>
      </c>
      <c r="H1421">
        <v>75.69</v>
      </c>
      <c r="I1421">
        <v>32</v>
      </c>
      <c r="J1421">
        <v>2422.08</v>
      </c>
      <c r="K1421">
        <v>4</v>
      </c>
      <c r="L1421">
        <v>11</v>
      </c>
      <c r="M1421">
        <v>2003</v>
      </c>
    </row>
    <row r="1422" spans="1:13" x14ac:dyDescent="0.25">
      <c r="A1422">
        <v>1420</v>
      </c>
      <c r="B1422" s="1">
        <v>37937</v>
      </c>
      <c r="C1422">
        <v>10182</v>
      </c>
      <c r="D1422" t="s">
        <v>105</v>
      </c>
      <c r="E1422" t="s">
        <v>106</v>
      </c>
      <c r="F1422" t="s">
        <v>14</v>
      </c>
      <c r="G1422" t="s">
        <v>69</v>
      </c>
      <c r="H1422">
        <v>74.22</v>
      </c>
      <c r="I1422">
        <v>47</v>
      </c>
      <c r="J1422">
        <v>3488.34</v>
      </c>
      <c r="K1422">
        <v>4</v>
      </c>
      <c r="L1422">
        <v>11</v>
      </c>
      <c r="M1422">
        <v>2003</v>
      </c>
    </row>
    <row r="1423" spans="1:13" x14ac:dyDescent="0.25">
      <c r="A1423">
        <v>1421</v>
      </c>
      <c r="B1423" s="1">
        <v>37945</v>
      </c>
      <c r="C1423">
        <v>10192</v>
      </c>
      <c r="D1423" t="s">
        <v>107</v>
      </c>
      <c r="E1423" t="s">
        <v>108</v>
      </c>
      <c r="F1423" t="s">
        <v>14</v>
      </c>
      <c r="G1423" t="s">
        <v>69</v>
      </c>
      <c r="H1423">
        <v>69.819999999999993</v>
      </c>
      <c r="I1423">
        <v>37</v>
      </c>
      <c r="J1423">
        <v>2583.34</v>
      </c>
      <c r="K1423">
        <v>4</v>
      </c>
      <c r="L1423">
        <v>11</v>
      </c>
      <c r="M1423">
        <v>2003</v>
      </c>
    </row>
    <row r="1424" spans="1:13" x14ac:dyDescent="0.25">
      <c r="A1424">
        <v>1422</v>
      </c>
      <c r="B1424" s="1">
        <v>37957</v>
      </c>
      <c r="C1424">
        <v>10204</v>
      </c>
      <c r="D1424" t="s">
        <v>180</v>
      </c>
      <c r="E1424" t="s">
        <v>181</v>
      </c>
      <c r="F1424" t="s">
        <v>14</v>
      </c>
      <c r="G1424" t="s">
        <v>69</v>
      </c>
      <c r="H1424">
        <v>62.47</v>
      </c>
      <c r="I1424">
        <v>20</v>
      </c>
      <c r="J1424">
        <v>1249.4000000000001</v>
      </c>
      <c r="K1424">
        <v>4</v>
      </c>
      <c r="L1424">
        <v>12</v>
      </c>
      <c r="M1424">
        <v>2003</v>
      </c>
    </row>
    <row r="1425" spans="1:13" x14ac:dyDescent="0.25">
      <c r="A1425">
        <v>1423</v>
      </c>
      <c r="B1425" s="1">
        <v>38002</v>
      </c>
      <c r="C1425">
        <v>10212</v>
      </c>
      <c r="D1425" t="s">
        <v>66</v>
      </c>
      <c r="E1425" t="s">
        <v>67</v>
      </c>
      <c r="F1425" t="s">
        <v>68</v>
      </c>
      <c r="G1425" t="s">
        <v>69</v>
      </c>
      <c r="H1425">
        <v>82.31</v>
      </c>
      <c r="I1425">
        <v>41</v>
      </c>
      <c r="J1425">
        <v>3374.71</v>
      </c>
      <c r="K1425">
        <v>1</v>
      </c>
      <c r="L1425">
        <v>1</v>
      </c>
      <c r="M1425">
        <v>2004</v>
      </c>
    </row>
    <row r="1426" spans="1:13" x14ac:dyDescent="0.25">
      <c r="A1426">
        <v>1424</v>
      </c>
      <c r="B1426" s="1">
        <v>38043</v>
      </c>
      <c r="C1426">
        <v>10226</v>
      </c>
      <c r="D1426" t="s">
        <v>138</v>
      </c>
      <c r="E1426" t="s">
        <v>139</v>
      </c>
      <c r="F1426" t="s">
        <v>14</v>
      </c>
      <c r="G1426" t="s">
        <v>69</v>
      </c>
      <c r="H1426">
        <v>60.26</v>
      </c>
      <c r="I1426">
        <v>21</v>
      </c>
      <c r="J1426">
        <v>1265.46</v>
      </c>
      <c r="K1426">
        <v>1</v>
      </c>
      <c r="L1426">
        <v>2</v>
      </c>
      <c r="M1426">
        <v>2004</v>
      </c>
    </row>
    <row r="1427" spans="1:13" x14ac:dyDescent="0.25">
      <c r="A1427">
        <v>1425</v>
      </c>
      <c r="B1427" s="1">
        <v>38090</v>
      </c>
      <c r="C1427">
        <v>10241</v>
      </c>
      <c r="D1427" t="s">
        <v>200</v>
      </c>
      <c r="E1427" t="s">
        <v>201</v>
      </c>
      <c r="F1427" t="s">
        <v>18</v>
      </c>
      <c r="G1427" t="s">
        <v>69</v>
      </c>
      <c r="H1427">
        <v>76.430000000000007</v>
      </c>
      <c r="I1427">
        <v>22</v>
      </c>
      <c r="J1427">
        <v>1681.46</v>
      </c>
      <c r="K1427">
        <v>2</v>
      </c>
      <c r="L1427">
        <v>4</v>
      </c>
      <c r="M1427">
        <v>2004</v>
      </c>
    </row>
    <row r="1428" spans="1:13" x14ac:dyDescent="0.25">
      <c r="A1428">
        <v>1426</v>
      </c>
      <c r="B1428" s="1">
        <v>38175</v>
      </c>
      <c r="C1428">
        <v>10267</v>
      </c>
      <c r="D1428" t="s">
        <v>180</v>
      </c>
      <c r="E1428" t="s">
        <v>181</v>
      </c>
      <c r="F1428" t="s">
        <v>14</v>
      </c>
      <c r="G1428" t="s">
        <v>69</v>
      </c>
      <c r="H1428">
        <v>80.099999999999994</v>
      </c>
      <c r="I1428">
        <v>40</v>
      </c>
      <c r="J1428">
        <v>3204</v>
      </c>
      <c r="K1428">
        <v>3</v>
      </c>
      <c r="L1428">
        <v>7</v>
      </c>
      <c r="M1428">
        <v>2004</v>
      </c>
    </row>
    <row r="1429" spans="1:13" x14ac:dyDescent="0.25">
      <c r="A1429">
        <v>1427</v>
      </c>
      <c r="B1429" s="1">
        <v>38208</v>
      </c>
      <c r="C1429">
        <v>10279</v>
      </c>
      <c r="D1429" t="s">
        <v>66</v>
      </c>
      <c r="E1429" t="s">
        <v>67</v>
      </c>
      <c r="F1429" t="s">
        <v>68</v>
      </c>
      <c r="G1429" t="s">
        <v>69</v>
      </c>
      <c r="H1429">
        <v>74.959999999999994</v>
      </c>
      <c r="I1429">
        <v>32</v>
      </c>
      <c r="J1429">
        <v>2398.7199999999998</v>
      </c>
      <c r="K1429">
        <v>3</v>
      </c>
      <c r="L1429">
        <v>8</v>
      </c>
      <c r="M1429">
        <v>2004</v>
      </c>
    </row>
    <row r="1430" spans="1:13" x14ac:dyDescent="0.25">
      <c r="A1430">
        <v>1428</v>
      </c>
      <c r="B1430" s="1">
        <v>38231</v>
      </c>
      <c r="C1430">
        <v>10288</v>
      </c>
      <c r="D1430" t="s">
        <v>159</v>
      </c>
      <c r="E1430" t="s">
        <v>160</v>
      </c>
      <c r="F1430" t="s">
        <v>77</v>
      </c>
      <c r="G1430" t="s">
        <v>69</v>
      </c>
      <c r="H1430">
        <v>66.14</v>
      </c>
      <c r="I1430">
        <v>36</v>
      </c>
      <c r="J1430">
        <v>2381.04</v>
      </c>
      <c r="K1430">
        <v>3</v>
      </c>
      <c r="L1430">
        <v>9</v>
      </c>
      <c r="M1430">
        <v>2004</v>
      </c>
    </row>
    <row r="1431" spans="1:13" x14ac:dyDescent="0.25">
      <c r="A1431">
        <v>1429</v>
      </c>
      <c r="B1431" s="1">
        <v>37899</v>
      </c>
      <c r="C1431">
        <v>10301</v>
      </c>
      <c r="D1431" t="s">
        <v>204</v>
      </c>
      <c r="E1431" t="s">
        <v>205</v>
      </c>
      <c r="F1431" t="s">
        <v>31</v>
      </c>
      <c r="G1431" t="s">
        <v>69</v>
      </c>
      <c r="H1431">
        <v>72.02</v>
      </c>
      <c r="I1431">
        <v>27</v>
      </c>
      <c r="J1431">
        <v>1944.54</v>
      </c>
      <c r="K1431">
        <v>4</v>
      </c>
      <c r="L1431">
        <v>10</v>
      </c>
      <c r="M1431">
        <v>2003</v>
      </c>
    </row>
    <row r="1432" spans="1:13" x14ac:dyDescent="0.25">
      <c r="A1432">
        <v>1430</v>
      </c>
      <c r="B1432" s="1">
        <v>38276</v>
      </c>
      <c r="C1432">
        <v>10311</v>
      </c>
      <c r="D1432" t="s">
        <v>66</v>
      </c>
      <c r="E1432" t="s">
        <v>67</v>
      </c>
      <c r="F1432" t="s">
        <v>68</v>
      </c>
      <c r="G1432" t="s">
        <v>69</v>
      </c>
      <c r="H1432">
        <v>87.45</v>
      </c>
      <c r="I1432">
        <v>26</v>
      </c>
      <c r="J1432">
        <v>2273.6999999999998</v>
      </c>
      <c r="K1432">
        <v>4</v>
      </c>
      <c r="L1432">
        <v>10</v>
      </c>
      <c r="M1432">
        <v>2004</v>
      </c>
    </row>
    <row r="1433" spans="1:13" x14ac:dyDescent="0.25">
      <c r="A1433">
        <v>1431</v>
      </c>
      <c r="B1433" s="1">
        <v>38295</v>
      </c>
      <c r="C1433">
        <v>10321</v>
      </c>
      <c r="D1433" t="s">
        <v>61</v>
      </c>
      <c r="E1433" t="s">
        <v>62</v>
      </c>
      <c r="F1433" t="s">
        <v>14</v>
      </c>
      <c r="G1433" t="s">
        <v>69</v>
      </c>
      <c r="H1433">
        <v>70.55</v>
      </c>
      <c r="I1433">
        <v>30</v>
      </c>
      <c r="J1433">
        <v>2116.5</v>
      </c>
      <c r="K1433">
        <v>4</v>
      </c>
      <c r="L1433">
        <v>11</v>
      </c>
      <c r="M1433">
        <v>2004</v>
      </c>
    </row>
    <row r="1434" spans="1:13" x14ac:dyDescent="0.25">
      <c r="A1434">
        <v>1432</v>
      </c>
      <c r="B1434" s="1">
        <v>38308</v>
      </c>
      <c r="C1434">
        <v>10332</v>
      </c>
      <c r="D1434" t="s">
        <v>187</v>
      </c>
      <c r="E1434" t="s">
        <v>188</v>
      </c>
      <c r="F1434" t="s">
        <v>65</v>
      </c>
      <c r="G1434" t="s">
        <v>69</v>
      </c>
      <c r="H1434">
        <v>56.84</v>
      </c>
      <c r="I1434">
        <v>23</v>
      </c>
      <c r="J1434">
        <v>1307.32</v>
      </c>
      <c r="K1434">
        <v>4</v>
      </c>
      <c r="L1434">
        <v>11</v>
      </c>
      <c r="M1434">
        <v>2004</v>
      </c>
    </row>
    <row r="1435" spans="1:13" x14ac:dyDescent="0.25">
      <c r="A1435">
        <v>1433</v>
      </c>
      <c r="B1435" s="1">
        <v>38316</v>
      </c>
      <c r="C1435">
        <v>10344</v>
      </c>
      <c r="D1435" t="s">
        <v>164</v>
      </c>
      <c r="E1435" t="s">
        <v>165</v>
      </c>
      <c r="F1435" t="s">
        <v>18</v>
      </c>
      <c r="G1435" t="s">
        <v>69</v>
      </c>
      <c r="H1435">
        <v>59.53</v>
      </c>
      <c r="I1435">
        <v>29</v>
      </c>
      <c r="J1435">
        <v>1726.37</v>
      </c>
      <c r="K1435">
        <v>4</v>
      </c>
      <c r="L1435">
        <v>11</v>
      </c>
      <c r="M1435">
        <v>2004</v>
      </c>
    </row>
    <row r="1436" spans="1:13" x14ac:dyDescent="0.25">
      <c r="A1436">
        <v>1434</v>
      </c>
      <c r="B1436" s="1">
        <v>38364</v>
      </c>
      <c r="C1436">
        <v>10367</v>
      </c>
      <c r="D1436" t="s">
        <v>21</v>
      </c>
      <c r="E1436" t="s">
        <v>22</v>
      </c>
      <c r="F1436" t="s">
        <v>14</v>
      </c>
      <c r="G1436" t="s">
        <v>69</v>
      </c>
      <c r="H1436">
        <v>60.37</v>
      </c>
      <c r="I1436">
        <v>21</v>
      </c>
      <c r="J1436">
        <v>1267.77</v>
      </c>
      <c r="K1436">
        <v>1</v>
      </c>
      <c r="L1436">
        <v>1</v>
      </c>
      <c r="M1436">
        <v>2005</v>
      </c>
    </row>
    <row r="1437" spans="1:13" x14ac:dyDescent="0.25">
      <c r="A1437">
        <v>1435</v>
      </c>
      <c r="B1437" s="1">
        <v>38399</v>
      </c>
      <c r="C1437">
        <v>10380</v>
      </c>
      <c r="D1437" t="s">
        <v>66</v>
      </c>
      <c r="E1437" t="s">
        <v>67</v>
      </c>
      <c r="F1437" t="s">
        <v>68</v>
      </c>
      <c r="G1437" t="s">
        <v>69</v>
      </c>
      <c r="H1437">
        <v>100</v>
      </c>
      <c r="I1437">
        <v>34</v>
      </c>
      <c r="J1437">
        <v>3441.82</v>
      </c>
      <c r="K1437">
        <v>1</v>
      </c>
      <c r="L1437">
        <v>2</v>
      </c>
      <c r="M1437">
        <v>2005</v>
      </c>
    </row>
    <row r="1438" spans="1:13" x14ac:dyDescent="0.25">
      <c r="A1438">
        <v>1436</v>
      </c>
      <c r="B1438" s="1">
        <v>38464</v>
      </c>
      <c r="C1438">
        <v>10407</v>
      </c>
      <c r="D1438" t="s">
        <v>151</v>
      </c>
      <c r="E1438" t="s">
        <v>152</v>
      </c>
      <c r="F1438" t="s">
        <v>14</v>
      </c>
      <c r="G1438" t="s">
        <v>69</v>
      </c>
      <c r="H1438">
        <v>76.430000000000007</v>
      </c>
      <c r="I1438">
        <v>26</v>
      </c>
      <c r="J1438">
        <v>1987.18</v>
      </c>
      <c r="K1438">
        <v>2</v>
      </c>
      <c r="L1438">
        <v>4</v>
      </c>
      <c r="M1438">
        <v>2005</v>
      </c>
    </row>
    <row r="1439" spans="1:13" x14ac:dyDescent="0.25">
      <c r="A1439">
        <v>1437</v>
      </c>
      <c r="B1439" s="1">
        <v>38501</v>
      </c>
      <c r="C1439">
        <v>10420</v>
      </c>
      <c r="D1439" t="s">
        <v>59</v>
      </c>
      <c r="E1439" t="s">
        <v>60</v>
      </c>
      <c r="F1439" t="s">
        <v>38</v>
      </c>
      <c r="G1439" t="s">
        <v>69</v>
      </c>
      <c r="H1439">
        <v>64.67</v>
      </c>
      <c r="I1439">
        <v>60</v>
      </c>
      <c r="J1439">
        <v>3880.2</v>
      </c>
      <c r="K1439">
        <v>2</v>
      </c>
      <c r="L1439">
        <v>5</v>
      </c>
      <c r="M1439">
        <v>2005</v>
      </c>
    </row>
    <row r="1440" spans="1:13" x14ac:dyDescent="0.25">
      <c r="A1440">
        <v>1438</v>
      </c>
      <c r="B1440" s="1">
        <v>37652</v>
      </c>
      <c r="C1440">
        <v>10104</v>
      </c>
      <c r="D1440" t="s">
        <v>66</v>
      </c>
      <c r="E1440" t="s">
        <v>67</v>
      </c>
      <c r="F1440" t="s">
        <v>68</v>
      </c>
      <c r="G1440" t="s">
        <v>69</v>
      </c>
      <c r="H1440">
        <v>55.49</v>
      </c>
      <c r="I1440">
        <v>35</v>
      </c>
      <c r="J1440">
        <v>1942.15</v>
      </c>
      <c r="K1440">
        <v>1</v>
      </c>
      <c r="L1440">
        <v>1</v>
      </c>
      <c r="M1440">
        <v>2003</v>
      </c>
    </row>
    <row r="1441" spans="1:13" x14ac:dyDescent="0.25">
      <c r="A1441">
        <v>1439</v>
      </c>
      <c r="B1441" s="1">
        <v>37715</v>
      </c>
      <c r="C1441">
        <v>10115</v>
      </c>
      <c r="D1441" t="s">
        <v>78</v>
      </c>
      <c r="E1441" t="s">
        <v>79</v>
      </c>
      <c r="F1441" t="s">
        <v>14</v>
      </c>
      <c r="G1441" t="s">
        <v>69</v>
      </c>
      <c r="H1441">
        <v>69.36</v>
      </c>
      <c r="I1441">
        <v>47</v>
      </c>
      <c r="J1441">
        <v>3259.92</v>
      </c>
      <c r="K1441">
        <v>2</v>
      </c>
      <c r="L1441">
        <v>4</v>
      </c>
      <c r="M1441">
        <v>2003</v>
      </c>
    </row>
    <row r="1442" spans="1:13" x14ac:dyDescent="0.25">
      <c r="A1442">
        <v>1440</v>
      </c>
      <c r="B1442" s="1">
        <v>37775</v>
      </c>
      <c r="C1442">
        <v>10127</v>
      </c>
      <c r="D1442" t="s">
        <v>180</v>
      </c>
      <c r="E1442" t="s">
        <v>181</v>
      </c>
      <c r="F1442" t="s">
        <v>14</v>
      </c>
      <c r="G1442" t="s">
        <v>69</v>
      </c>
      <c r="H1442">
        <v>60.69</v>
      </c>
      <c r="I1442">
        <v>20</v>
      </c>
      <c r="J1442">
        <v>1213.8</v>
      </c>
      <c r="K1442">
        <v>2</v>
      </c>
      <c r="L1442">
        <v>6</v>
      </c>
      <c r="M1442">
        <v>2003</v>
      </c>
    </row>
    <row r="1443" spans="1:13" x14ac:dyDescent="0.25">
      <c r="A1443">
        <v>1441</v>
      </c>
      <c r="B1443" s="1">
        <v>37834</v>
      </c>
      <c r="C1443">
        <v>10141</v>
      </c>
      <c r="D1443" t="s">
        <v>178</v>
      </c>
      <c r="E1443" t="s">
        <v>179</v>
      </c>
      <c r="F1443" t="s">
        <v>51</v>
      </c>
      <c r="G1443" t="s">
        <v>69</v>
      </c>
      <c r="H1443">
        <v>54.33</v>
      </c>
      <c r="I1443">
        <v>20</v>
      </c>
      <c r="J1443">
        <v>1086.5999999999999</v>
      </c>
      <c r="K1443">
        <v>3</v>
      </c>
      <c r="L1443">
        <v>8</v>
      </c>
      <c r="M1443">
        <v>2003</v>
      </c>
    </row>
    <row r="1444" spans="1:13" x14ac:dyDescent="0.25">
      <c r="A1444">
        <v>1442</v>
      </c>
      <c r="B1444" s="1">
        <v>37889</v>
      </c>
      <c r="C1444">
        <v>10152</v>
      </c>
      <c r="D1444" t="s">
        <v>80</v>
      </c>
      <c r="E1444" t="s">
        <v>81</v>
      </c>
      <c r="F1444" t="s">
        <v>38</v>
      </c>
      <c r="G1444" t="s">
        <v>69</v>
      </c>
      <c r="H1444">
        <v>65.31</v>
      </c>
      <c r="I1444">
        <v>25</v>
      </c>
      <c r="J1444">
        <v>1632.75</v>
      </c>
      <c r="K1444">
        <v>3</v>
      </c>
      <c r="L1444">
        <v>9</v>
      </c>
      <c r="M1444">
        <v>2003</v>
      </c>
    </row>
    <row r="1445" spans="1:13" x14ac:dyDescent="0.25">
      <c r="A1445">
        <v>1443</v>
      </c>
      <c r="B1445" s="1">
        <v>37916</v>
      </c>
      <c r="C1445">
        <v>10165</v>
      </c>
      <c r="D1445" t="s">
        <v>75</v>
      </c>
      <c r="E1445" t="s">
        <v>76</v>
      </c>
      <c r="F1445" t="s">
        <v>77</v>
      </c>
      <c r="G1445" t="s">
        <v>69</v>
      </c>
      <c r="H1445">
        <v>69.36</v>
      </c>
      <c r="I1445">
        <v>25</v>
      </c>
      <c r="J1445">
        <v>1734</v>
      </c>
      <c r="K1445">
        <v>4</v>
      </c>
      <c r="L1445">
        <v>10</v>
      </c>
      <c r="M1445">
        <v>2003</v>
      </c>
    </row>
    <row r="1446" spans="1:13" x14ac:dyDescent="0.25">
      <c r="A1446">
        <v>1444</v>
      </c>
      <c r="B1446" s="1">
        <v>37931</v>
      </c>
      <c r="C1446">
        <v>10176</v>
      </c>
      <c r="D1446" t="s">
        <v>172</v>
      </c>
      <c r="E1446" t="s">
        <v>173</v>
      </c>
      <c r="F1446" t="s">
        <v>100</v>
      </c>
      <c r="G1446" t="s">
        <v>69</v>
      </c>
      <c r="H1446">
        <v>68.78</v>
      </c>
      <c r="I1446">
        <v>27</v>
      </c>
      <c r="J1446">
        <v>1857.06</v>
      </c>
      <c r="K1446">
        <v>4</v>
      </c>
      <c r="L1446">
        <v>11</v>
      </c>
      <c r="M1446">
        <v>2003</v>
      </c>
    </row>
    <row r="1447" spans="1:13" x14ac:dyDescent="0.25">
      <c r="A1447">
        <v>1445</v>
      </c>
      <c r="B1447" s="1">
        <v>37939</v>
      </c>
      <c r="C1447">
        <v>10184</v>
      </c>
      <c r="D1447" t="s">
        <v>196</v>
      </c>
      <c r="E1447" t="s">
        <v>197</v>
      </c>
      <c r="F1447" t="s">
        <v>68</v>
      </c>
      <c r="G1447" t="s">
        <v>69</v>
      </c>
      <c r="H1447">
        <v>60.11</v>
      </c>
      <c r="I1447">
        <v>31</v>
      </c>
      <c r="J1447">
        <v>1863.41</v>
      </c>
      <c r="K1447">
        <v>4</v>
      </c>
      <c r="L1447">
        <v>11</v>
      </c>
      <c r="M1447">
        <v>2003</v>
      </c>
    </row>
    <row r="1448" spans="1:13" x14ac:dyDescent="0.25">
      <c r="A1448">
        <v>1446</v>
      </c>
      <c r="B1448" s="1">
        <v>37950</v>
      </c>
      <c r="C1448">
        <v>10195</v>
      </c>
      <c r="D1448" t="s">
        <v>121</v>
      </c>
      <c r="E1448" t="s">
        <v>122</v>
      </c>
      <c r="F1448" t="s">
        <v>14</v>
      </c>
      <c r="G1448" t="s">
        <v>69</v>
      </c>
      <c r="H1448">
        <v>66.47</v>
      </c>
      <c r="I1448">
        <v>44</v>
      </c>
      <c r="J1448">
        <v>2924.68</v>
      </c>
      <c r="K1448">
        <v>4</v>
      </c>
      <c r="L1448">
        <v>11</v>
      </c>
      <c r="M1448">
        <v>2003</v>
      </c>
    </row>
    <row r="1449" spans="1:13" x14ac:dyDescent="0.25">
      <c r="A1449">
        <v>1447</v>
      </c>
      <c r="B1449" s="1">
        <v>37964</v>
      </c>
      <c r="C1449">
        <v>10207</v>
      </c>
      <c r="D1449" t="s">
        <v>157</v>
      </c>
      <c r="E1449" t="s">
        <v>158</v>
      </c>
      <c r="F1449" t="s">
        <v>14</v>
      </c>
      <c r="G1449" t="s">
        <v>69</v>
      </c>
      <c r="H1449">
        <v>46.82</v>
      </c>
      <c r="I1449">
        <v>49</v>
      </c>
      <c r="J1449">
        <v>2294.1799999999998</v>
      </c>
      <c r="K1449">
        <v>4</v>
      </c>
      <c r="L1449">
        <v>12</v>
      </c>
      <c r="M1449">
        <v>2003</v>
      </c>
    </row>
    <row r="1450" spans="1:13" x14ac:dyDescent="0.25">
      <c r="A1450">
        <v>1448</v>
      </c>
      <c r="B1450" s="1">
        <v>38029</v>
      </c>
      <c r="C1450">
        <v>10220</v>
      </c>
      <c r="D1450" t="s">
        <v>182</v>
      </c>
      <c r="E1450" t="s">
        <v>183</v>
      </c>
      <c r="F1450" t="s">
        <v>184</v>
      </c>
      <c r="G1450" t="s">
        <v>69</v>
      </c>
      <c r="H1450">
        <v>56.07</v>
      </c>
      <c r="I1450">
        <v>26</v>
      </c>
      <c r="J1450">
        <v>1457.82</v>
      </c>
      <c r="K1450">
        <v>1</v>
      </c>
      <c r="L1450">
        <v>2</v>
      </c>
      <c r="M1450">
        <v>2004</v>
      </c>
    </row>
    <row r="1451" spans="1:13" x14ac:dyDescent="0.25">
      <c r="A1451">
        <v>1449</v>
      </c>
      <c r="B1451" s="1">
        <v>38061</v>
      </c>
      <c r="C1451">
        <v>10230</v>
      </c>
      <c r="D1451" t="s">
        <v>176</v>
      </c>
      <c r="E1451" t="s">
        <v>177</v>
      </c>
      <c r="F1451" t="s">
        <v>168</v>
      </c>
      <c r="G1451" t="s">
        <v>69</v>
      </c>
      <c r="H1451">
        <v>54.33</v>
      </c>
      <c r="I1451">
        <v>36</v>
      </c>
      <c r="J1451">
        <v>1955.88</v>
      </c>
      <c r="K1451">
        <v>1</v>
      </c>
      <c r="L1451">
        <v>3</v>
      </c>
      <c r="M1451">
        <v>2004</v>
      </c>
    </row>
    <row r="1452" spans="1:13" x14ac:dyDescent="0.25">
      <c r="A1452">
        <v>1450</v>
      </c>
      <c r="B1452" s="1">
        <v>38112</v>
      </c>
      <c r="C1452">
        <v>10246</v>
      </c>
      <c r="D1452" t="s">
        <v>66</v>
      </c>
      <c r="E1452" t="s">
        <v>67</v>
      </c>
      <c r="F1452" t="s">
        <v>68</v>
      </c>
      <c r="G1452" t="s">
        <v>69</v>
      </c>
      <c r="H1452">
        <v>52.6</v>
      </c>
      <c r="I1452">
        <v>44</v>
      </c>
      <c r="J1452">
        <v>2314.4</v>
      </c>
      <c r="K1452">
        <v>2</v>
      </c>
      <c r="L1452">
        <v>5</v>
      </c>
      <c r="M1452">
        <v>2004</v>
      </c>
    </row>
    <row r="1453" spans="1:13" x14ac:dyDescent="0.25">
      <c r="A1453">
        <v>1451</v>
      </c>
      <c r="B1453" s="1">
        <v>38153</v>
      </c>
      <c r="C1453">
        <v>10259</v>
      </c>
      <c r="D1453" t="s">
        <v>159</v>
      </c>
      <c r="E1453" t="s">
        <v>160</v>
      </c>
      <c r="F1453" t="s">
        <v>77</v>
      </c>
      <c r="G1453" t="s">
        <v>69</v>
      </c>
      <c r="H1453">
        <v>46.82</v>
      </c>
      <c r="I1453">
        <v>28</v>
      </c>
      <c r="J1453">
        <v>1310.96</v>
      </c>
      <c r="K1453">
        <v>2</v>
      </c>
      <c r="L1453">
        <v>6</v>
      </c>
      <c r="M1453">
        <v>2004</v>
      </c>
    </row>
    <row r="1454" spans="1:13" x14ac:dyDescent="0.25">
      <c r="A1454">
        <v>1452</v>
      </c>
      <c r="B1454" s="1">
        <v>38188</v>
      </c>
      <c r="C1454">
        <v>10271</v>
      </c>
      <c r="D1454" t="s">
        <v>105</v>
      </c>
      <c r="E1454" t="s">
        <v>106</v>
      </c>
      <c r="F1454" t="s">
        <v>14</v>
      </c>
      <c r="G1454" t="s">
        <v>69</v>
      </c>
      <c r="H1454">
        <v>64.739999999999995</v>
      </c>
      <c r="I1454">
        <v>45</v>
      </c>
      <c r="J1454">
        <v>2913.3</v>
      </c>
      <c r="K1454">
        <v>3</v>
      </c>
      <c r="L1454">
        <v>7</v>
      </c>
      <c r="M1454">
        <v>2004</v>
      </c>
    </row>
    <row r="1455" spans="1:13" x14ac:dyDescent="0.25">
      <c r="A1455">
        <v>1453</v>
      </c>
      <c r="B1455" s="1">
        <v>38219</v>
      </c>
      <c r="C1455">
        <v>10282</v>
      </c>
      <c r="D1455" t="s">
        <v>105</v>
      </c>
      <c r="E1455" t="s">
        <v>106</v>
      </c>
      <c r="F1455" t="s">
        <v>14</v>
      </c>
      <c r="G1455" t="s">
        <v>69</v>
      </c>
      <c r="H1455">
        <v>46.82</v>
      </c>
      <c r="I1455">
        <v>29</v>
      </c>
      <c r="J1455">
        <v>1357.78</v>
      </c>
      <c r="K1455">
        <v>3</v>
      </c>
      <c r="L1455">
        <v>8</v>
      </c>
      <c r="M1455">
        <v>2004</v>
      </c>
    </row>
    <row r="1456" spans="1:13" x14ac:dyDescent="0.25">
      <c r="A1456">
        <v>1454</v>
      </c>
      <c r="B1456" s="1">
        <v>38238</v>
      </c>
      <c r="C1456">
        <v>10292</v>
      </c>
      <c r="D1456" t="s">
        <v>12</v>
      </c>
      <c r="E1456" t="s">
        <v>13</v>
      </c>
      <c r="F1456" t="s">
        <v>14</v>
      </c>
      <c r="G1456" t="s">
        <v>69</v>
      </c>
      <c r="H1456">
        <v>53.75</v>
      </c>
      <c r="I1456">
        <v>40</v>
      </c>
      <c r="J1456">
        <v>2150</v>
      </c>
      <c r="K1456">
        <v>3</v>
      </c>
      <c r="L1456">
        <v>9</v>
      </c>
      <c r="M1456">
        <v>2004</v>
      </c>
    </row>
    <row r="1457" spans="1:13" x14ac:dyDescent="0.25">
      <c r="A1457">
        <v>1455</v>
      </c>
      <c r="B1457" s="1">
        <v>38273</v>
      </c>
      <c r="C1457">
        <v>10305</v>
      </c>
      <c r="D1457" t="s">
        <v>47</v>
      </c>
      <c r="E1457" t="s">
        <v>48</v>
      </c>
      <c r="F1457" t="s">
        <v>14</v>
      </c>
      <c r="G1457" t="s">
        <v>69</v>
      </c>
      <c r="H1457">
        <v>61.85</v>
      </c>
      <c r="I1457">
        <v>45</v>
      </c>
      <c r="J1457">
        <v>2783.25</v>
      </c>
      <c r="K1457">
        <v>4</v>
      </c>
      <c r="L1457">
        <v>10</v>
      </c>
      <c r="M1457">
        <v>2004</v>
      </c>
    </row>
    <row r="1458" spans="1:13" x14ac:dyDescent="0.25">
      <c r="A1458">
        <v>1456</v>
      </c>
      <c r="B1458" s="1">
        <v>38282</v>
      </c>
      <c r="C1458">
        <v>10314</v>
      </c>
      <c r="D1458" t="s">
        <v>189</v>
      </c>
      <c r="E1458" t="s">
        <v>190</v>
      </c>
      <c r="F1458" t="s">
        <v>125</v>
      </c>
      <c r="G1458" t="s">
        <v>69</v>
      </c>
      <c r="H1458">
        <v>53.18</v>
      </c>
      <c r="I1458">
        <v>44</v>
      </c>
      <c r="J1458">
        <v>2339.92</v>
      </c>
      <c r="K1458">
        <v>4</v>
      </c>
      <c r="L1458">
        <v>10</v>
      </c>
      <c r="M1458">
        <v>2004</v>
      </c>
    </row>
    <row r="1459" spans="1:13" x14ac:dyDescent="0.25">
      <c r="A1459">
        <v>1457</v>
      </c>
      <c r="B1459" s="1">
        <v>38296</v>
      </c>
      <c r="C1459">
        <v>10324</v>
      </c>
      <c r="D1459" t="s">
        <v>39</v>
      </c>
      <c r="E1459" t="s">
        <v>40</v>
      </c>
      <c r="F1459" t="s">
        <v>14</v>
      </c>
      <c r="G1459" t="s">
        <v>69</v>
      </c>
      <c r="H1459">
        <v>69.16</v>
      </c>
      <c r="I1459">
        <v>25</v>
      </c>
      <c r="J1459">
        <v>1729</v>
      </c>
      <c r="K1459">
        <v>4</v>
      </c>
      <c r="L1459">
        <v>11</v>
      </c>
      <c r="M1459">
        <v>2004</v>
      </c>
    </row>
    <row r="1460" spans="1:13" x14ac:dyDescent="0.25">
      <c r="A1460">
        <v>1458</v>
      </c>
      <c r="B1460" s="1">
        <v>38311</v>
      </c>
      <c r="C1460">
        <v>10336</v>
      </c>
      <c r="D1460" t="s">
        <v>153</v>
      </c>
      <c r="E1460" t="s">
        <v>154</v>
      </c>
      <c r="F1460" t="s">
        <v>18</v>
      </c>
      <c r="G1460" t="s">
        <v>69</v>
      </c>
      <c r="H1460">
        <v>100</v>
      </c>
      <c r="I1460">
        <v>45</v>
      </c>
      <c r="J1460">
        <v>5972.4</v>
      </c>
      <c r="K1460">
        <v>4</v>
      </c>
      <c r="L1460">
        <v>11</v>
      </c>
      <c r="M1460">
        <v>2004</v>
      </c>
    </row>
    <row r="1461" spans="1:13" x14ac:dyDescent="0.25">
      <c r="A1461">
        <v>1459</v>
      </c>
      <c r="B1461" s="1">
        <v>38322</v>
      </c>
      <c r="C1461">
        <v>10349</v>
      </c>
      <c r="D1461" t="s">
        <v>180</v>
      </c>
      <c r="E1461" t="s">
        <v>181</v>
      </c>
      <c r="F1461" t="s">
        <v>14</v>
      </c>
      <c r="G1461" t="s">
        <v>69</v>
      </c>
      <c r="H1461">
        <v>47.4</v>
      </c>
      <c r="I1461">
        <v>48</v>
      </c>
      <c r="J1461">
        <v>2275.1999999999998</v>
      </c>
      <c r="K1461">
        <v>4</v>
      </c>
      <c r="L1461">
        <v>12</v>
      </c>
      <c r="M1461">
        <v>2004</v>
      </c>
    </row>
    <row r="1462" spans="1:13" x14ac:dyDescent="0.25">
      <c r="A1462">
        <v>1460</v>
      </c>
      <c r="B1462" s="1">
        <v>38331</v>
      </c>
      <c r="C1462">
        <v>10358</v>
      </c>
      <c r="D1462" t="s">
        <v>66</v>
      </c>
      <c r="E1462" t="s">
        <v>67</v>
      </c>
      <c r="F1462" t="s">
        <v>68</v>
      </c>
      <c r="G1462" t="s">
        <v>69</v>
      </c>
      <c r="H1462">
        <v>60.76</v>
      </c>
      <c r="I1462">
        <v>44</v>
      </c>
      <c r="J1462">
        <v>2673.44</v>
      </c>
      <c r="K1462">
        <v>4</v>
      </c>
      <c r="L1462">
        <v>12</v>
      </c>
      <c r="M1462">
        <v>2004</v>
      </c>
    </row>
    <row r="1463" spans="1:13" x14ac:dyDescent="0.25">
      <c r="A1463">
        <v>1461</v>
      </c>
      <c r="B1463" s="1">
        <v>38375</v>
      </c>
      <c r="C1463">
        <v>10371</v>
      </c>
      <c r="D1463" t="s">
        <v>105</v>
      </c>
      <c r="E1463" t="s">
        <v>106</v>
      </c>
      <c r="F1463" t="s">
        <v>14</v>
      </c>
      <c r="G1463" t="s">
        <v>69</v>
      </c>
      <c r="H1463">
        <v>97.27</v>
      </c>
      <c r="I1463">
        <v>25</v>
      </c>
      <c r="J1463">
        <v>2431.75</v>
      </c>
      <c r="K1463">
        <v>1</v>
      </c>
      <c r="L1463">
        <v>1</v>
      </c>
      <c r="M1463">
        <v>2005</v>
      </c>
    </row>
    <row r="1464" spans="1:13" x14ac:dyDescent="0.25">
      <c r="A1464">
        <v>1462</v>
      </c>
      <c r="B1464" s="1">
        <v>38405</v>
      </c>
      <c r="C1464">
        <v>10383</v>
      </c>
      <c r="D1464" t="s">
        <v>66</v>
      </c>
      <c r="E1464" t="s">
        <v>67</v>
      </c>
      <c r="F1464" t="s">
        <v>68</v>
      </c>
      <c r="G1464" t="s">
        <v>69</v>
      </c>
      <c r="H1464">
        <v>91.76</v>
      </c>
      <c r="I1464">
        <v>22</v>
      </c>
      <c r="J1464">
        <v>2018.72</v>
      </c>
      <c r="K1464">
        <v>1</v>
      </c>
      <c r="L1464">
        <v>2</v>
      </c>
      <c r="M1464">
        <v>2005</v>
      </c>
    </row>
    <row r="1465" spans="1:13" x14ac:dyDescent="0.25">
      <c r="A1465">
        <v>1463</v>
      </c>
      <c r="B1465" s="1">
        <v>38426</v>
      </c>
      <c r="C1465">
        <v>10394</v>
      </c>
      <c r="D1465" t="s">
        <v>66</v>
      </c>
      <c r="E1465" t="s">
        <v>67</v>
      </c>
      <c r="F1465" t="s">
        <v>68</v>
      </c>
      <c r="G1465" t="s">
        <v>69</v>
      </c>
      <c r="H1465">
        <v>50.29</v>
      </c>
      <c r="I1465">
        <v>31</v>
      </c>
      <c r="J1465">
        <v>1558.99</v>
      </c>
      <c r="K1465">
        <v>1</v>
      </c>
      <c r="L1465">
        <v>3</v>
      </c>
      <c r="M1465">
        <v>2005</v>
      </c>
    </row>
    <row r="1466" spans="1:13" x14ac:dyDescent="0.25">
      <c r="A1466">
        <v>1464</v>
      </c>
      <c r="B1466" s="1">
        <v>38475</v>
      </c>
      <c r="C1466">
        <v>10412</v>
      </c>
      <c r="D1466" t="s">
        <v>66</v>
      </c>
      <c r="E1466" t="s">
        <v>67</v>
      </c>
      <c r="F1466" t="s">
        <v>68</v>
      </c>
      <c r="G1466" t="s">
        <v>69</v>
      </c>
      <c r="H1466">
        <v>52.6</v>
      </c>
      <c r="I1466">
        <v>21</v>
      </c>
      <c r="J1466">
        <v>1104.5999999999999</v>
      </c>
      <c r="K1466">
        <v>2</v>
      </c>
      <c r="L1466">
        <v>5</v>
      </c>
      <c r="M1466">
        <v>2005</v>
      </c>
    </row>
    <row r="1467" spans="1:13" x14ac:dyDescent="0.25">
      <c r="A1467">
        <v>1465</v>
      </c>
      <c r="B1467" s="1">
        <v>38503</v>
      </c>
      <c r="C1467">
        <v>10425</v>
      </c>
      <c r="D1467" t="s">
        <v>45</v>
      </c>
      <c r="E1467" t="s">
        <v>46</v>
      </c>
      <c r="F1467" t="s">
        <v>18</v>
      </c>
      <c r="G1467" t="s">
        <v>69</v>
      </c>
      <c r="H1467">
        <v>46.82</v>
      </c>
      <c r="I1467">
        <v>55</v>
      </c>
      <c r="J1467">
        <v>2575.1</v>
      </c>
      <c r="K1467">
        <v>2</v>
      </c>
      <c r="L1467">
        <v>5</v>
      </c>
      <c r="M1467">
        <v>2005</v>
      </c>
    </row>
    <row r="1468" spans="1:13" x14ac:dyDescent="0.25">
      <c r="A1468">
        <v>1466</v>
      </c>
      <c r="B1468" s="1">
        <v>37676</v>
      </c>
      <c r="C1468">
        <v>10107</v>
      </c>
      <c r="D1468" t="s">
        <v>12</v>
      </c>
      <c r="E1468" t="s">
        <v>13</v>
      </c>
      <c r="F1468" t="s">
        <v>14</v>
      </c>
      <c r="G1468" t="s">
        <v>15</v>
      </c>
      <c r="H1468">
        <v>100</v>
      </c>
      <c r="I1468">
        <v>25</v>
      </c>
      <c r="J1468">
        <v>2845.75</v>
      </c>
      <c r="K1468">
        <v>1</v>
      </c>
      <c r="L1468">
        <v>2</v>
      </c>
      <c r="M1468">
        <v>2003</v>
      </c>
    </row>
    <row r="1469" spans="1:13" x14ac:dyDescent="0.25">
      <c r="A1469">
        <v>1467</v>
      </c>
      <c r="B1469" s="1">
        <v>37740</v>
      </c>
      <c r="C1469">
        <v>10120</v>
      </c>
      <c r="D1469" t="s">
        <v>36</v>
      </c>
      <c r="E1469" t="s">
        <v>37</v>
      </c>
      <c r="F1469" t="s">
        <v>38</v>
      </c>
      <c r="G1469" t="s">
        <v>15</v>
      </c>
      <c r="H1469">
        <v>98.05</v>
      </c>
      <c r="I1469">
        <v>35</v>
      </c>
      <c r="J1469">
        <v>3431.75</v>
      </c>
      <c r="K1469">
        <v>2</v>
      </c>
      <c r="L1469">
        <v>4</v>
      </c>
      <c r="M1469">
        <v>2003</v>
      </c>
    </row>
    <row r="1470" spans="1:13" x14ac:dyDescent="0.25">
      <c r="A1470">
        <v>1468</v>
      </c>
      <c r="B1470" s="1">
        <v>37803</v>
      </c>
      <c r="C1470">
        <v>10134</v>
      </c>
      <c r="D1470" t="s">
        <v>19</v>
      </c>
      <c r="E1470" t="s">
        <v>20</v>
      </c>
      <c r="F1470" t="s">
        <v>18</v>
      </c>
      <c r="G1470" t="s">
        <v>15</v>
      </c>
      <c r="H1470">
        <v>93.54</v>
      </c>
      <c r="I1470">
        <v>35</v>
      </c>
      <c r="J1470">
        <v>3273.9</v>
      </c>
      <c r="K1470">
        <v>3</v>
      </c>
      <c r="L1470">
        <v>7</v>
      </c>
      <c r="M1470">
        <v>2003</v>
      </c>
    </row>
    <row r="1471" spans="1:13" x14ac:dyDescent="0.25">
      <c r="A1471">
        <v>1469</v>
      </c>
      <c r="B1471" s="1">
        <v>37858</v>
      </c>
      <c r="C1471">
        <v>10145</v>
      </c>
      <c r="D1471" t="s">
        <v>21</v>
      </c>
      <c r="E1471" t="s">
        <v>22</v>
      </c>
      <c r="F1471" t="s">
        <v>14</v>
      </c>
      <c r="G1471" t="s">
        <v>15</v>
      </c>
      <c r="H1471">
        <v>95.8</v>
      </c>
      <c r="I1471">
        <v>43</v>
      </c>
      <c r="J1471">
        <v>4119.3999999999996</v>
      </c>
      <c r="K1471">
        <v>3</v>
      </c>
      <c r="L1471">
        <v>8</v>
      </c>
      <c r="M1471">
        <v>2003</v>
      </c>
    </row>
    <row r="1472" spans="1:13" x14ac:dyDescent="0.25">
      <c r="A1472">
        <v>1470</v>
      </c>
      <c r="B1472" s="1">
        <v>37904</v>
      </c>
      <c r="C1472">
        <v>10159</v>
      </c>
      <c r="D1472" t="s">
        <v>23</v>
      </c>
      <c r="E1472" t="s">
        <v>24</v>
      </c>
      <c r="F1472" t="s">
        <v>14</v>
      </c>
      <c r="G1472" t="s">
        <v>15</v>
      </c>
      <c r="H1472">
        <v>100</v>
      </c>
      <c r="I1472">
        <v>44</v>
      </c>
      <c r="J1472">
        <v>5355.68</v>
      </c>
      <c r="K1472">
        <v>4</v>
      </c>
      <c r="L1472">
        <v>10</v>
      </c>
      <c r="M1472">
        <v>2003</v>
      </c>
    </row>
    <row r="1473" spans="1:13" x14ac:dyDescent="0.25">
      <c r="A1473">
        <v>1471</v>
      </c>
      <c r="B1473" s="1">
        <v>37922</v>
      </c>
      <c r="C1473">
        <v>10168</v>
      </c>
      <c r="D1473" t="s">
        <v>25</v>
      </c>
      <c r="E1473" t="s">
        <v>26</v>
      </c>
      <c r="F1473" t="s">
        <v>14</v>
      </c>
      <c r="G1473" t="s">
        <v>15</v>
      </c>
      <c r="H1473">
        <v>100</v>
      </c>
      <c r="I1473">
        <v>50</v>
      </c>
      <c r="J1473">
        <v>5747.5</v>
      </c>
      <c r="K1473">
        <v>4</v>
      </c>
      <c r="L1473">
        <v>10</v>
      </c>
      <c r="M1473">
        <v>2003</v>
      </c>
    </row>
    <row r="1474" spans="1:13" x14ac:dyDescent="0.25">
      <c r="A1474">
        <v>1472</v>
      </c>
      <c r="B1474" s="1">
        <v>37936</v>
      </c>
      <c r="C1474">
        <v>10180</v>
      </c>
      <c r="D1474" t="s">
        <v>27</v>
      </c>
      <c r="E1474" t="s">
        <v>28</v>
      </c>
      <c r="F1474" t="s">
        <v>18</v>
      </c>
      <c r="G1474" t="s">
        <v>15</v>
      </c>
      <c r="H1474">
        <v>100</v>
      </c>
      <c r="I1474">
        <v>48</v>
      </c>
      <c r="J1474">
        <v>5355.36</v>
      </c>
      <c r="K1474">
        <v>4</v>
      </c>
      <c r="L1474">
        <v>11</v>
      </c>
      <c r="M1474">
        <v>2003</v>
      </c>
    </row>
    <row r="1475" spans="1:13" x14ac:dyDescent="0.25">
      <c r="A1475">
        <v>1473</v>
      </c>
      <c r="B1475" s="1">
        <v>37943</v>
      </c>
      <c r="C1475">
        <v>10188</v>
      </c>
      <c r="D1475" t="s">
        <v>29</v>
      </c>
      <c r="E1475" t="s">
        <v>30</v>
      </c>
      <c r="F1475" t="s">
        <v>31</v>
      </c>
      <c r="G1475" t="s">
        <v>15</v>
      </c>
      <c r="H1475">
        <v>100</v>
      </c>
      <c r="I1475">
        <v>25</v>
      </c>
      <c r="J1475">
        <v>2535.75</v>
      </c>
      <c r="K1475">
        <v>4</v>
      </c>
      <c r="L1475">
        <v>11</v>
      </c>
      <c r="M1475">
        <v>2003</v>
      </c>
    </row>
    <row r="1476" spans="1:13" x14ac:dyDescent="0.25">
      <c r="A1476">
        <v>1474</v>
      </c>
      <c r="B1476" s="1">
        <v>37956</v>
      </c>
      <c r="C1476">
        <v>10201</v>
      </c>
      <c r="D1476" t="s">
        <v>32</v>
      </c>
      <c r="E1476" t="s">
        <v>33</v>
      </c>
      <c r="F1476" t="s">
        <v>14</v>
      </c>
      <c r="G1476" t="s">
        <v>15</v>
      </c>
      <c r="H1476">
        <v>100</v>
      </c>
      <c r="I1476">
        <v>39</v>
      </c>
      <c r="J1476">
        <v>4351.2299999999996</v>
      </c>
      <c r="K1476">
        <v>4</v>
      </c>
      <c r="L1476">
        <v>12</v>
      </c>
      <c r="M1476">
        <v>2003</v>
      </c>
    </row>
    <row r="1477" spans="1:13" x14ac:dyDescent="0.25">
      <c r="A1477">
        <v>1475</v>
      </c>
      <c r="B1477" s="1">
        <v>38001</v>
      </c>
      <c r="C1477">
        <v>10211</v>
      </c>
      <c r="D1477" t="s">
        <v>34</v>
      </c>
      <c r="E1477" t="s">
        <v>35</v>
      </c>
      <c r="F1477" t="s">
        <v>18</v>
      </c>
      <c r="G1477" t="s">
        <v>15</v>
      </c>
      <c r="H1477">
        <v>90.16</v>
      </c>
      <c r="I1477">
        <v>25</v>
      </c>
      <c r="J1477">
        <v>2254</v>
      </c>
      <c r="K1477">
        <v>1</v>
      </c>
      <c r="L1477">
        <v>1</v>
      </c>
      <c r="M1477">
        <v>2004</v>
      </c>
    </row>
    <row r="1478" spans="1:13" x14ac:dyDescent="0.25">
      <c r="A1478">
        <v>1476</v>
      </c>
      <c r="B1478" s="1">
        <v>38037</v>
      </c>
      <c r="C1478">
        <v>10223</v>
      </c>
      <c r="D1478" t="s">
        <v>36</v>
      </c>
      <c r="E1478" t="s">
        <v>37</v>
      </c>
      <c r="F1478" t="s">
        <v>38</v>
      </c>
      <c r="G1478" t="s">
        <v>15</v>
      </c>
      <c r="H1478">
        <v>91.29</v>
      </c>
      <c r="I1478">
        <v>32</v>
      </c>
      <c r="J1478">
        <v>2921.28</v>
      </c>
      <c r="K1478">
        <v>1</v>
      </c>
      <c r="L1478">
        <v>2</v>
      </c>
      <c r="M1478">
        <v>2004</v>
      </c>
    </row>
    <row r="1479" spans="1:13" x14ac:dyDescent="0.25">
      <c r="A1479">
        <v>1477</v>
      </c>
      <c r="B1479" s="1">
        <v>38082</v>
      </c>
      <c r="C1479">
        <v>10237</v>
      </c>
      <c r="D1479" t="s">
        <v>39</v>
      </c>
      <c r="E1479" t="s">
        <v>40</v>
      </c>
      <c r="F1479" t="s">
        <v>14</v>
      </c>
      <c r="G1479" t="s">
        <v>15</v>
      </c>
      <c r="H1479">
        <v>100</v>
      </c>
      <c r="I1479">
        <v>20</v>
      </c>
      <c r="J1479">
        <v>2299</v>
      </c>
      <c r="K1479">
        <v>2</v>
      </c>
      <c r="L1479">
        <v>4</v>
      </c>
      <c r="M1479">
        <v>2004</v>
      </c>
    </row>
    <row r="1480" spans="1:13" x14ac:dyDescent="0.25">
      <c r="A1480">
        <v>1478</v>
      </c>
      <c r="B1480" s="1">
        <v>38125</v>
      </c>
      <c r="C1480">
        <v>10251</v>
      </c>
      <c r="D1480" t="s">
        <v>41</v>
      </c>
      <c r="E1480" t="s">
        <v>42</v>
      </c>
      <c r="F1480" t="s">
        <v>14</v>
      </c>
      <c r="G1480" t="s">
        <v>15</v>
      </c>
      <c r="H1480">
        <v>100</v>
      </c>
      <c r="I1480">
        <v>26</v>
      </c>
      <c r="J1480">
        <v>2637.18</v>
      </c>
      <c r="K1480">
        <v>2</v>
      </c>
      <c r="L1480">
        <v>5</v>
      </c>
      <c r="M1480">
        <v>2004</v>
      </c>
    </row>
    <row r="1481" spans="1:13" x14ac:dyDescent="0.25">
      <c r="A1481">
        <v>1479</v>
      </c>
      <c r="B1481" s="1">
        <v>38166</v>
      </c>
      <c r="C1481">
        <v>10263</v>
      </c>
      <c r="D1481" t="s">
        <v>43</v>
      </c>
      <c r="E1481" t="s">
        <v>44</v>
      </c>
      <c r="F1481" t="s">
        <v>14</v>
      </c>
      <c r="G1481" t="s">
        <v>15</v>
      </c>
      <c r="H1481">
        <v>100</v>
      </c>
      <c r="I1481">
        <v>42</v>
      </c>
      <c r="J1481">
        <v>4307.5200000000004</v>
      </c>
      <c r="K1481">
        <v>2</v>
      </c>
      <c r="L1481">
        <v>6</v>
      </c>
      <c r="M1481">
        <v>2004</v>
      </c>
    </row>
    <row r="1482" spans="1:13" x14ac:dyDescent="0.25">
      <c r="A1482">
        <v>1480</v>
      </c>
      <c r="B1482" s="1">
        <v>38191</v>
      </c>
      <c r="C1482">
        <v>10275</v>
      </c>
      <c r="D1482" t="s">
        <v>45</v>
      </c>
      <c r="E1482" t="s">
        <v>46</v>
      </c>
      <c r="F1482" t="s">
        <v>18</v>
      </c>
      <c r="G1482" t="s">
        <v>15</v>
      </c>
      <c r="H1482">
        <v>100</v>
      </c>
      <c r="I1482">
        <v>21</v>
      </c>
      <c r="J1482">
        <v>2153.7600000000002</v>
      </c>
      <c r="K1482">
        <v>3</v>
      </c>
      <c r="L1482">
        <v>7</v>
      </c>
      <c r="M1482">
        <v>2004</v>
      </c>
    </row>
    <row r="1483" spans="1:13" x14ac:dyDescent="0.25">
      <c r="A1483">
        <v>1481</v>
      </c>
      <c r="B1483" s="1">
        <v>38226</v>
      </c>
      <c r="C1483">
        <v>10285</v>
      </c>
      <c r="D1483" t="s">
        <v>47</v>
      </c>
      <c r="E1483" t="s">
        <v>48</v>
      </c>
      <c r="F1483" t="s">
        <v>14</v>
      </c>
      <c r="G1483" t="s">
        <v>15</v>
      </c>
      <c r="H1483">
        <v>100</v>
      </c>
      <c r="I1483">
        <v>34</v>
      </c>
      <c r="J1483">
        <v>3716.88</v>
      </c>
      <c r="K1483">
        <v>3</v>
      </c>
      <c r="L1483">
        <v>8</v>
      </c>
      <c r="M1483">
        <v>2004</v>
      </c>
    </row>
    <row r="1484" spans="1:13" x14ac:dyDescent="0.25">
      <c r="A1484">
        <v>1482</v>
      </c>
      <c r="B1484" s="1">
        <v>38260</v>
      </c>
      <c r="C1484">
        <v>10299</v>
      </c>
      <c r="D1484" t="s">
        <v>49</v>
      </c>
      <c r="E1484" t="s">
        <v>50</v>
      </c>
      <c r="F1484" t="s">
        <v>51</v>
      </c>
      <c r="G1484" t="s">
        <v>15</v>
      </c>
      <c r="H1484">
        <v>100</v>
      </c>
      <c r="I1484">
        <v>47</v>
      </c>
      <c r="J1484">
        <v>5455.76</v>
      </c>
      <c r="K1484">
        <v>3</v>
      </c>
      <c r="L1484">
        <v>9</v>
      </c>
      <c r="M1484">
        <v>2004</v>
      </c>
    </row>
    <row r="1485" spans="1:13" x14ac:dyDescent="0.25">
      <c r="A1485">
        <v>1483</v>
      </c>
      <c r="B1485" s="1">
        <v>38275</v>
      </c>
      <c r="C1485">
        <v>10309</v>
      </c>
      <c r="D1485" t="s">
        <v>52</v>
      </c>
      <c r="E1485" t="s">
        <v>53</v>
      </c>
      <c r="F1485" t="s">
        <v>31</v>
      </c>
      <c r="G1485" t="s">
        <v>15</v>
      </c>
      <c r="H1485">
        <v>100</v>
      </c>
      <c r="I1485">
        <v>21</v>
      </c>
      <c r="J1485">
        <v>2650.62</v>
      </c>
      <c r="K1485">
        <v>4</v>
      </c>
      <c r="L1485">
        <v>10</v>
      </c>
      <c r="M1485">
        <v>2004</v>
      </c>
    </row>
    <row r="1486" spans="1:13" x14ac:dyDescent="0.25">
      <c r="A1486">
        <v>1484</v>
      </c>
      <c r="B1486" s="1">
        <v>38293</v>
      </c>
      <c r="C1486">
        <v>10318</v>
      </c>
      <c r="D1486" t="s">
        <v>54</v>
      </c>
      <c r="E1486" t="s">
        <v>55</v>
      </c>
      <c r="F1486" t="s">
        <v>14</v>
      </c>
      <c r="G1486" t="s">
        <v>15</v>
      </c>
      <c r="H1486">
        <v>100</v>
      </c>
      <c r="I1486">
        <v>48</v>
      </c>
      <c r="J1486">
        <v>6437.28</v>
      </c>
      <c r="K1486">
        <v>4</v>
      </c>
      <c r="L1486">
        <v>11</v>
      </c>
      <c r="M1486">
        <v>2004</v>
      </c>
    </row>
    <row r="1487" spans="1:13" x14ac:dyDescent="0.25">
      <c r="A1487">
        <v>1485</v>
      </c>
      <c r="B1487" s="1">
        <v>38306</v>
      </c>
      <c r="C1487">
        <v>10329</v>
      </c>
      <c r="D1487" t="s">
        <v>12</v>
      </c>
      <c r="E1487" t="s">
        <v>13</v>
      </c>
      <c r="F1487" t="s">
        <v>14</v>
      </c>
      <c r="G1487" t="s">
        <v>15</v>
      </c>
      <c r="H1487">
        <v>87.78</v>
      </c>
      <c r="I1487">
        <v>30</v>
      </c>
      <c r="J1487">
        <v>2633.4</v>
      </c>
      <c r="K1487">
        <v>4</v>
      </c>
      <c r="L1487">
        <v>11</v>
      </c>
      <c r="M1487">
        <v>2004</v>
      </c>
    </row>
    <row r="1488" spans="1:13" x14ac:dyDescent="0.25">
      <c r="A1488">
        <v>1486</v>
      </c>
      <c r="B1488" s="1">
        <v>38314</v>
      </c>
      <c r="C1488">
        <v>10339</v>
      </c>
      <c r="D1488" t="s">
        <v>95</v>
      </c>
      <c r="E1488" t="s">
        <v>96</v>
      </c>
      <c r="F1488" t="s">
        <v>97</v>
      </c>
      <c r="G1488" t="s">
        <v>15</v>
      </c>
      <c r="H1488">
        <v>84.39</v>
      </c>
      <c r="I1488">
        <v>27</v>
      </c>
      <c r="J1488">
        <v>2278.5300000000002</v>
      </c>
      <c r="K1488">
        <v>4</v>
      </c>
      <c r="L1488">
        <v>11</v>
      </c>
      <c r="M1488">
        <v>2004</v>
      </c>
    </row>
    <row r="1489" spans="1:13" x14ac:dyDescent="0.25">
      <c r="A1489">
        <v>1487</v>
      </c>
      <c r="B1489" s="1">
        <v>38357</v>
      </c>
      <c r="C1489">
        <v>10362</v>
      </c>
      <c r="D1489" t="s">
        <v>25</v>
      </c>
      <c r="E1489" t="s">
        <v>26</v>
      </c>
      <c r="F1489" t="s">
        <v>14</v>
      </c>
      <c r="G1489" t="s">
        <v>15</v>
      </c>
      <c r="H1489">
        <v>96.92</v>
      </c>
      <c r="I1489">
        <v>50</v>
      </c>
      <c r="J1489">
        <v>4846</v>
      </c>
      <c r="K1489">
        <v>1</v>
      </c>
      <c r="L1489">
        <v>1</v>
      </c>
      <c r="M1489">
        <v>2005</v>
      </c>
    </row>
    <row r="1490" spans="1:13" x14ac:dyDescent="0.25">
      <c r="A1490">
        <v>1488</v>
      </c>
      <c r="B1490" s="1">
        <v>38385</v>
      </c>
      <c r="C1490">
        <v>10374</v>
      </c>
      <c r="D1490" t="s">
        <v>80</v>
      </c>
      <c r="E1490" t="s">
        <v>81</v>
      </c>
      <c r="F1490" t="s">
        <v>38</v>
      </c>
      <c r="G1490" t="s">
        <v>15</v>
      </c>
      <c r="H1490">
        <v>100</v>
      </c>
      <c r="I1490">
        <v>38</v>
      </c>
      <c r="J1490">
        <v>4197.1000000000004</v>
      </c>
      <c r="K1490">
        <v>1</v>
      </c>
      <c r="L1490">
        <v>2</v>
      </c>
      <c r="M1490">
        <v>2005</v>
      </c>
    </row>
    <row r="1491" spans="1:13" x14ac:dyDescent="0.25">
      <c r="A1491">
        <v>1489</v>
      </c>
      <c r="B1491" s="1">
        <v>38414</v>
      </c>
      <c r="C1491">
        <v>10389</v>
      </c>
      <c r="D1491" t="s">
        <v>101</v>
      </c>
      <c r="E1491" t="s">
        <v>102</v>
      </c>
      <c r="F1491" t="s">
        <v>72</v>
      </c>
      <c r="G1491" t="s">
        <v>15</v>
      </c>
      <c r="H1491">
        <v>100</v>
      </c>
      <c r="I1491">
        <v>45</v>
      </c>
      <c r="J1491">
        <v>4597.6499999999996</v>
      </c>
      <c r="K1491">
        <v>1</v>
      </c>
      <c r="L1491">
        <v>3</v>
      </c>
      <c r="M1491">
        <v>2005</v>
      </c>
    </row>
    <row r="1492" spans="1:13" x14ac:dyDescent="0.25">
      <c r="A1492">
        <v>1490</v>
      </c>
      <c r="B1492" s="1">
        <v>38450</v>
      </c>
      <c r="C1492">
        <v>10403</v>
      </c>
      <c r="D1492" t="s">
        <v>63</v>
      </c>
      <c r="E1492" t="s">
        <v>64</v>
      </c>
      <c r="F1492" t="s">
        <v>65</v>
      </c>
      <c r="G1492" t="s">
        <v>15</v>
      </c>
      <c r="H1492">
        <v>100</v>
      </c>
      <c r="I1492">
        <v>46</v>
      </c>
      <c r="J1492">
        <v>5287.7</v>
      </c>
      <c r="K1492">
        <v>2</v>
      </c>
      <c r="L1492">
        <v>4</v>
      </c>
      <c r="M1492">
        <v>2005</v>
      </c>
    </row>
    <row r="1493" spans="1:13" x14ac:dyDescent="0.25">
      <c r="A1493">
        <v>1491</v>
      </c>
      <c r="B1493" s="1">
        <v>38485</v>
      </c>
      <c r="C1493">
        <v>10417</v>
      </c>
      <c r="D1493" t="s">
        <v>66</v>
      </c>
      <c r="E1493" t="s">
        <v>67</v>
      </c>
      <c r="F1493" t="s">
        <v>68</v>
      </c>
      <c r="G1493" t="s">
        <v>15</v>
      </c>
      <c r="H1493">
        <v>100</v>
      </c>
      <c r="I1493">
        <v>35</v>
      </c>
      <c r="J1493">
        <v>3550.05</v>
      </c>
      <c r="K1493">
        <v>2</v>
      </c>
      <c r="L1493">
        <v>5</v>
      </c>
      <c r="M1493">
        <v>2005</v>
      </c>
    </row>
    <row r="1494" spans="1:13" x14ac:dyDescent="0.25">
      <c r="A1494">
        <v>1492</v>
      </c>
      <c r="B1494" s="1">
        <v>37698</v>
      </c>
      <c r="C1494">
        <v>10110</v>
      </c>
      <c r="D1494" t="s">
        <v>187</v>
      </c>
      <c r="E1494" t="s">
        <v>188</v>
      </c>
      <c r="F1494" t="s">
        <v>65</v>
      </c>
      <c r="G1494" t="s">
        <v>69</v>
      </c>
      <c r="H1494">
        <v>59.37</v>
      </c>
      <c r="I1494">
        <v>29</v>
      </c>
      <c r="J1494">
        <v>1721.73</v>
      </c>
      <c r="K1494">
        <v>1</v>
      </c>
      <c r="L1494">
        <v>3</v>
      </c>
      <c r="M1494">
        <v>2003</v>
      </c>
    </row>
    <row r="1495" spans="1:13" x14ac:dyDescent="0.25">
      <c r="A1495">
        <v>1493</v>
      </c>
      <c r="B1495" s="1">
        <v>37761</v>
      </c>
      <c r="C1495">
        <v>10123</v>
      </c>
      <c r="D1495" t="s">
        <v>119</v>
      </c>
      <c r="E1495" t="s">
        <v>120</v>
      </c>
      <c r="F1495" t="s">
        <v>18</v>
      </c>
      <c r="G1495" t="s">
        <v>69</v>
      </c>
      <c r="H1495">
        <v>59.87</v>
      </c>
      <c r="I1495">
        <v>50</v>
      </c>
      <c r="J1495">
        <v>2993.5</v>
      </c>
      <c r="K1495">
        <v>2</v>
      </c>
      <c r="L1495">
        <v>5</v>
      </c>
      <c r="M1495">
        <v>2003</v>
      </c>
    </row>
    <row r="1496" spans="1:13" x14ac:dyDescent="0.25">
      <c r="A1496">
        <v>1494</v>
      </c>
      <c r="B1496" s="1">
        <v>37812</v>
      </c>
      <c r="C1496">
        <v>10137</v>
      </c>
      <c r="D1496" t="s">
        <v>16</v>
      </c>
      <c r="E1496" t="s">
        <v>17</v>
      </c>
      <c r="F1496" t="s">
        <v>18</v>
      </c>
      <c r="G1496" t="s">
        <v>69</v>
      </c>
      <c r="H1496">
        <v>49.81</v>
      </c>
      <c r="I1496">
        <v>26</v>
      </c>
      <c r="J1496">
        <v>1295.06</v>
      </c>
      <c r="K1496">
        <v>3</v>
      </c>
      <c r="L1496">
        <v>7</v>
      </c>
      <c r="M1496">
        <v>2003</v>
      </c>
    </row>
    <row r="1497" spans="1:13" x14ac:dyDescent="0.25">
      <c r="A1497">
        <v>1495</v>
      </c>
      <c r="B1497" s="1">
        <v>37875</v>
      </c>
      <c r="C1497">
        <v>10148</v>
      </c>
      <c r="D1497" t="s">
        <v>111</v>
      </c>
      <c r="E1497" t="s">
        <v>112</v>
      </c>
      <c r="F1497" t="s">
        <v>38</v>
      </c>
      <c r="G1497" t="s">
        <v>69</v>
      </c>
      <c r="H1497">
        <v>56.85</v>
      </c>
      <c r="I1497">
        <v>47</v>
      </c>
      <c r="J1497">
        <v>2671.95</v>
      </c>
      <c r="K1497">
        <v>3</v>
      </c>
      <c r="L1497">
        <v>9</v>
      </c>
      <c r="M1497">
        <v>2003</v>
      </c>
    </row>
    <row r="1498" spans="1:13" x14ac:dyDescent="0.25">
      <c r="A1498">
        <v>1496</v>
      </c>
      <c r="B1498" s="1">
        <v>37911</v>
      </c>
      <c r="C1498">
        <v>10161</v>
      </c>
      <c r="D1498" t="s">
        <v>189</v>
      </c>
      <c r="E1498" t="s">
        <v>190</v>
      </c>
      <c r="F1498" t="s">
        <v>125</v>
      </c>
      <c r="G1498" t="s">
        <v>69</v>
      </c>
      <c r="H1498">
        <v>53.33</v>
      </c>
      <c r="I1498">
        <v>23</v>
      </c>
      <c r="J1498">
        <v>1226.5899999999999</v>
      </c>
      <c r="K1498">
        <v>4</v>
      </c>
      <c r="L1498">
        <v>10</v>
      </c>
      <c r="M1498">
        <v>2003</v>
      </c>
    </row>
    <row r="1499" spans="1:13" x14ac:dyDescent="0.25">
      <c r="A1499">
        <v>1497</v>
      </c>
      <c r="B1499" s="1">
        <v>37930</v>
      </c>
      <c r="C1499">
        <v>10172</v>
      </c>
      <c r="D1499" t="s">
        <v>43</v>
      </c>
      <c r="E1499" t="s">
        <v>44</v>
      </c>
      <c r="F1499" t="s">
        <v>14</v>
      </c>
      <c r="G1499" t="s">
        <v>69</v>
      </c>
      <c r="H1499">
        <v>42.76</v>
      </c>
      <c r="I1499">
        <v>34</v>
      </c>
      <c r="J1499">
        <v>1453.84</v>
      </c>
      <c r="K1499">
        <v>4</v>
      </c>
      <c r="L1499">
        <v>11</v>
      </c>
      <c r="M1499">
        <v>2003</v>
      </c>
    </row>
    <row r="1500" spans="1:13" x14ac:dyDescent="0.25">
      <c r="A1500">
        <v>1498</v>
      </c>
      <c r="B1500" s="1">
        <v>37937</v>
      </c>
      <c r="C1500">
        <v>10181</v>
      </c>
      <c r="D1500" t="s">
        <v>29</v>
      </c>
      <c r="E1500" t="s">
        <v>30</v>
      </c>
      <c r="F1500" t="s">
        <v>31</v>
      </c>
      <c r="G1500" t="s">
        <v>69</v>
      </c>
      <c r="H1500">
        <v>53.83</v>
      </c>
      <c r="I1500">
        <v>34</v>
      </c>
      <c r="J1500">
        <v>1830.22</v>
      </c>
      <c r="K1500">
        <v>4</v>
      </c>
      <c r="L1500">
        <v>11</v>
      </c>
      <c r="M1500">
        <v>2003</v>
      </c>
    </row>
    <row r="1501" spans="1:13" x14ac:dyDescent="0.25">
      <c r="A1501">
        <v>1499</v>
      </c>
      <c r="B1501" s="1">
        <v>37945</v>
      </c>
      <c r="C1501">
        <v>10192</v>
      </c>
      <c r="D1501" t="s">
        <v>107</v>
      </c>
      <c r="E1501" t="s">
        <v>108</v>
      </c>
      <c r="F1501" t="s">
        <v>14</v>
      </c>
      <c r="G1501" t="s">
        <v>69</v>
      </c>
      <c r="H1501">
        <v>53.83</v>
      </c>
      <c r="I1501">
        <v>47</v>
      </c>
      <c r="J1501">
        <v>2530.0100000000002</v>
      </c>
      <c r="K1501">
        <v>4</v>
      </c>
      <c r="L1501">
        <v>11</v>
      </c>
      <c r="M1501">
        <v>2003</v>
      </c>
    </row>
    <row r="1502" spans="1:13" x14ac:dyDescent="0.25">
      <c r="A1502">
        <v>1500</v>
      </c>
      <c r="B1502" s="1">
        <v>37957</v>
      </c>
      <c r="C1502">
        <v>10204</v>
      </c>
      <c r="D1502" t="s">
        <v>180</v>
      </c>
      <c r="E1502" t="s">
        <v>181</v>
      </c>
      <c r="F1502" t="s">
        <v>14</v>
      </c>
      <c r="G1502" t="s">
        <v>69</v>
      </c>
      <c r="H1502">
        <v>49.81</v>
      </c>
      <c r="I1502">
        <v>45</v>
      </c>
      <c r="J1502">
        <v>2241.4499999999998</v>
      </c>
      <c r="K1502">
        <v>4</v>
      </c>
      <c r="L1502">
        <v>12</v>
      </c>
      <c r="M1502">
        <v>2003</v>
      </c>
    </row>
    <row r="1503" spans="1:13" x14ac:dyDescent="0.25">
      <c r="A1503">
        <v>1501</v>
      </c>
      <c r="B1503" s="1">
        <v>38002</v>
      </c>
      <c r="C1503">
        <v>10212</v>
      </c>
      <c r="D1503" t="s">
        <v>66</v>
      </c>
      <c r="E1503" t="s">
        <v>67</v>
      </c>
      <c r="F1503" t="s">
        <v>68</v>
      </c>
      <c r="G1503" t="s">
        <v>69</v>
      </c>
      <c r="H1503">
        <v>53.33</v>
      </c>
      <c r="I1503">
        <v>45</v>
      </c>
      <c r="J1503">
        <v>2399.85</v>
      </c>
      <c r="K1503">
        <v>1</v>
      </c>
      <c r="L1503">
        <v>1</v>
      </c>
      <c r="M1503">
        <v>2004</v>
      </c>
    </row>
    <row r="1504" spans="1:13" x14ac:dyDescent="0.25">
      <c r="A1504">
        <v>1502</v>
      </c>
      <c r="B1504" s="1">
        <v>38043</v>
      </c>
      <c r="C1504">
        <v>10226</v>
      </c>
      <c r="D1504" t="s">
        <v>138</v>
      </c>
      <c r="E1504" t="s">
        <v>139</v>
      </c>
      <c r="F1504" t="s">
        <v>14</v>
      </c>
      <c r="G1504" t="s">
        <v>69</v>
      </c>
      <c r="H1504">
        <v>43.27</v>
      </c>
      <c r="I1504">
        <v>36</v>
      </c>
      <c r="J1504">
        <v>1557.72</v>
      </c>
      <c r="K1504">
        <v>1</v>
      </c>
      <c r="L1504">
        <v>2</v>
      </c>
      <c r="M1504">
        <v>2004</v>
      </c>
    </row>
    <row r="1505" spans="1:13" x14ac:dyDescent="0.25">
      <c r="A1505">
        <v>1503</v>
      </c>
      <c r="B1505" s="1">
        <v>38090</v>
      </c>
      <c r="C1505">
        <v>10241</v>
      </c>
      <c r="D1505" t="s">
        <v>200</v>
      </c>
      <c r="E1505" t="s">
        <v>201</v>
      </c>
      <c r="F1505" t="s">
        <v>18</v>
      </c>
      <c r="G1505" t="s">
        <v>69</v>
      </c>
      <c r="H1505">
        <v>40.25</v>
      </c>
      <c r="I1505">
        <v>21</v>
      </c>
      <c r="J1505">
        <v>845.25</v>
      </c>
      <c r="K1505">
        <v>2</v>
      </c>
      <c r="L1505">
        <v>4</v>
      </c>
      <c r="M1505">
        <v>2004</v>
      </c>
    </row>
    <row r="1506" spans="1:13" x14ac:dyDescent="0.25">
      <c r="A1506">
        <v>1504</v>
      </c>
      <c r="B1506" s="1">
        <v>38174</v>
      </c>
      <c r="C1506">
        <v>10266</v>
      </c>
      <c r="D1506" t="s">
        <v>172</v>
      </c>
      <c r="E1506" t="s">
        <v>173</v>
      </c>
      <c r="F1506" t="s">
        <v>100</v>
      </c>
      <c r="G1506" t="s">
        <v>69</v>
      </c>
      <c r="H1506">
        <v>48.3</v>
      </c>
      <c r="I1506">
        <v>28</v>
      </c>
      <c r="J1506">
        <v>1352.4</v>
      </c>
      <c r="K1506">
        <v>3</v>
      </c>
      <c r="L1506">
        <v>7</v>
      </c>
      <c r="M1506">
        <v>2004</v>
      </c>
    </row>
    <row r="1507" spans="1:13" x14ac:dyDescent="0.25">
      <c r="A1507">
        <v>1505</v>
      </c>
      <c r="B1507" s="1">
        <v>38205</v>
      </c>
      <c r="C1507">
        <v>10278</v>
      </c>
      <c r="D1507" t="s">
        <v>202</v>
      </c>
      <c r="E1507" t="s">
        <v>203</v>
      </c>
      <c r="F1507" t="s">
        <v>14</v>
      </c>
      <c r="G1507" t="s">
        <v>69</v>
      </c>
      <c r="H1507">
        <v>45.28</v>
      </c>
      <c r="I1507">
        <v>35</v>
      </c>
      <c r="J1507">
        <v>1584.8</v>
      </c>
      <c r="K1507">
        <v>3</v>
      </c>
      <c r="L1507">
        <v>8</v>
      </c>
      <c r="M1507">
        <v>2004</v>
      </c>
    </row>
    <row r="1508" spans="1:13" x14ac:dyDescent="0.25">
      <c r="A1508">
        <v>1506</v>
      </c>
      <c r="B1508" s="1">
        <v>38231</v>
      </c>
      <c r="C1508">
        <v>10288</v>
      </c>
      <c r="D1508" t="s">
        <v>159</v>
      </c>
      <c r="E1508" t="s">
        <v>160</v>
      </c>
      <c r="F1508" t="s">
        <v>77</v>
      </c>
      <c r="G1508" t="s">
        <v>69</v>
      </c>
      <c r="H1508">
        <v>52.32</v>
      </c>
      <c r="I1508">
        <v>50</v>
      </c>
      <c r="J1508">
        <v>2616</v>
      </c>
      <c r="K1508">
        <v>3</v>
      </c>
      <c r="L1508">
        <v>9</v>
      </c>
      <c r="M1508">
        <v>2004</v>
      </c>
    </row>
    <row r="1509" spans="1:13" x14ac:dyDescent="0.25">
      <c r="A1509">
        <v>1507</v>
      </c>
      <c r="B1509" s="1">
        <v>37899</v>
      </c>
      <c r="C1509">
        <v>10301</v>
      </c>
      <c r="D1509" t="s">
        <v>204</v>
      </c>
      <c r="E1509" t="s">
        <v>205</v>
      </c>
      <c r="F1509" t="s">
        <v>31</v>
      </c>
      <c r="G1509" t="s">
        <v>69</v>
      </c>
      <c r="H1509">
        <v>51.32</v>
      </c>
      <c r="I1509">
        <v>22</v>
      </c>
      <c r="J1509">
        <v>1129.04</v>
      </c>
      <c r="K1509">
        <v>4</v>
      </c>
      <c r="L1509">
        <v>10</v>
      </c>
      <c r="M1509">
        <v>2003</v>
      </c>
    </row>
    <row r="1510" spans="1:13" x14ac:dyDescent="0.25">
      <c r="A1510">
        <v>1508</v>
      </c>
      <c r="B1510" s="1">
        <v>38276</v>
      </c>
      <c r="C1510">
        <v>10311</v>
      </c>
      <c r="D1510" t="s">
        <v>66</v>
      </c>
      <c r="E1510" t="s">
        <v>67</v>
      </c>
      <c r="F1510" t="s">
        <v>68</v>
      </c>
      <c r="G1510" t="s">
        <v>69</v>
      </c>
      <c r="H1510">
        <v>49.3</v>
      </c>
      <c r="I1510">
        <v>45</v>
      </c>
      <c r="J1510">
        <v>2218.5</v>
      </c>
      <c r="K1510">
        <v>4</v>
      </c>
      <c r="L1510">
        <v>10</v>
      </c>
      <c r="M1510">
        <v>2004</v>
      </c>
    </row>
    <row r="1511" spans="1:13" x14ac:dyDescent="0.25">
      <c r="A1511">
        <v>1509</v>
      </c>
      <c r="B1511" s="1">
        <v>38295</v>
      </c>
      <c r="C1511">
        <v>10321</v>
      </c>
      <c r="D1511" t="s">
        <v>61</v>
      </c>
      <c r="E1511" t="s">
        <v>62</v>
      </c>
      <c r="F1511" t="s">
        <v>14</v>
      </c>
      <c r="G1511" t="s">
        <v>69</v>
      </c>
      <c r="H1511">
        <v>42.26</v>
      </c>
      <c r="I1511">
        <v>48</v>
      </c>
      <c r="J1511">
        <v>2028.48</v>
      </c>
      <c r="K1511">
        <v>4</v>
      </c>
      <c r="L1511">
        <v>11</v>
      </c>
      <c r="M1511">
        <v>2004</v>
      </c>
    </row>
    <row r="1512" spans="1:13" x14ac:dyDescent="0.25">
      <c r="A1512">
        <v>1510</v>
      </c>
      <c r="B1512" s="1">
        <v>38308</v>
      </c>
      <c r="C1512">
        <v>10332</v>
      </c>
      <c r="D1512" t="s">
        <v>187</v>
      </c>
      <c r="E1512" t="s">
        <v>188</v>
      </c>
      <c r="F1512" t="s">
        <v>65</v>
      </c>
      <c r="G1512" t="s">
        <v>69</v>
      </c>
      <c r="H1512">
        <v>87.96</v>
      </c>
      <c r="I1512">
        <v>20</v>
      </c>
      <c r="J1512">
        <v>1759.2</v>
      </c>
      <c r="K1512">
        <v>4</v>
      </c>
      <c r="L1512">
        <v>11</v>
      </c>
      <c r="M1512">
        <v>2004</v>
      </c>
    </row>
    <row r="1513" spans="1:13" x14ac:dyDescent="0.25">
      <c r="A1513">
        <v>1511</v>
      </c>
      <c r="B1513" s="1">
        <v>38315</v>
      </c>
      <c r="C1513">
        <v>10343</v>
      </c>
      <c r="D1513" t="s">
        <v>16</v>
      </c>
      <c r="E1513" t="s">
        <v>17</v>
      </c>
      <c r="F1513" t="s">
        <v>18</v>
      </c>
      <c r="G1513" t="s">
        <v>69</v>
      </c>
      <c r="H1513">
        <v>36.21</v>
      </c>
      <c r="I1513">
        <v>27</v>
      </c>
      <c r="J1513">
        <v>977.67</v>
      </c>
      <c r="K1513">
        <v>4</v>
      </c>
      <c r="L1513">
        <v>11</v>
      </c>
      <c r="M1513">
        <v>2004</v>
      </c>
    </row>
    <row r="1514" spans="1:13" x14ac:dyDescent="0.25">
      <c r="A1514">
        <v>1512</v>
      </c>
      <c r="B1514" s="1">
        <v>38364</v>
      </c>
      <c r="C1514">
        <v>10367</v>
      </c>
      <c r="D1514" t="s">
        <v>21</v>
      </c>
      <c r="E1514" t="s">
        <v>22</v>
      </c>
      <c r="F1514" t="s">
        <v>14</v>
      </c>
      <c r="G1514" t="s">
        <v>69</v>
      </c>
      <c r="H1514">
        <v>38.5</v>
      </c>
      <c r="I1514">
        <v>38</v>
      </c>
      <c r="J1514">
        <v>1463</v>
      </c>
      <c r="K1514">
        <v>1</v>
      </c>
      <c r="L1514">
        <v>1</v>
      </c>
      <c r="M1514">
        <v>2005</v>
      </c>
    </row>
    <row r="1515" spans="1:13" x14ac:dyDescent="0.25">
      <c r="A1515">
        <v>1513</v>
      </c>
      <c r="B1515" s="1">
        <v>38393</v>
      </c>
      <c r="C1515">
        <v>10379</v>
      </c>
      <c r="D1515" t="s">
        <v>66</v>
      </c>
      <c r="E1515" t="s">
        <v>67</v>
      </c>
      <c r="F1515" t="s">
        <v>68</v>
      </c>
      <c r="G1515" t="s">
        <v>69</v>
      </c>
      <c r="H1515">
        <v>100</v>
      </c>
      <c r="I1515">
        <v>32</v>
      </c>
      <c r="J1515">
        <v>3970.56</v>
      </c>
      <c r="K1515">
        <v>1</v>
      </c>
      <c r="L1515">
        <v>2</v>
      </c>
      <c r="M1515">
        <v>2005</v>
      </c>
    </row>
    <row r="1516" spans="1:13" x14ac:dyDescent="0.25">
      <c r="A1516">
        <v>1514</v>
      </c>
      <c r="B1516" s="1">
        <v>38464</v>
      </c>
      <c r="C1516">
        <v>10407</v>
      </c>
      <c r="D1516" t="s">
        <v>151</v>
      </c>
      <c r="E1516" t="s">
        <v>152</v>
      </c>
      <c r="F1516" t="s">
        <v>14</v>
      </c>
      <c r="G1516" t="s">
        <v>69</v>
      </c>
      <c r="H1516">
        <v>40.25</v>
      </c>
      <c r="I1516">
        <v>64</v>
      </c>
      <c r="J1516">
        <v>2576</v>
      </c>
      <c r="K1516">
        <v>2</v>
      </c>
      <c r="L1516">
        <v>4</v>
      </c>
      <c r="M1516">
        <v>2005</v>
      </c>
    </row>
    <row r="1517" spans="1:13" x14ac:dyDescent="0.25">
      <c r="A1517">
        <v>1515</v>
      </c>
      <c r="B1517" s="1">
        <v>38501</v>
      </c>
      <c r="C1517">
        <v>10420</v>
      </c>
      <c r="D1517" t="s">
        <v>59</v>
      </c>
      <c r="E1517" t="s">
        <v>60</v>
      </c>
      <c r="F1517" t="s">
        <v>38</v>
      </c>
      <c r="G1517" t="s">
        <v>69</v>
      </c>
      <c r="H1517">
        <v>60.37</v>
      </c>
      <c r="I1517">
        <v>37</v>
      </c>
      <c r="J1517">
        <v>2233.69</v>
      </c>
      <c r="K1517">
        <v>2</v>
      </c>
      <c r="L1517">
        <v>5</v>
      </c>
      <c r="M1517">
        <v>2005</v>
      </c>
    </row>
    <row r="1518" spans="1:13" x14ac:dyDescent="0.25">
      <c r="A1518">
        <v>1516</v>
      </c>
      <c r="B1518" s="1">
        <v>37669</v>
      </c>
      <c r="C1518">
        <v>10106</v>
      </c>
      <c r="D1518" t="s">
        <v>207</v>
      </c>
      <c r="E1518" t="s">
        <v>208</v>
      </c>
      <c r="F1518" t="s">
        <v>100</v>
      </c>
      <c r="G1518" t="s">
        <v>211</v>
      </c>
      <c r="H1518">
        <v>88.63</v>
      </c>
      <c r="I1518">
        <v>28</v>
      </c>
      <c r="J1518">
        <v>2481.64</v>
      </c>
      <c r="K1518">
        <v>1</v>
      </c>
      <c r="L1518">
        <v>2</v>
      </c>
      <c r="M1518">
        <v>2003</v>
      </c>
    </row>
    <row r="1519" spans="1:13" x14ac:dyDescent="0.25">
      <c r="A1519">
        <v>1517</v>
      </c>
      <c r="B1519" s="1">
        <v>37740</v>
      </c>
      <c r="C1519">
        <v>10120</v>
      </c>
      <c r="D1519" t="s">
        <v>36</v>
      </c>
      <c r="E1519" t="s">
        <v>37</v>
      </c>
      <c r="F1519" t="s">
        <v>38</v>
      </c>
      <c r="G1519" t="s">
        <v>211</v>
      </c>
      <c r="H1519">
        <v>100</v>
      </c>
      <c r="I1519">
        <v>39</v>
      </c>
      <c r="J1519">
        <v>4651.53</v>
      </c>
      <c r="K1519">
        <v>2</v>
      </c>
      <c r="L1519">
        <v>4</v>
      </c>
      <c r="M1519">
        <v>2003</v>
      </c>
    </row>
    <row r="1520" spans="1:13" x14ac:dyDescent="0.25">
      <c r="A1520">
        <v>1518</v>
      </c>
      <c r="B1520" s="1">
        <v>37799</v>
      </c>
      <c r="C1520">
        <v>10133</v>
      </c>
      <c r="D1520" t="s">
        <v>66</v>
      </c>
      <c r="E1520" t="s">
        <v>67</v>
      </c>
      <c r="F1520" t="s">
        <v>68</v>
      </c>
      <c r="G1520" t="s">
        <v>211</v>
      </c>
      <c r="H1520">
        <v>94.1</v>
      </c>
      <c r="I1520">
        <v>41</v>
      </c>
      <c r="J1520">
        <v>3858.1</v>
      </c>
      <c r="K1520">
        <v>2</v>
      </c>
      <c r="L1520">
        <v>6</v>
      </c>
      <c r="M1520">
        <v>2003</v>
      </c>
    </row>
    <row r="1521" spans="1:13" x14ac:dyDescent="0.25">
      <c r="A1521">
        <v>1519</v>
      </c>
      <c r="B1521" s="1">
        <v>37858</v>
      </c>
      <c r="C1521">
        <v>10145</v>
      </c>
      <c r="D1521" t="s">
        <v>21</v>
      </c>
      <c r="E1521" t="s">
        <v>22</v>
      </c>
      <c r="F1521" t="s">
        <v>14</v>
      </c>
      <c r="G1521" t="s">
        <v>211</v>
      </c>
      <c r="H1521">
        <v>87.54</v>
      </c>
      <c r="I1521">
        <v>40</v>
      </c>
      <c r="J1521">
        <v>3501.6</v>
      </c>
      <c r="K1521">
        <v>3</v>
      </c>
      <c r="L1521">
        <v>8</v>
      </c>
      <c r="M1521">
        <v>2003</v>
      </c>
    </row>
    <row r="1522" spans="1:13" x14ac:dyDescent="0.25">
      <c r="A1522">
        <v>1520</v>
      </c>
      <c r="B1522" s="1">
        <v>37922</v>
      </c>
      <c r="C1522">
        <v>10168</v>
      </c>
      <c r="D1522" t="s">
        <v>25</v>
      </c>
      <c r="E1522" t="s">
        <v>26</v>
      </c>
      <c r="F1522" t="s">
        <v>14</v>
      </c>
      <c r="G1522" t="s">
        <v>211</v>
      </c>
      <c r="H1522">
        <v>100</v>
      </c>
      <c r="I1522">
        <v>49</v>
      </c>
      <c r="J1522">
        <v>6433.7</v>
      </c>
      <c r="K1522">
        <v>4</v>
      </c>
      <c r="L1522">
        <v>10</v>
      </c>
      <c r="M1522">
        <v>2003</v>
      </c>
    </row>
    <row r="1523" spans="1:13" x14ac:dyDescent="0.25">
      <c r="A1523">
        <v>1521</v>
      </c>
      <c r="B1523" s="1">
        <v>37998</v>
      </c>
      <c r="C1523">
        <v>10210</v>
      </c>
      <c r="D1523" t="s">
        <v>115</v>
      </c>
      <c r="E1523" t="s">
        <v>116</v>
      </c>
      <c r="F1523" t="s">
        <v>97</v>
      </c>
      <c r="G1523" t="s">
        <v>211</v>
      </c>
      <c r="H1523">
        <v>98.48</v>
      </c>
      <c r="I1523">
        <v>27</v>
      </c>
      <c r="J1523">
        <v>2658.96</v>
      </c>
      <c r="K1523">
        <v>1</v>
      </c>
      <c r="L1523">
        <v>1</v>
      </c>
      <c r="M1523">
        <v>2004</v>
      </c>
    </row>
    <row r="1524" spans="1:13" x14ac:dyDescent="0.25">
      <c r="A1524">
        <v>1522</v>
      </c>
      <c r="B1524" s="1">
        <v>38037</v>
      </c>
      <c r="C1524">
        <v>10223</v>
      </c>
      <c r="D1524" t="s">
        <v>36</v>
      </c>
      <c r="E1524" t="s">
        <v>37</v>
      </c>
      <c r="F1524" t="s">
        <v>38</v>
      </c>
      <c r="G1524" t="s">
        <v>211</v>
      </c>
      <c r="H1524">
        <v>100</v>
      </c>
      <c r="I1524">
        <v>34</v>
      </c>
      <c r="J1524">
        <v>3608.76</v>
      </c>
      <c r="K1524">
        <v>1</v>
      </c>
      <c r="L1524">
        <v>2</v>
      </c>
      <c r="M1524">
        <v>2004</v>
      </c>
    </row>
    <row r="1525" spans="1:13" x14ac:dyDescent="0.25">
      <c r="A1525">
        <v>1523</v>
      </c>
      <c r="B1525" s="1">
        <v>38079</v>
      </c>
      <c r="C1525">
        <v>10235</v>
      </c>
      <c r="D1525" t="s">
        <v>143</v>
      </c>
      <c r="E1525" t="s">
        <v>144</v>
      </c>
      <c r="F1525" t="s">
        <v>88</v>
      </c>
      <c r="G1525" t="s">
        <v>211</v>
      </c>
      <c r="H1525">
        <v>96.29</v>
      </c>
      <c r="I1525">
        <v>23</v>
      </c>
      <c r="J1525">
        <v>2214.67</v>
      </c>
      <c r="K1525">
        <v>2</v>
      </c>
      <c r="L1525">
        <v>4</v>
      </c>
      <c r="M1525">
        <v>2004</v>
      </c>
    </row>
    <row r="1526" spans="1:13" x14ac:dyDescent="0.25">
      <c r="A1526">
        <v>1524</v>
      </c>
      <c r="B1526" s="1">
        <v>38118</v>
      </c>
      <c r="C1526">
        <v>10250</v>
      </c>
      <c r="D1526" t="s">
        <v>151</v>
      </c>
      <c r="E1526" t="s">
        <v>152</v>
      </c>
      <c r="F1526" t="s">
        <v>14</v>
      </c>
      <c r="G1526" t="s">
        <v>211</v>
      </c>
      <c r="H1526">
        <v>88.63</v>
      </c>
      <c r="I1526">
        <v>31</v>
      </c>
      <c r="J1526">
        <v>2747.53</v>
      </c>
      <c r="K1526">
        <v>2</v>
      </c>
      <c r="L1526">
        <v>5</v>
      </c>
      <c r="M1526">
        <v>2004</v>
      </c>
    </row>
    <row r="1527" spans="1:13" x14ac:dyDescent="0.25">
      <c r="A1527">
        <v>1525</v>
      </c>
      <c r="B1527" s="1">
        <v>38162</v>
      </c>
      <c r="C1527">
        <v>10262</v>
      </c>
      <c r="D1527" t="s">
        <v>66</v>
      </c>
      <c r="E1527" t="s">
        <v>67</v>
      </c>
      <c r="F1527" t="s">
        <v>68</v>
      </c>
      <c r="G1527" t="s">
        <v>211</v>
      </c>
      <c r="H1527">
        <v>97.38</v>
      </c>
      <c r="I1527">
        <v>34</v>
      </c>
      <c r="J1527">
        <v>3310.92</v>
      </c>
      <c r="K1527">
        <v>2</v>
      </c>
      <c r="L1527">
        <v>6</v>
      </c>
      <c r="M1527">
        <v>2004</v>
      </c>
    </row>
    <row r="1528" spans="1:13" x14ac:dyDescent="0.25">
      <c r="A1528">
        <v>1526</v>
      </c>
      <c r="B1528" s="1">
        <v>38191</v>
      </c>
      <c r="C1528">
        <v>10275</v>
      </c>
      <c r="D1528" t="s">
        <v>45</v>
      </c>
      <c r="E1528" t="s">
        <v>46</v>
      </c>
      <c r="F1528" t="s">
        <v>18</v>
      </c>
      <c r="G1528" t="s">
        <v>211</v>
      </c>
      <c r="H1528">
        <v>95.2</v>
      </c>
      <c r="I1528">
        <v>25</v>
      </c>
      <c r="J1528">
        <v>2380</v>
      </c>
      <c r="K1528">
        <v>3</v>
      </c>
      <c r="L1528">
        <v>7</v>
      </c>
      <c r="M1528">
        <v>2004</v>
      </c>
    </row>
    <row r="1529" spans="1:13" x14ac:dyDescent="0.25">
      <c r="A1529">
        <v>1527</v>
      </c>
      <c r="B1529" s="1">
        <v>38220</v>
      </c>
      <c r="C1529">
        <v>10284</v>
      </c>
      <c r="D1529" t="s">
        <v>204</v>
      </c>
      <c r="E1529" t="s">
        <v>205</v>
      </c>
      <c r="F1529" t="s">
        <v>31</v>
      </c>
      <c r="G1529" t="s">
        <v>211</v>
      </c>
      <c r="H1529">
        <v>100</v>
      </c>
      <c r="I1529">
        <v>22</v>
      </c>
      <c r="J1529">
        <v>2310.88</v>
      </c>
      <c r="K1529">
        <v>3</v>
      </c>
      <c r="L1529">
        <v>8</v>
      </c>
      <c r="M1529">
        <v>2004</v>
      </c>
    </row>
    <row r="1530" spans="1:13" x14ac:dyDescent="0.25">
      <c r="A1530">
        <v>1528</v>
      </c>
      <c r="B1530" s="1">
        <v>38246</v>
      </c>
      <c r="C1530">
        <v>10297</v>
      </c>
      <c r="D1530" t="s">
        <v>182</v>
      </c>
      <c r="E1530" t="s">
        <v>183</v>
      </c>
      <c r="F1530" t="s">
        <v>184</v>
      </c>
      <c r="G1530" t="s">
        <v>211</v>
      </c>
      <c r="H1530">
        <v>100</v>
      </c>
      <c r="I1530">
        <v>32</v>
      </c>
      <c r="J1530">
        <v>4061.76</v>
      </c>
      <c r="K1530">
        <v>3</v>
      </c>
      <c r="L1530">
        <v>9</v>
      </c>
      <c r="M1530">
        <v>2004</v>
      </c>
    </row>
    <row r="1531" spans="1:13" x14ac:dyDescent="0.25">
      <c r="A1531">
        <v>1529</v>
      </c>
      <c r="B1531" s="1">
        <v>38275</v>
      </c>
      <c r="C1531">
        <v>10308</v>
      </c>
      <c r="D1531" t="s">
        <v>121</v>
      </c>
      <c r="E1531" t="s">
        <v>122</v>
      </c>
      <c r="F1531" t="s">
        <v>14</v>
      </c>
      <c r="G1531" t="s">
        <v>211</v>
      </c>
      <c r="H1531">
        <v>100</v>
      </c>
      <c r="I1531">
        <v>31</v>
      </c>
      <c r="J1531">
        <v>3493.7</v>
      </c>
      <c r="K1531">
        <v>4</v>
      </c>
      <c r="L1531">
        <v>10</v>
      </c>
      <c r="M1531">
        <v>2004</v>
      </c>
    </row>
    <row r="1532" spans="1:13" x14ac:dyDescent="0.25">
      <c r="A1532">
        <v>1530</v>
      </c>
      <c r="B1532" s="1">
        <v>38292</v>
      </c>
      <c r="C1532">
        <v>10316</v>
      </c>
      <c r="D1532" t="s">
        <v>147</v>
      </c>
      <c r="E1532" t="s">
        <v>148</v>
      </c>
      <c r="F1532" t="s">
        <v>65</v>
      </c>
      <c r="G1532" t="s">
        <v>211</v>
      </c>
      <c r="H1532">
        <v>100</v>
      </c>
      <c r="I1532">
        <v>25</v>
      </c>
      <c r="J1532">
        <v>2872.25</v>
      </c>
      <c r="K1532">
        <v>4</v>
      </c>
      <c r="L1532">
        <v>11</v>
      </c>
      <c r="M1532">
        <v>2004</v>
      </c>
    </row>
    <row r="1533" spans="1:13" x14ac:dyDescent="0.25">
      <c r="A1533">
        <v>1531</v>
      </c>
      <c r="B1533" s="1">
        <v>38303</v>
      </c>
      <c r="C1533">
        <v>10328</v>
      </c>
      <c r="D1533" t="s">
        <v>207</v>
      </c>
      <c r="E1533" t="s">
        <v>208</v>
      </c>
      <c r="F1533" t="s">
        <v>100</v>
      </c>
      <c r="G1533" t="s">
        <v>211</v>
      </c>
      <c r="H1533">
        <v>87.54</v>
      </c>
      <c r="I1533">
        <v>47</v>
      </c>
      <c r="J1533">
        <v>4114.38</v>
      </c>
      <c r="K1533">
        <v>4</v>
      </c>
      <c r="L1533">
        <v>11</v>
      </c>
      <c r="M1533">
        <v>2004</v>
      </c>
    </row>
    <row r="1534" spans="1:13" x14ac:dyDescent="0.25">
      <c r="A1534">
        <v>1532</v>
      </c>
      <c r="B1534" s="1">
        <v>38314</v>
      </c>
      <c r="C1534">
        <v>10339</v>
      </c>
      <c r="D1534" t="s">
        <v>95</v>
      </c>
      <c r="E1534" t="s">
        <v>96</v>
      </c>
      <c r="F1534" t="s">
        <v>97</v>
      </c>
      <c r="G1534" t="s">
        <v>211</v>
      </c>
      <c r="H1534">
        <v>50.65</v>
      </c>
      <c r="I1534">
        <v>21</v>
      </c>
      <c r="J1534">
        <v>1063.6500000000001</v>
      </c>
      <c r="K1534">
        <v>4</v>
      </c>
      <c r="L1534">
        <v>11</v>
      </c>
      <c r="M1534">
        <v>2004</v>
      </c>
    </row>
    <row r="1535" spans="1:13" x14ac:dyDescent="0.25">
      <c r="A1535">
        <v>1533</v>
      </c>
      <c r="B1535" s="1">
        <v>38325</v>
      </c>
      <c r="C1535">
        <v>10353</v>
      </c>
      <c r="D1535" t="s">
        <v>212</v>
      </c>
      <c r="E1535" t="s">
        <v>213</v>
      </c>
      <c r="F1535" t="s">
        <v>14</v>
      </c>
      <c r="G1535" t="s">
        <v>211</v>
      </c>
      <c r="H1535">
        <v>71.73</v>
      </c>
      <c r="I1535">
        <v>28</v>
      </c>
      <c r="J1535">
        <v>2008.44</v>
      </c>
      <c r="K1535">
        <v>4</v>
      </c>
      <c r="L1535">
        <v>12</v>
      </c>
      <c r="M1535">
        <v>2004</v>
      </c>
    </row>
    <row r="1536" spans="1:13" x14ac:dyDescent="0.25">
      <c r="A1536">
        <v>1534</v>
      </c>
      <c r="B1536" s="1">
        <v>38385</v>
      </c>
      <c r="C1536">
        <v>10374</v>
      </c>
      <c r="D1536" t="s">
        <v>80</v>
      </c>
      <c r="E1536" t="s">
        <v>81</v>
      </c>
      <c r="F1536" t="s">
        <v>38</v>
      </c>
      <c r="G1536" t="s">
        <v>211</v>
      </c>
      <c r="H1536">
        <v>94.1</v>
      </c>
      <c r="I1536">
        <v>46</v>
      </c>
      <c r="J1536">
        <v>4328.6000000000004</v>
      </c>
      <c r="K1536">
        <v>1</v>
      </c>
      <c r="L1536">
        <v>2</v>
      </c>
      <c r="M1536">
        <v>2005</v>
      </c>
    </row>
    <row r="1537" spans="1:13" x14ac:dyDescent="0.25">
      <c r="A1537">
        <v>1535</v>
      </c>
      <c r="B1537" s="1">
        <v>38412</v>
      </c>
      <c r="C1537">
        <v>10386</v>
      </c>
      <c r="D1537" t="s">
        <v>66</v>
      </c>
      <c r="E1537" t="s">
        <v>67</v>
      </c>
      <c r="F1537" t="s">
        <v>68</v>
      </c>
      <c r="G1537" t="s">
        <v>211</v>
      </c>
      <c r="H1537">
        <v>41.71</v>
      </c>
      <c r="I1537">
        <v>33</v>
      </c>
      <c r="J1537">
        <v>1376.43</v>
      </c>
      <c r="K1537">
        <v>1</v>
      </c>
      <c r="L1537">
        <v>3</v>
      </c>
      <c r="M1537">
        <v>2005</v>
      </c>
    </row>
    <row r="1538" spans="1:13" x14ac:dyDescent="0.25">
      <c r="A1538">
        <v>1536</v>
      </c>
      <c r="B1538" s="1">
        <v>38441</v>
      </c>
      <c r="C1538">
        <v>10398</v>
      </c>
      <c r="D1538" t="s">
        <v>16</v>
      </c>
      <c r="E1538" t="s">
        <v>17</v>
      </c>
      <c r="F1538" t="s">
        <v>18</v>
      </c>
      <c r="G1538" t="s">
        <v>211</v>
      </c>
      <c r="H1538">
        <v>100</v>
      </c>
      <c r="I1538">
        <v>43</v>
      </c>
      <c r="J1538">
        <v>5552.16</v>
      </c>
      <c r="K1538">
        <v>1</v>
      </c>
      <c r="L1538">
        <v>3</v>
      </c>
      <c r="M1538">
        <v>2005</v>
      </c>
    </row>
    <row r="1539" spans="1:13" x14ac:dyDescent="0.25">
      <c r="A1539">
        <v>1537</v>
      </c>
      <c r="B1539" s="1">
        <v>38445</v>
      </c>
      <c r="C1539">
        <v>10401</v>
      </c>
      <c r="D1539" t="s">
        <v>41</v>
      </c>
      <c r="E1539" t="s">
        <v>42</v>
      </c>
      <c r="F1539" t="s">
        <v>14</v>
      </c>
      <c r="G1539" t="s">
        <v>211</v>
      </c>
      <c r="H1539">
        <v>96.29</v>
      </c>
      <c r="I1539">
        <v>38</v>
      </c>
      <c r="J1539">
        <v>3659.02</v>
      </c>
      <c r="K1539">
        <v>2</v>
      </c>
      <c r="L1539">
        <v>4</v>
      </c>
      <c r="M1539">
        <v>2005</v>
      </c>
    </row>
    <row r="1540" spans="1:13" x14ac:dyDescent="0.25">
      <c r="A1540">
        <v>1538</v>
      </c>
      <c r="B1540" s="1">
        <v>38482</v>
      </c>
      <c r="C1540">
        <v>10416</v>
      </c>
      <c r="D1540" t="s">
        <v>172</v>
      </c>
      <c r="E1540" t="s">
        <v>173</v>
      </c>
      <c r="F1540" t="s">
        <v>100</v>
      </c>
      <c r="G1540" t="s">
        <v>211</v>
      </c>
      <c r="H1540">
        <v>88.63</v>
      </c>
      <c r="I1540">
        <v>47</v>
      </c>
      <c r="J1540">
        <v>4165.6099999999997</v>
      </c>
      <c r="K1540">
        <v>2</v>
      </c>
      <c r="L1540">
        <v>5</v>
      </c>
      <c r="M1540">
        <v>2005</v>
      </c>
    </row>
    <row r="1541" spans="1:13" x14ac:dyDescent="0.25">
      <c r="A1541">
        <v>1539</v>
      </c>
      <c r="B1541" s="1">
        <v>37630</v>
      </c>
      <c r="C1541">
        <v>10101</v>
      </c>
      <c r="D1541" t="s">
        <v>176</v>
      </c>
      <c r="E1541" t="s">
        <v>177</v>
      </c>
      <c r="F1541" t="s">
        <v>168</v>
      </c>
      <c r="G1541" t="s">
        <v>206</v>
      </c>
      <c r="H1541">
        <v>31.2</v>
      </c>
      <c r="I1541">
        <v>45</v>
      </c>
      <c r="J1541">
        <v>1404</v>
      </c>
      <c r="K1541">
        <v>1</v>
      </c>
      <c r="L1541">
        <v>1</v>
      </c>
      <c r="M1541">
        <v>2003</v>
      </c>
    </row>
    <row r="1542" spans="1:13" x14ac:dyDescent="0.25">
      <c r="A1542">
        <v>1540</v>
      </c>
      <c r="B1542" s="1">
        <v>37698</v>
      </c>
      <c r="C1542">
        <v>10110</v>
      </c>
      <c r="D1542" t="s">
        <v>187</v>
      </c>
      <c r="E1542" t="s">
        <v>188</v>
      </c>
      <c r="F1542" t="s">
        <v>65</v>
      </c>
      <c r="G1542" t="s">
        <v>206</v>
      </c>
      <c r="H1542">
        <v>35.51</v>
      </c>
      <c r="I1542">
        <v>20</v>
      </c>
      <c r="J1542">
        <v>710.2</v>
      </c>
      <c r="K1542">
        <v>1</v>
      </c>
      <c r="L1542">
        <v>3</v>
      </c>
      <c r="M1542">
        <v>2003</v>
      </c>
    </row>
    <row r="1543" spans="1:13" x14ac:dyDescent="0.25">
      <c r="A1543">
        <v>1541</v>
      </c>
      <c r="B1543" s="1">
        <v>37762</v>
      </c>
      <c r="C1543">
        <v>10124</v>
      </c>
      <c r="D1543" t="s">
        <v>202</v>
      </c>
      <c r="E1543" t="s">
        <v>203</v>
      </c>
      <c r="F1543" t="s">
        <v>14</v>
      </c>
      <c r="G1543" t="s">
        <v>206</v>
      </c>
      <c r="H1543">
        <v>37.840000000000003</v>
      </c>
      <c r="I1543">
        <v>45</v>
      </c>
      <c r="J1543">
        <v>1702.8</v>
      </c>
      <c r="K1543">
        <v>2</v>
      </c>
      <c r="L1543">
        <v>5</v>
      </c>
      <c r="M1543">
        <v>2003</v>
      </c>
    </row>
    <row r="1544" spans="1:13" x14ac:dyDescent="0.25">
      <c r="A1544">
        <v>1542</v>
      </c>
      <c r="B1544" s="1">
        <v>37876</v>
      </c>
      <c r="C1544">
        <v>10149</v>
      </c>
      <c r="D1544" t="s">
        <v>198</v>
      </c>
      <c r="E1544" t="s">
        <v>199</v>
      </c>
      <c r="F1544" t="s">
        <v>14</v>
      </c>
      <c r="G1544" t="s">
        <v>206</v>
      </c>
      <c r="H1544">
        <v>33.19</v>
      </c>
      <c r="I1544">
        <v>36</v>
      </c>
      <c r="J1544">
        <v>1194.8399999999999</v>
      </c>
      <c r="K1544">
        <v>3</v>
      </c>
      <c r="L1544">
        <v>9</v>
      </c>
      <c r="M1544">
        <v>2003</v>
      </c>
    </row>
    <row r="1545" spans="1:13" x14ac:dyDescent="0.25">
      <c r="A1545">
        <v>1543</v>
      </c>
      <c r="B1545" s="1">
        <v>37912</v>
      </c>
      <c r="C1545">
        <v>10162</v>
      </c>
      <c r="D1545" t="s">
        <v>23</v>
      </c>
      <c r="E1545" t="s">
        <v>24</v>
      </c>
      <c r="F1545" t="s">
        <v>14</v>
      </c>
      <c r="G1545" t="s">
        <v>206</v>
      </c>
      <c r="H1545">
        <v>27.22</v>
      </c>
      <c r="I1545">
        <v>37</v>
      </c>
      <c r="J1545">
        <v>1007.14</v>
      </c>
      <c r="K1545">
        <v>4</v>
      </c>
      <c r="L1545">
        <v>10</v>
      </c>
      <c r="M1545">
        <v>2003</v>
      </c>
    </row>
    <row r="1546" spans="1:13" x14ac:dyDescent="0.25">
      <c r="A1546">
        <v>1544</v>
      </c>
      <c r="B1546" s="1">
        <v>37930</v>
      </c>
      <c r="C1546">
        <v>10173</v>
      </c>
      <c r="D1546" t="s">
        <v>207</v>
      </c>
      <c r="E1546" t="s">
        <v>208</v>
      </c>
      <c r="F1546" t="s">
        <v>100</v>
      </c>
      <c r="G1546" t="s">
        <v>206</v>
      </c>
      <c r="H1546">
        <v>31.53</v>
      </c>
      <c r="I1546">
        <v>31</v>
      </c>
      <c r="J1546">
        <v>977.43</v>
      </c>
      <c r="K1546">
        <v>4</v>
      </c>
      <c r="L1546">
        <v>11</v>
      </c>
      <c r="M1546">
        <v>2003</v>
      </c>
    </row>
    <row r="1547" spans="1:13" x14ac:dyDescent="0.25">
      <c r="A1547">
        <v>1545</v>
      </c>
      <c r="B1547" s="1">
        <v>37937</v>
      </c>
      <c r="C1547">
        <v>10182</v>
      </c>
      <c r="D1547" t="s">
        <v>105</v>
      </c>
      <c r="E1547" t="s">
        <v>106</v>
      </c>
      <c r="F1547" t="s">
        <v>14</v>
      </c>
      <c r="G1547" t="s">
        <v>206</v>
      </c>
      <c r="H1547">
        <v>36.840000000000003</v>
      </c>
      <c r="I1547">
        <v>39</v>
      </c>
      <c r="J1547">
        <v>1436.76</v>
      </c>
      <c r="K1547">
        <v>4</v>
      </c>
      <c r="L1547">
        <v>11</v>
      </c>
      <c r="M1547">
        <v>2003</v>
      </c>
    </row>
    <row r="1548" spans="1:13" x14ac:dyDescent="0.25">
      <c r="A1548">
        <v>1546</v>
      </c>
      <c r="B1548" s="1">
        <v>37946</v>
      </c>
      <c r="C1548">
        <v>10193</v>
      </c>
      <c r="D1548" t="s">
        <v>209</v>
      </c>
      <c r="E1548" t="s">
        <v>210</v>
      </c>
      <c r="F1548" t="s">
        <v>38</v>
      </c>
      <c r="G1548" t="s">
        <v>206</v>
      </c>
      <c r="H1548">
        <v>29.21</v>
      </c>
      <c r="I1548">
        <v>26</v>
      </c>
      <c r="J1548">
        <v>759.46</v>
      </c>
      <c r="K1548">
        <v>4</v>
      </c>
      <c r="L1548">
        <v>11</v>
      </c>
      <c r="M1548">
        <v>2003</v>
      </c>
    </row>
    <row r="1549" spans="1:13" x14ac:dyDescent="0.25">
      <c r="A1549">
        <v>1547</v>
      </c>
      <c r="B1549" s="1">
        <v>37958</v>
      </c>
      <c r="C1549">
        <v>10205</v>
      </c>
      <c r="D1549" t="s">
        <v>66</v>
      </c>
      <c r="E1549" t="s">
        <v>67</v>
      </c>
      <c r="F1549" t="s">
        <v>68</v>
      </c>
      <c r="G1549" t="s">
        <v>206</v>
      </c>
      <c r="H1549">
        <v>37.17</v>
      </c>
      <c r="I1549">
        <v>32</v>
      </c>
      <c r="J1549">
        <v>1189.44</v>
      </c>
      <c r="K1549">
        <v>4</v>
      </c>
      <c r="L1549">
        <v>12</v>
      </c>
      <c r="M1549">
        <v>2003</v>
      </c>
    </row>
    <row r="1550" spans="1:13" x14ac:dyDescent="0.25">
      <c r="A1550">
        <v>1548</v>
      </c>
      <c r="B1550" s="1">
        <v>38012</v>
      </c>
      <c r="C1550">
        <v>10214</v>
      </c>
      <c r="D1550" t="s">
        <v>73</v>
      </c>
      <c r="E1550" t="s">
        <v>74</v>
      </c>
      <c r="F1550" t="s">
        <v>68</v>
      </c>
      <c r="G1550" t="s">
        <v>206</v>
      </c>
      <c r="H1550">
        <v>34.19</v>
      </c>
      <c r="I1550">
        <v>20</v>
      </c>
      <c r="J1550">
        <v>683.8</v>
      </c>
      <c r="K1550">
        <v>1</v>
      </c>
      <c r="L1550">
        <v>1</v>
      </c>
      <c r="M1550">
        <v>2004</v>
      </c>
    </row>
    <row r="1551" spans="1:13" x14ac:dyDescent="0.25">
      <c r="A1551">
        <v>1549</v>
      </c>
      <c r="B1551" s="1">
        <v>38048</v>
      </c>
      <c r="C1551">
        <v>10227</v>
      </c>
      <c r="D1551" t="s">
        <v>84</v>
      </c>
      <c r="E1551" t="s">
        <v>85</v>
      </c>
      <c r="F1551" t="s">
        <v>18</v>
      </c>
      <c r="G1551" t="s">
        <v>206</v>
      </c>
      <c r="H1551">
        <v>29.21</v>
      </c>
      <c r="I1551">
        <v>42</v>
      </c>
      <c r="J1551">
        <v>1226.82</v>
      </c>
      <c r="K1551">
        <v>1</v>
      </c>
      <c r="L1551">
        <v>3</v>
      </c>
      <c r="M1551">
        <v>2004</v>
      </c>
    </row>
    <row r="1552" spans="1:13" x14ac:dyDescent="0.25">
      <c r="A1552">
        <v>1550</v>
      </c>
      <c r="B1552" s="1">
        <v>38103</v>
      </c>
      <c r="C1552">
        <v>10243</v>
      </c>
      <c r="D1552" t="s">
        <v>157</v>
      </c>
      <c r="E1552" t="s">
        <v>158</v>
      </c>
      <c r="F1552" t="s">
        <v>14</v>
      </c>
      <c r="G1552" t="s">
        <v>206</v>
      </c>
      <c r="H1552">
        <v>29.54</v>
      </c>
      <c r="I1552">
        <v>33</v>
      </c>
      <c r="J1552">
        <v>974.82</v>
      </c>
      <c r="K1552">
        <v>2</v>
      </c>
      <c r="L1552">
        <v>4</v>
      </c>
      <c r="M1552">
        <v>2004</v>
      </c>
    </row>
    <row r="1553" spans="1:13" x14ac:dyDescent="0.25">
      <c r="A1553">
        <v>1551</v>
      </c>
      <c r="B1553" s="1">
        <v>38216</v>
      </c>
      <c r="C1553">
        <v>10280</v>
      </c>
      <c r="D1553" t="s">
        <v>98</v>
      </c>
      <c r="E1553" t="s">
        <v>99</v>
      </c>
      <c r="F1553" t="s">
        <v>100</v>
      </c>
      <c r="G1553" t="s">
        <v>206</v>
      </c>
      <c r="H1553">
        <v>28.88</v>
      </c>
      <c r="I1553">
        <v>20</v>
      </c>
      <c r="J1553">
        <v>577.6</v>
      </c>
      <c r="K1553">
        <v>3</v>
      </c>
      <c r="L1553">
        <v>8</v>
      </c>
      <c r="M1553">
        <v>2004</v>
      </c>
    </row>
    <row r="1554" spans="1:13" x14ac:dyDescent="0.25">
      <c r="A1554">
        <v>1552</v>
      </c>
      <c r="B1554" s="1">
        <v>38231</v>
      </c>
      <c r="C1554">
        <v>10288</v>
      </c>
      <c r="D1554" t="s">
        <v>159</v>
      </c>
      <c r="E1554" t="s">
        <v>160</v>
      </c>
      <c r="F1554" t="s">
        <v>77</v>
      </c>
      <c r="G1554" t="s">
        <v>206</v>
      </c>
      <c r="H1554">
        <v>38.17</v>
      </c>
      <c r="I1554">
        <v>29</v>
      </c>
      <c r="J1554">
        <v>1106.93</v>
      </c>
      <c r="K1554">
        <v>3</v>
      </c>
      <c r="L1554">
        <v>9</v>
      </c>
      <c r="M1554">
        <v>2004</v>
      </c>
    </row>
    <row r="1555" spans="1:13" x14ac:dyDescent="0.25">
      <c r="A1555">
        <v>1553</v>
      </c>
      <c r="B1555" s="1">
        <v>38271</v>
      </c>
      <c r="C1555">
        <v>10304</v>
      </c>
      <c r="D1555" t="s">
        <v>103</v>
      </c>
      <c r="E1555" t="s">
        <v>104</v>
      </c>
      <c r="F1555" t="s">
        <v>18</v>
      </c>
      <c r="G1555" t="s">
        <v>206</v>
      </c>
      <c r="H1555">
        <v>30.2</v>
      </c>
      <c r="I1555">
        <v>23</v>
      </c>
      <c r="J1555">
        <v>694.6</v>
      </c>
      <c r="K1555">
        <v>4</v>
      </c>
      <c r="L1555">
        <v>10</v>
      </c>
      <c r="M1555">
        <v>2004</v>
      </c>
    </row>
    <row r="1556" spans="1:13" x14ac:dyDescent="0.25">
      <c r="A1556">
        <v>1554</v>
      </c>
      <c r="B1556" s="1">
        <v>38281</v>
      </c>
      <c r="C1556">
        <v>10312</v>
      </c>
      <c r="D1556" t="s">
        <v>105</v>
      </c>
      <c r="E1556" t="s">
        <v>106</v>
      </c>
      <c r="F1556" t="s">
        <v>14</v>
      </c>
      <c r="G1556" t="s">
        <v>206</v>
      </c>
      <c r="H1556">
        <v>29.54</v>
      </c>
      <c r="I1556">
        <v>39</v>
      </c>
      <c r="J1556">
        <v>1152.06</v>
      </c>
      <c r="K1556">
        <v>4</v>
      </c>
      <c r="L1556">
        <v>10</v>
      </c>
      <c r="M1556">
        <v>2004</v>
      </c>
    </row>
    <row r="1557" spans="1:13" x14ac:dyDescent="0.25">
      <c r="A1557">
        <v>1555</v>
      </c>
      <c r="B1557" s="1">
        <v>38295</v>
      </c>
      <c r="C1557">
        <v>10322</v>
      </c>
      <c r="D1557" t="s">
        <v>107</v>
      </c>
      <c r="E1557" t="s">
        <v>108</v>
      </c>
      <c r="F1557" t="s">
        <v>14</v>
      </c>
      <c r="G1557" t="s">
        <v>206</v>
      </c>
      <c r="H1557">
        <v>100</v>
      </c>
      <c r="I1557">
        <v>20</v>
      </c>
      <c r="J1557">
        <v>2624</v>
      </c>
      <c r="K1557">
        <v>4</v>
      </c>
      <c r="L1557">
        <v>11</v>
      </c>
      <c r="M1557">
        <v>2004</v>
      </c>
    </row>
    <row r="1558" spans="1:13" x14ac:dyDescent="0.25">
      <c r="A1558">
        <v>1556</v>
      </c>
      <c r="B1558" s="1">
        <v>38308</v>
      </c>
      <c r="C1558">
        <v>10332</v>
      </c>
      <c r="D1558" t="s">
        <v>187</v>
      </c>
      <c r="E1558" t="s">
        <v>188</v>
      </c>
      <c r="F1558" t="s">
        <v>65</v>
      </c>
      <c r="G1558" t="s">
        <v>206</v>
      </c>
      <c r="H1558">
        <v>81.91</v>
      </c>
      <c r="I1558">
        <v>45</v>
      </c>
      <c r="J1558">
        <v>3685.95</v>
      </c>
      <c r="K1558">
        <v>4</v>
      </c>
      <c r="L1558">
        <v>11</v>
      </c>
      <c r="M1558">
        <v>2004</v>
      </c>
    </row>
    <row r="1559" spans="1:13" x14ac:dyDescent="0.25">
      <c r="A1559">
        <v>1557</v>
      </c>
      <c r="B1559" s="1">
        <v>38316</v>
      </c>
      <c r="C1559">
        <v>10344</v>
      </c>
      <c r="D1559" t="s">
        <v>164</v>
      </c>
      <c r="E1559" t="s">
        <v>165</v>
      </c>
      <c r="F1559" t="s">
        <v>18</v>
      </c>
      <c r="G1559" t="s">
        <v>206</v>
      </c>
      <c r="H1559">
        <v>35.18</v>
      </c>
      <c r="I1559">
        <v>20</v>
      </c>
      <c r="J1559">
        <v>703.6</v>
      </c>
      <c r="K1559">
        <v>4</v>
      </c>
      <c r="L1559">
        <v>11</v>
      </c>
      <c r="M1559">
        <v>2004</v>
      </c>
    </row>
    <row r="1560" spans="1:13" x14ac:dyDescent="0.25">
      <c r="A1560">
        <v>1558</v>
      </c>
      <c r="B1560" s="1">
        <v>38330</v>
      </c>
      <c r="C1560">
        <v>10356</v>
      </c>
      <c r="D1560" t="s">
        <v>19</v>
      </c>
      <c r="E1560" t="s">
        <v>20</v>
      </c>
      <c r="F1560" t="s">
        <v>18</v>
      </c>
      <c r="G1560" t="s">
        <v>206</v>
      </c>
      <c r="H1560">
        <v>100</v>
      </c>
      <c r="I1560">
        <v>48</v>
      </c>
      <c r="J1560">
        <v>9720</v>
      </c>
      <c r="K1560">
        <v>4</v>
      </c>
      <c r="L1560">
        <v>12</v>
      </c>
      <c r="M1560">
        <v>2004</v>
      </c>
    </row>
    <row r="1561" spans="1:13" x14ac:dyDescent="0.25">
      <c r="A1561">
        <v>1559</v>
      </c>
      <c r="B1561" s="1">
        <v>38364</v>
      </c>
      <c r="C1561">
        <v>10367</v>
      </c>
      <c r="D1561" t="s">
        <v>21</v>
      </c>
      <c r="E1561" t="s">
        <v>22</v>
      </c>
      <c r="F1561" t="s">
        <v>14</v>
      </c>
      <c r="G1561" t="s">
        <v>206</v>
      </c>
      <c r="H1561">
        <v>36.29</v>
      </c>
      <c r="I1561">
        <v>23</v>
      </c>
      <c r="J1561">
        <v>834.67</v>
      </c>
      <c r="K1561">
        <v>1</v>
      </c>
      <c r="L1561">
        <v>1</v>
      </c>
      <c r="M1561">
        <v>2005</v>
      </c>
    </row>
    <row r="1562" spans="1:13" x14ac:dyDescent="0.25">
      <c r="A1562">
        <v>1560</v>
      </c>
      <c r="B1562" s="1">
        <v>38399</v>
      </c>
      <c r="C1562">
        <v>10380</v>
      </c>
      <c r="D1562" t="s">
        <v>66</v>
      </c>
      <c r="E1562" t="s">
        <v>67</v>
      </c>
      <c r="F1562" t="s">
        <v>68</v>
      </c>
      <c r="G1562" t="s">
        <v>206</v>
      </c>
      <c r="H1562">
        <v>70.56</v>
      </c>
      <c r="I1562">
        <v>32</v>
      </c>
      <c r="J1562">
        <v>2257.92</v>
      </c>
      <c r="K1562">
        <v>1</v>
      </c>
      <c r="L1562">
        <v>2</v>
      </c>
      <c r="M1562">
        <v>2005</v>
      </c>
    </row>
    <row r="1563" spans="1:13" x14ac:dyDescent="0.25">
      <c r="A1563">
        <v>1561</v>
      </c>
      <c r="B1563" s="1">
        <v>38420</v>
      </c>
      <c r="C1563">
        <v>10391</v>
      </c>
      <c r="D1563" t="s">
        <v>111</v>
      </c>
      <c r="E1563" t="s">
        <v>112</v>
      </c>
      <c r="F1563" t="s">
        <v>38</v>
      </c>
      <c r="G1563" t="s">
        <v>206</v>
      </c>
      <c r="H1563">
        <v>100</v>
      </c>
      <c r="I1563">
        <v>33</v>
      </c>
      <c r="J1563">
        <v>8344.7099999999991</v>
      </c>
      <c r="K1563">
        <v>1</v>
      </c>
      <c r="L1563">
        <v>3</v>
      </c>
      <c r="M1563">
        <v>2005</v>
      </c>
    </row>
    <row r="1564" spans="1:13" x14ac:dyDescent="0.25">
      <c r="A1564">
        <v>1562</v>
      </c>
      <c r="B1564" s="1">
        <v>38465</v>
      </c>
      <c r="C1564">
        <v>10409</v>
      </c>
      <c r="D1564" t="s">
        <v>159</v>
      </c>
      <c r="E1564" t="s">
        <v>160</v>
      </c>
      <c r="F1564" t="s">
        <v>77</v>
      </c>
      <c r="G1564" t="s">
        <v>206</v>
      </c>
      <c r="H1564">
        <v>29.54</v>
      </c>
      <c r="I1564">
        <v>61</v>
      </c>
      <c r="J1564">
        <v>1801.94</v>
      </c>
      <c r="K1564">
        <v>2</v>
      </c>
      <c r="L1564">
        <v>4</v>
      </c>
      <c r="M1564">
        <v>2005</v>
      </c>
    </row>
    <row r="1565" spans="1:13" x14ac:dyDescent="0.25">
      <c r="A1565">
        <v>1563</v>
      </c>
      <c r="B1565" s="1">
        <v>38501</v>
      </c>
      <c r="C1565">
        <v>10420</v>
      </c>
      <c r="D1565" t="s">
        <v>59</v>
      </c>
      <c r="E1565" t="s">
        <v>60</v>
      </c>
      <c r="F1565" t="s">
        <v>38</v>
      </c>
      <c r="G1565" t="s">
        <v>206</v>
      </c>
      <c r="H1565">
        <v>26.88</v>
      </c>
      <c r="I1565">
        <v>45</v>
      </c>
      <c r="J1565">
        <v>1209.5999999999999</v>
      </c>
      <c r="K1565">
        <v>2</v>
      </c>
      <c r="L1565">
        <v>5</v>
      </c>
      <c r="M1565">
        <v>2005</v>
      </c>
    </row>
    <row r="1566" spans="1:13" x14ac:dyDescent="0.25">
      <c r="A1566">
        <v>1564</v>
      </c>
      <c r="B1566" s="1">
        <v>37676</v>
      </c>
      <c r="C1566">
        <v>10107</v>
      </c>
      <c r="D1566" t="s">
        <v>12</v>
      </c>
      <c r="E1566" t="s">
        <v>13</v>
      </c>
      <c r="F1566" t="s">
        <v>14</v>
      </c>
      <c r="G1566" t="s">
        <v>15</v>
      </c>
      <c r="H1566">
        <v>83.03</v>
      </c>
      <c r="I1566">
        <v>38</v>
      </c>
      <c r="J1566">
        <v>3155.14</v>
      </c>
      <c r="K1566">
        <v>1</v>
      </c>
      <c r="L1566">
        <v>2</v>
      </c>
      <c r="M1566">
        <v>2003</v>
      </c>
    </row>
    <row r="1567" spans="1:13" x14ac:dyDescent="0.25">
      <c r="A1567">
        <v>1565</v>
      </c>
      <c r="B1567" s="1">
        <v>37740</v>
      </c>
      <c r="C1567">
        <v>10120</v>
      </c>
      <c r="D1567" t="s">
        <v>36</v>
      </c>
      <c r="E1567" t="s">
        <v>37</v>
      </c>
      <c r="F1567" t="s">
        <v>38</v>
      </c>
      <c r="G1567" t="s">
        <v>15</v>
      </c>
      <c r="H1567">
        <v>83.79</v>
      </c>
      <c r="I1567">
        <v>34</v>
      </c>
      <c r="J1567">
        <v>2848.86</v>
      </c>
      <c r="K1567">
        <v>2</v>
      </c>
      <c r="L1567">
        <v>4</v>
      </c>
      <c r="M1567">
        <v>2003</v>
      </c>
    </row>
    <row r="1568" spans="1:13" x14ac:dyDescent="0.25">
      <c r="A1568">
        <v>1566</v>
      </c>
      <c r="B1568" s="1">
        <v>37803</v>
      </c>
      <c r="C1568">
        <v>10134</v>
      </c>
      <c r="D1568" t="s">
        <v>19</v>
      </c>
      <c r="E1568" t="s">
        <v>20</v>
      </c>
      <c r="F1568" t="s">
        <v>18</v>
      </c>
      <c r="G1568" t="s">
        <v>15</v>
      </c>
      <c r="H1568">
        <v>83.03</v>
      </c>
      <c r="I1568">
        <v>43</v>
      </c>
      <c r="J1568">
        <v>3570.29</v>
      </c>
      <c r="K1568">
        <v>3</v>
      </c>
      <c r="L1568">
        <v>7</v>
      </c>
      <c r="M1568">
        <v>2003</v>
      </c>
    </row>
    <row r="1569" spans="1:13" x14ac:dyDescent="0.25">
      <c r="A1569">
        <v>1567</v>
      </c>
      <c r="B1569" s="1">
        <v>37858</v>
      </c>
      <c r="C1569">
        <v>10145</v>
      </c>
      <c r="D1569" t="s">
        <v>21</v>
      </c>
      <c r="E1569" t="s">
        <v>22</v>
      </c>
      <c r="F1569" t="s">
        <v>14</v>
      </c>
      <c r="G1569" t="s">
        <v>15</v>
      </c>
      <c r="H1569">
        <v>83.03</v>
      </c>
      <c r="I1569">
        <v>47</v>
      </c>
      <c r="J1569">
        <v>3902.41</v>
      </c>
      <c r="K1569">
        <v>3</v>
      </c>
      <c r="L1569">
        <v>8</v>
      </c>
      <c r="M1569">
        <v>2003</v>
      </c>
    </row>
    <row r="1570" spans="1:13" x14ac:dyDescent="0.25">
      <c r="A1570">
        <v>1568</v>
      </c>
      <c r="B1570" s="1">
        <v>37904</v>
      </c>
      <c r="C1570">
        <v>10158</v>
      </c>
      <c r="D1570" t="s">
        <v>52</v>
      </c>
      <c r="E1570" t="s">
        <v>53</v>
      </c>
      <c r="F1570" t="s">
        <v>31</v>
      </c>
      <c r="G1570" t="s">
        <v>15</v>
      </c>
      <c r="H1570">
        <v>67.03</v>
      </c>
      <c r="I1570">
        <v>22</v>
      </c>
      <c r="J1570">
        <v>1474.66</v>
      </c>
      <c r="K1570">
        <v>4</v>
      </c>
      <c r="L1570">
        <v>10</v>
      </c>
      <c r="M1570">
        <v>2003</v>
      </c>
    </row>
    <row r="1571" spans="1:13" x14ac:dyDescent="0.25">
      <c r="A1571">
        <v>1569</v>
      </c>
      <c r="B1571" s="1">
        <v>37922</v>
      </c>
      <c r="C1571">
        <v>10168</v>
      </c>
      <c r="D1571" t="s">
        <v>25</v>
      </c>
      <c r="E1571" t="s">
        <v>26</v>
      </c>
      <c r="F1571" t="s">
        <v>14</v>
      </c>
      <c r="G1571" t="s">
        <v>15</v>
      </c>
      <c r="H1571">
        <v>75.41</v>
      </c>
      <c r="I1571">
        <v>29</v>
      </c>
      <c r="J1571">
        <v>2186.89</v>
      </c>
      <c r="K1571">
        <v>4</v>
      </c>
      <c r="L1571">
        <v>10</v>
      </c>
      <c r="M1571">
        <v>2003</v>
      </c>
    </row>
    <row r="1572" spans="1:13" x14ac:dyDescent="0.25">
      <c r="A1572">
        <v>1570</v>
      </c>
      <c r="B1572" s="1">
        <v>37936</v>
      </c>
      <c r="C1572">
        <v>10180</v>
      </c>
      <c r="D1572" t="s">
        <v>27</v>
      </c>
      <c r="E1572" t="s">
        <v>28</v>
      </c>
      <c r="F1572" t="s">
        <v>18</v>
      </c>
      <c r="G1572" t="s">
        <v>15</v>
      </c>
      <c r="H1572">
        <v>68.55</v>
      </c>
      <c r="I1572">
        <v>28</v>
      </c>
      <c r="J1572">
        <v>1919.4</v>
      </c>
      <c r="K1572">
        <v>4</v>
      </c>
      <c r="L1572">
        <v>11</v>
      </c>
      <c r="M1572">
        <v>2003</v>
      </c>
    </row>
    <row r="1573" spans="1:13" x14ac:dyDescent="0.25">
      <c r="A1573">
        <v>1571</v>
      </c>
      <c r="B1573" s="1">
        <v>37943</v>
      </c>
      <c r="C1573">
        <v>10188</v>
      </c>
      <c r="D1573" t="s">
        <v>29</v>
      </c>
      <c r="E1573" t="s">
        <v>30</v>
      </c>
      <c r="F1573" t="s">
        <v>31</v>
      </c>
      <c r="G1573" t="s">
        <v>15</v>
      </c>
      <c r="H1573">
        <v>91.4</v>
      </c>
      <c r="I1573">
        <v>40</v>
      </c>
      <c r="J1573">
        <v>3656</v>
      </c>
      <c r="K1573">
        <v>4</v>
      </c>
      <c r="L1573">
        <v>11</v>
      </c>
      <c r="M1573">
        <v>2003</v>
      </c>
    </row>
    <row r="1574" spans="1:13" x14ac:dyDescent="0.25">
      <c r="A1574">
        <v>1572</v>
      </c>
      <c r="B1574" s="1">
        <v>37956</v>
      </c>
      <c r="C1574">
        <v>10201</v>
      </c>
      <c r="D1574" t="s">
        <v>32</v>
      </c>
      <c r="E1574" t="s">
        <v>33</v>
      </c>
      <c r="F1574" t="s">
        <v>14</v>
      </c>
      <c r="G1574" t="s">
        <v>15</v>
      </c>
      <c r="H1574">
        <v>73.88</v>
      </c>
      <c r="I1574">
        <v>25</v>
      </c>
      <c r="J1574">
        <v>1847</v>
      </c>
      <c r="K1574">
        <v>4</v>
      </c>
      <c r="L1574">
        <v>12</v>
      </c>
      <c r="M1574">
        <v>2003</v>
      </c>
    </row>
    <row r="1575" spans="1:13" x14ac:dyDescent="0.25">
      <c r="A1575">
        <v>1573</v>
      </c>
      <c r="B1575" s="1">
        <v>37998</v>
      </c>
      <c r="C1575">
        <v>10210</v>
      </c>
      <c r="D1575" t="s">
        <v>115</v>
      </c>
      <c r="E1575" t="s">
        <v>116</v>
      </c>
      <c r="F1575" t="s">
        <v>97</v>
      </c>
      <c r="G1575" t="s">
        <v>15</v>
      </c>
      <c r="H1575">
        <v>61.7</v>
      </c>
      <c r="I1575">
        <v>30</v>
      </c>
      <c r="J1575">
        <v>1851</v>
      </c>
      <c r="K1575">
        <v>1</v>
      </c>
      <c r="L1575">
        <v>1</v>
      </c>
      <c r="M1575">
        <v>2004</v>
      </c>
    </row>
    <row r="1576" spans="1:13" x14ac:dyDescent="0.25">
      <c r="A1576">
        <v>1574</v>
      </c>
      <c r="B1576" s="1">
        <v>38037</v>
      </c>
      <c r="C1576">
        <v>10223</v>
      </c>
      <c r="D1576" t="s">
        <v>36</v>
      </c>
      <c r="E1576" t="s">
        <v>37</v>
      </c>
      <c r="F1576" t="s">
        <v>38</v>
      </c>
      <c r="G1576" t="s">
        <v>15</v>
      </c>
      <c r="H1576">
        <v>69.31</v>
      </c>
      <c r="I1576">
        <v>38</v>
      </c>
      <c r="J1576">
        <v>2633.78</v>
      </c>
      <c r="K1576">
        <v>1</v>
      </c>
      <c r="L1576">
        <v>2</v>
      </c>
      <c r="M1576">
        <v>2004</v>
      </c>
    </row>
    <row r="1577" spans="1:13" x14ac:dyDescent="0.25">
      <c r="A1577">
        <v>1575</v>
      </c>
      <c r="B1577" s="1">
        <v>38080</v>
      </c>
      <c r="C1577">
        <v>10236</v>
      </c>
      <c r="D1577" t="s">
        <v>117</v>
      </c>
      <c r="E1577" t="s">
        <v>118</v>
      </c>
      <c r="F1577" t="s">
        <v>14</v>
      </c>
      <c r="G1577" t="s">
        <v>15</v>
      </c>
      <c r="H1577">
        <v>87.6</v>
      </c>
      <c r="I1577">
        <v>36</v>
      </c>
      <c r="J1577">
        <v>3153.6</v>
      </c>
      <c r="K1577">
        <v>2</v>
      </c>
      <c r="L1577">
        <v>4</v>
      </c>
      <c r="M1577">
        <v>2004</v>
      </c>
    </row>
    <row r="1578" spans="1:13" x14ac:dyDescent="0.25">
      <c r="A1578">
        <v>1576</v>
      </c>
      <c r="B1578" s="1">
        <v>38118</v>
      </c>
      <c r="C1578">
        <v>10250</v>
      </c>
      <c r="D1578" t="s">
        <v>151</v>
      </c>
      <c r="E1578" t="s">
        <v>152</v>
      </c>
      <c r="F1578" t="s">
        <v>14</v>
      </c>
      <c r="G1578" t="s">
        <v>15</v>
      </c>
      <c r="H1578">
        <v>87.6</v>
      </c>
      <c r="I1578">
        <v>32</v>
      </c>
      <c r="J1578">
        <v>2803.2</v>
      </c>
      <c r="K1578">
        <v>2</v>
      </c>
      <c r="L1578">
        <v>5</v>
      </c>
      <c r="M1578">
        <v>2004</v>
      </c>
    </row>
    <row r="1579" spans="1:13" x14ac:dyDescent="0.25">
      <c r="A1579">
        <v>1577</v>
      </c>
      <c r="B1579" s="1">
        <v>38166</v>
      </c>
      <c r="C1579">
        <v>10263</v>
      </c>
      <c r="D1579" t="s">
        <v>43</v>
      </c>
      <c r="E1579" t="s">
        <v>44</v>
      </c>
      <c r="F1579" t="s">
        <v>14</v>
      </c>
      <c r="G1579" t="s">
        <v>15</v>
      </c>
      <c r="H1579">
        <v>62.46</v>
      </c>
      <c r="I1579">
        <v>37</v>
      </c>
      <c r="J1579">
        <v>2311.02</v>
      </c>
      <c r="K1579">
        <v>2</v>
      </c>
      <c r="L1579">
        <v>6</v>
      </c>
      <c r="M1579">
        <v>2004</v>
      </c>
    </row>
    <row r="1580" spans="1:13" x14ac:dyDescent="0.25">
      <c r="A1580">
        <v>1578</v>
      </c>
      <c r="B1580" s="1">
        <v>38191</v>
      </c>
      <c r="C1580">
        <v>10275</v>
      </c>
      <c r="D1580" t="s">
        <v>45</v>
      </c>
      <c r="E1580" t="s">
        <v>46</v>
      </c>
      <c r="F1580" t="s">
        <v>18</v>
      </c>
      <c r="G1580" t="s">
        <v>15</v>
      </c>
      <c r="H1580">
        <v>79.98</v>
      </c>
      <c r="I1580">
        <v>30</v>
      </c>
      <c r="J1580">
        <v>2399.4</v>
      </c>
      <c r="K1580">
        <v>3</v>
      </c>
      <c r="L1580">
        <v>7</v>
      </c>
      <c r="M1580">
        <v>2004</v>
      </c>
    </row>
    <row r="1581" spans="1:13" x14ac:dyDescent="0.25">
      <c r="A1581">
        <v>1579</v>
      </c>
      <c r="B1581" s="1">
        <v>38226</v>
      </c>
      <c r="C1581">
        <v>10285</v>
      </c>
      <c r="D1581" t="s">
        <v>47</v>
      </c>
      <c r="E1581" t="s">
        <v>48</v>
      </c>
      <c r="F1581" t="s">
        <v>14</v>
      </c>
      <c r="G1581" t="s">
        <v>15</v>
      </c>
      <c r="H1581">
        <v>70.08</v>
      </c>
      <c r="I1581">
        <v>39</v>
      </c>
      <c r="J1581">
        <v>2733.12</v>
      </c>
      <c r="K1581">
        <v>3</v>
      </c>
      <c r="L1581">
        <v>8</v>
      </c>
      <c r="M1581">
        <v>2004</v>
      </c>
    </row>
    <row r="1582" spans="1:13" x14ac:dyDescent="0.25">
      <c r="A1582">
        <v>1580</v>
      </c>
      <c r="B1582" s="1">
        <v>38246</v>
      </c>
      <c r="C1582">
        <v>10297</v>
      </c>
      <c r="D1582" t="s">
        <v>182</v>
      </c>
      <c r="E1582" t="s">
        <v>183</v>
      </c>
      <c r="F1582" t="s">
        <v>184</v>
      </c>
      <c r="G1582" t="s">
        <v>15</v>
      </c>
      <c r="H1582">
        <v>65.510000000000005</v>
      </c>
      <c r="I1582">
        <v>32</v>
      </c>
      <c r="J1582">
        <v>2096.3200000000002</v>
      </c>
      <c r="K1582">
        <v>3</v>
      </c>
      <c r="L1582">
        <v>9</v>
      </c>
      <c r="M1582">
        <v>2004</v>
      </c>
    </row>
    <row r="1583" spans="1:13" x14ac:dyDescent="0.25">
      <c r="A1583">
        <v>1581</v>
      </c>
      <c r="B1583" s="1">
        <v>38275</v>
      </c>
      <c r="C1583">
        <v>10308</v>
      </c>
      <c r="D1583" t="s">
        <v>121</v>
      </c>
      <c r="E1583" t="s">
        <v>122</v>
      </c>
      <c r="F1583" t="s">
        <v>14</v>
      </c>
      <c r="G1583" t="s">
        <v>15</v>
      </c>
      <c r="H1583">
        <v>63.22</v>
      </c>
      <c r="I1583">
        <v>47</v>
      </c>
      <c r="J1583">
        <v>2971.34</v>
      </c>
      <c r="K1583">
        <v>4</v>
      </c>
      <c r="L1583">
        <v>10</v>
      </c>
      <c r="M1583">
        <v>2004</v>
      </c>
    </row>
    <row r="1584" spans="1:13" x14ac:dyDescent="0.25">
      <c r="A1584">
        <v>1582</v>
      </c>
      <c r="B1584" s="1">
        <v>38293</v>
      </c>
      <c r="C1584">
        <v>10318</v>
      </c>
      <c r="D1584" t="s">
        <v>54</v>
      </c>
      <c r="E1584" t="s">
        <v>55</v>
      </c>
      <c r="F1584" t="s">
        <v>14</v>
      </c>
      <c r="G1584" t="s">
        <v>15</v>
      </c>
      <c r="H1584">
        <v>86.83</v>
      </c>
      <c r="I1584">
        <v>26</v>
      </c>
      <c r="J1584">
        <v>2257.58</v>
      </c>
      <c r="K1584">
        <v>4</v>
      </c>
      <c r="L1584">
        <v>11</v>
      </c>
      <c r="M1584">
        <v>2004</v>
      </c>
    </row>
    <row r="1585" spans="1:13" x14ac:dyDescent="0.25">
      <c r="A1585">
        <v>1583</v>
      </c>
      <c r="B1585" s="1">
        <v>38306</v>
      </c>
      <c r="C1585">
        <v>10329</v>
      </c>
      <c r="D1585" t="s">
        <v>12</v>
      </c>
      <c r="E1585" t="s">
        <v>13</v>
      </c>
      <c r="F1585" t="s">
        <v>14</v>
      </c>
      <c r="G1585" t="s">
        <v>15</v>
      </c>
      <c r="H1585">
        <v>94.43</v>
      </c>
      <c r="I1585">
        <v>37</v>
      </c>
      <c r="J1585">
        <v>3493.91</v>
      </c>
      <c r="K1585">
        <v>4</v>
      </c>
      <c r="L1585">
        <v>11</v>
      </c>
      <c r="M1585">
        <v>2004</v>
      </c>
    </row>
    <row r="1586" spans="1:13" x14ac:dyDescent="0.25">
      <c r="A1586">
        <v>1584</v>
      </c>
      <c r="B1586" s="1">
        <v>38315</v>
      </c>
      <c r="C1586">
        <v>10340</v>
      </c>
      <c r="D1586" t="s">
        <v>134</v>
      </c>
      <c r="E1586" t="s">
        <v>135</v>
      </c>
      <c r="F1586" t="s">
        <v>68</v>
      </c>
      <c r="G1586" t="s">
        <v>15</v>
      </c>
      <c r="H1586">
        <v>79.98</v>
      </c>
      <c r="I1586">
        <v>55</v>
      </c>
      <c r="J1586">
        <v>4398.8999999999996</v>
      </c>
      <c r="K1586">
        <v>4</v>
      </c>
      <c r="L1586">
        <v>11</v>
      </c>
      <c r="M1586">
        <v>2004</v>
      </c>
    </row>
    <row r="1587" spans="1:13" x14ac:dyDescent="0.25">
      <c r="A1587">
        <v>1585</v>
      </c>
      <c r="B1587" s="1">
        <v>38358</v>
      </c>
      <c r="C1587">
        <v>10363</v>
      </c>
      <c r="D1587" t="s">
        <v>178</v>
      </c>
      <c r="E1587" t="s">
        <v>179</v>
      </c>
      <c r="F1587" t="s">
        <v>51</v>
      </c>
      <c r="G1587" t="s">
        <v>15</v>
      </c>
      <c r="H1587">
        <v>100</v>
      </c>
      <c r="I1587">
        <v>21</v>
      </c>
      <c r="J1587">
        <v>3595.62</v>
      </c>
      <c r="K1587">
        <v>1</v>
      </c>
      <c r="L1587">
        <v>1</v>
      </c>
      <c r="M1587">
        <v>2005</v>
      </c>
    </row>
    <row r="1588" spans="1:13" x14ac:dyDescent="0.25">
      <c r="A1588">
        <v>1586</v>
      </c>
      <c r="B1588" s="1">
        <v>38386</v>
      </c>
      <c r="C1588">
        <v>10375</v>
      </c>
      <c r="D1588" t="s">
        <v>45</v>
      </c>
      <c r="E1588" t="s">
        <v>46</v>
      </c>
      <c r="F1588" t="s">
        <v>18</v>
      </c>
      <c r="G1588" t="s">
        <v>15</v>
      </c>
      <c r="H1588">
        <v>100</v>
      </c>
      <c r="I1588">
        <v>23</v>
      </c>
      <c r="J1588">
        <v>2443.29</v>
      </c>
      <c r="K1588">
        <v>1</v>
      </c>
      <c r="L1588">
        <v>2</v>
      </c>
      <c r="M1588">
        <v>2005</v>
      </c>
    </row>
    <row r="1589" spans="1:13" x14ac:dyDescent="0.25">
      <c r="A1589">
        <v>1587</v>
      </c>
      <c r="B1589" s="1">
        <v>38414</v>
      </c>
      <c r="C1589">
        <v>10389</v>
      </c>
      <c r="D1589" t="s">
        <v>101</v>
      </c>
      <c r="E1589" t="s">
        <v>102</v>
      </c>
      <c r="F1589" t="s">
        <v>72</v>
      </c>
      <c r="G1589" t="s">
        <v>15</v>
      </c>
      <c r="H1589">
        <v>81.400000000000006</v>
      </c>
      <c r="I1589">
        <v>49</v>
      </c>
      <c r="J1589">
        <v>3988.6</v>
      </c>
      <c r="K1589">
        <v>1</v>
      </c>
      <c r="L1589">
        <v>3</v>
      </c>
      <c r="M1589">
        <v>2005</v>
      </c>
    </row>
    <row r="1590" spans="1:13" x14ac:dyDescent="0.25">
      <c r="A1590">
        <v>1588</v>
      </c>
      <c r="B1590" s="1">
        <v>38449</v>
      </c>
      <c r="C1590">
        <v>10402</v>
      </c>
      <c r="D1590" t="s">
        <v>34</v>
      </c>
      <c r="E1590" t="s">
        <v>35</v>
      </c>
      <c r="F1590" t="s">
        <v>18</v>
      </c>
      <c r="G1590" t="s">
        <v>15</v>
      </c>
      <c r="H1590">
        <v>87.6</v>
      </c>
      <c r="I1590">
        <v>59</v>
      </c>
      <c r="J1590">
        <v>5168.3999999999996</v>
      </c>
      <c r="K1590">
        <v>2</v>
      </c>
      <c r="L1590">
        <v>4</v>
      </c>
      <c r="M1590">
        <v>2005</v>
      </c>
    </row>
    <row r="1591" spans="1:13" x14ac:dyDescent="0.25">
      <c r="A1591">
        <v>1589</v>
      </c>
      <c r="B1591" s="1">
        <v>38482</v>
      </c>
      <c r="C1591">
        <v>10416</v>
      </c>
      <c r="D1591" t="s">
        <v>172</v>
      </c>
      <c r="E1591" t="s">
        <v>173</v>
      </c>
      <c r="F1591" t="s">
        <v>100</v>
      </c>
      <c r="G1591" t="s">
        <v>15</v>
      </c>
      <c r="H1591">
        <v>87.6</v>
      </c>
      <c r="I1591">
        <v>32</v>
      </c>
      <c r="J1591">
        <v>2803.2</v>
      </c>
      <c r="K1591">
        <v>2</v>
      </c>
      <c r="L1591">
        <v>5</v>
      </c>
      <c r="M1591">
        <v>2005</v>
      </c>
    </row>
    <row r="1592" spans="1:13" x14ac:dyDescent="0.25">
      <c r="A1592">
        <v>1590</v>
      </c>
      <c r="B1592" s="1">
        <v>37663</v>
      </c>
      <c r="C1592">
        <v>10105</v>
      </c>
      <c r="D1592" t="s">
        <v>123</v>
      </c>
      <c r="E1592" t="s">
        <v>124</v>
      </c>
      <c r="F1592" t="s">
        <v>125</v>
      </c>
      <c r="G1592" t="s">
        <v>218</v>
      </c>
      <c r="H1592">
        <v>100</v>
      </c>
      <c r="I1592">
        <v>43</v>
      </c>
      <c r="J1592">
        <v>6341.21</v>
      </c>
      <c r="K1592">
        <v>1</v>
      </c>
      <c r="L1592">
        <v>2</v>
      </c>
      <c r="M1592">
        <v>2003</v>
      </c>
    </row>
    <row r="1593" spans="1:13" x14ac:dyDescent="0.25">
      <c r="A1593">
        <v>1591</v>
      </c>
      <c r="B1593" s="1">
        <v>37727</v>
      </c>
      <c r="C1593">
        <v>10117</v>
      </c>
      <c r="D1593" t="s">
        <v>75</v>
      </c>
      <c r="E1593" t="s">
        <v>76</v>
      </c>
      <c r="F1593" t="s">
        <v>77</v>
      </c>
      <c r="G1593" t="s">
        <v>218</v>
      </c>
      <c r="H1593">
        <v>100</v>
      </c>
      <c r="I1593">
        <v>41</v>
      </c>
      <c r="J1593">
        <v>5189.78</v>
      </c>
      <c r="K1593">
        <v>2</v>
      </c>
      <c r="L1593">
        <v>4</v>
      </c>
      <c r="M1593">
        <v>2003</v>
      </c>
    </row>
    <row r="1594" spans="1:13" x14ac:dyDescent="0.25">
      <c r="A1594">
        <v>1592</v>
      </c>
      <c r="B1594" s="1">
        <v>37784</v>
      </c>
      <c r="C1594">
        <v>10129</v>
      </c>
      <c r="D1594" t="s">
        <v>126</v>
      </c>
      <c r="E1594" t="s">
        <v>127</v>
      </c>
      <c r="F1594" t="s">
        <v>65</v>
      </c>
      <c r="G1594" t="s">
        <v>218</v>
      </c>
      <c r="H1594">
        <v>100</v>
      </c>
      <c r="I1594">
        <v>45</v>
      </c>
      <c r="J1594">
        <v>6027.75</v>
      </c>
      <c r="K1594">
        <v>2</v>
      </c>
      <c r="L1594">
        <v>6</v>
      </c>
      <c r="M1594">
        <v>2003</v>
      </c>
    </row>
    <row r="1595" spans="1:13" x14ac:dyDescent="0.25">
      <c r="A1595">
        <v>1593</v>
      </c>
      <c r="B1595" s="1">
        <v>37841</v>
      </c>
      <c r="C1595">
        <v>10142</v>
      </c>
      <c r="D1595" t="s">
        <v>105</v>
      </c>
      <c r="E1595" t="s">
        <v>106</v>
      </c>
      <c r="F1595" t="s">
        <v>14</v>
      </c>
      <c r="G1595" t="s">
        <v>218</v>
      </c>
      <c r="H1595">
        <v>100</v>
      </c>
      <c r="I1595">
        <v>33</v>
      </c>
      <c r="J1595">
        <v>3366</v>
      </c>
      <c r="K1595">
        <v>3</v>
      </c>
      <c r="L1595">
        <v>8</v>
      </c>
      <c r="M1595">
        <v>2003</v>
      </c>
    </row>
    <row r="1596" spans="1:13" x14ac:dyDescent="0.25">
      <c r="A1596">
        <v>1594</v>
      </c>
      <c r="B1596" s="1">
        <v>37892</v>
      </c>
      <c r="C1596">
        <v>10153</v>
      </c>
      <c r="D1596" t="s">
        <v>66</v>
      </c>
      <c r="E1596" t="s">
        <v>67</v>
      </c>
      <c r="F1596" t="s">
        <v>68</v>
      </c>
      <c r="G1596" t="s">
        <v>218</v>
      </c>
      <c r="H1596">
        <v>100</v>
      </c>
      <c r="I1596">
        <v>40</v>
      </c>
      <c r="J1596">
        <v>5456.4</v>
      </c>
      <c r="K1596">
        <v>3</v>
      </c>
      <c r="L1596">
        <v>9</v>
      </c>
      <c r="M1596">
        <v>2003</v>
      </c>
    </row>
    <row r="1597" spans="1:13" x14ac:dyDescent="0.25">
      <c r="A1597">
        <v>1595</v>
      </c>
      <c r="B1597" s="1">
        <v>37917</v>
      </c>
      <c r="C1597">
        <v>10167</v>
      </c>
      <c r="D1597" t="s">
        <v>101</v>
      </c>
      <c r="E1597" t="s">
        <v>102</v>
      </c>
      <c r="F1597" t="s">
        <v>72</v>
      </c>
      <c r="G1597" t="s">
        <v>218</v>
      </c>
      <c r="H1597">
        <v>100</v>
      </c>
      <c r="I1597">
        <v>33</v>
      </c>
      <c r="J1597">
        <v>3812.16</v>
      </c>
      <c r="K1597">
        <v>4</v>
      </c>
      <c r="L1597">
        <v>10</v>
      </c>
      <c r="M1597">
        <v>2003</v>
      </c>
    </row>
    <row r="1598" spans="1:13" x14ac:dyDescent="0.25">
      <c r="A1598">
        <v>1596</v>
      </c>
      <c r="B1598" s="1">
        <v>37932</v>
      </c>
      <c r="C1598">
        <v>10177</v>
      </c>
      <c r="D1598" t="s">
        <v>185</v>
      </c>
      <c r="E1598" t="s">
        <v>186</v>
      </c>
      <c r="F1598" t="s">
        <v>68</v>
      </c>
      <c r="G1598" t="s">
        <v>218</v>
      </c>
      <c r="H1598">
        <v>100</v>
      </c>
      <c r="I1598">
        <v>50</v>
      </c>
      <c r="J1598">
        <v>6083</v>
      </c>
      <c r="K1598">
        <v>4</v>
      </c>
      <c r="L1598">
        <v>11</v>
      </c>
      <c r="M1598">
        <v>2003</v>
      </c>
    </row>
    <row r="1599" spans="1:13" x14ac:dyDescent="0.25">
      <c r="A1599">
        <v>1597</v>
      </c>
      <c r="B1599" s="1">
        <v>37939</v>
      </c>
      <c r="C1599">
        <v>10185</v>
      </c>
      <c r="D1599" t="s">
        <v>128</v>
      </c>
      <c r="E1599" t="s">
        <v>129</v>
      </c>
      <c r="F1599" t="s">
        <v>14</v>
      </c>
      <c r="G1599" t="s">
        <v>218</v>
      </c>
      <c r="H1599">
        <v>100</v>
      </c>
      <c r="I1599">
        <v>30</v>
      </c>
      <c r="J1599">
        <v>3170.7</v>
      </c>
      <c r="K1599">
        <v>4</v>
      </c>
      <c r="L1599">
        <v>11</v>
      </c>
      <c r="M1599">
        <v>2003</v>
      </c>
    </row>
    <row r="1600" spans="1:13" x14ac:dyDescent="0.25">
      <c r="A1600">
        <v>1598</v>
      </c>
      <c r="B1600" s="1">
        <v>37951</v>
      </c>
      <c r="C1600">
        <v>10197</v>
      </c>
      <c r="D1600" t="s">
        <v>134</v>
      </c>
      <c r="E1600" t="s">
        <v>135</v>
      </c>
      <c r="F1600" t="s">
        <v>68</v>
      </c>
      <c r="G1600" t="s">
        <v>218</v>
      </c>
      <c r="H1600">
        <v>100</v>
      </c>
      <c r="I1600">
        <v>41</v>
      </c>
      <c r="J1600">
        <v>4534.6000000000004</v>
      </c>
      <c r="K1600">
        <v>4</v>
      </c>
      <c r="L1600">
        <v>11</v>
      </c>
      <c r="M1600">
        <v>2003</v>
      </c>
    </row>
    <row r="1601" spans="1:13" x14ac:dyDescent="0.25">
      <c r="A1601">
        <v>1599</v>
      </c>
      <c r="B1601" s="1">
        <v>37988</v>
      </c>
      <c r="C1601">
        <v>10208</v>
      </c>
      <c r="D1601" t="s">
        <v>84</v>
      </c>
      <c r="E1601" t="s">
        <v>85</v>
      </c>
      <c r="F1601" t="s">
        <v>18</v>
      </c>
      <c r="G1601" t="s">
        <v>218</v>
      </c>
      <c r="H1601">
        <v>100</v>
      </c>
      <c r="I1601">
        <v>35</v>
      </c>
      <c r="J1601">
        <v>4301.1499999999996</v>
      </c>
      <c r="K1601">
        <v>1</v>
      </c>
      <c r="L1601">
        <v>1</v>
      </c>
      <c r="M1601">
        <v>2004</v>
      </c>
    </row>
    <row r="1602" spans="1:13" x14ac:dyDescent="0.25">
      <c r="A1602">
        <v>1600</v>
      </c>
      <c r="B1602" s="1">
        <v>38035</v>
      </c>
      <c r="C1602">
        <v>10221</v>
      </c>
      <c r="D1602" t="s">
        <v>140</v>
      </c>
      <c r="E1602" t="s">
        <v>141</v>
      </c>
      <c r="F1602" t="s">
        <v>142</v>
      </c>
      <c r="G1602" t="s">
        <v>218</v>
      </c>
      <c r="H1602">
        <v>100</v>
      </c>
      <c r="I1602">
        <v>49</v>
      </c>
      <c r="J1602">
        <v>6804.63</v>
      </c>
      <c r="K1602">
        <v>1</v>
      </c>
      <c r="L1602">
        <v>2</v>
      </c>
      <c r="M1602">
        <v>2004</v>
      </c>
    </row>
    <row r="1603" spans="1:13" x14ac:dyDescent="0.25">
      <c r="A1603">
        <v>1601</v>
      </c>
      <c r="B1603" s="1">
        <v>38066</v>
      </c>
      <c r="C1603">
        <v>10232</v>
      </c>
      <c r="D1603" t="s">
        <v>147</v>
      </c>
      <c r="E1603" t="s">
        <v>148</v>
      </c>
      <c r="F1603" t="s">
        <v>65</v>
      </c>
      <c r="G1603" t="s">
        <v>218</v>
      </c>
      <c r="H1603">
        <v>100</v>
      </c>
      <c r="I1603">
        <v>46</v>
      </c>
      <c r="J1603">
        <v>5652.94</v>
      </c>
      <c r="K1603">
        <v>1</v>
      </c>
      <c r="L1603">
        <v>3</v>
      </c>
      <c r="M1603">
        <v>2004</v>
      </c>
    </row>
    <row r="1604" spans="1:13" x14ac:dyDescent="0.25">
      <c r="A1604">
        <v>1602</v>
      </c>
      <c r="B1604" s="1">
        <v>38114</v>
      </c>
      <c r="C1604">
        <v>10248</v>
      </c>
      <c r="D1604" t="s">
        <v>12</v>
      </c>
      <c r="E1604" t="s">
        <v>13</v>
      </c>
      <c r="F1604" t="s">
        <v>14</v>
      </c>
      <c r="G1604" t="s">
        <v>218</v>
      </c>
      <c r="H1604">
        <v>100</v>
      </c>
      <c r="I1604">
        <v>48</v>
      </c>
      <c r="J1604">
        <v>6960.48</v>
      </c>
      <c r="K1604">
        <v>2</v>
      </c>
      <c r="L1604">
        <v>5</v>
      </c>
      <c r="M1604">
        <v>2004</v>
      </c>
    </row>
    <row r="1605" spans="1:13" x14ac:dyDescent="0.25">
      <c r="A1605">
        <v>1603</v>
      </c>
      <c r="B1605" s="1">
        <v>38155</v>
      </c>
      <c r="C1605">
        <v>10261</v>
      </c>
      <c r="D1605" t="s">
        <v>113</v>
      </c>
      <c r="E1605" t="s">
        <v>114</v>
      </c>
      <c r="F1605" t="s">
        <v>88</v>
      </c>
      <c r="G1605" t="s">
        <v>218</v>
      </c>
      <c r="H1605">
        <v>100</v>
      </c>
      <c r="I1605">
        <v>36</v>
      </c>
      <c r="J1605">
        <v>4512.6000000000004</v>
      </c>
      <c r="K1605">
        <v>2</v>
      </c>
      <c r="L1605">
        <v>6</v>
      </c>
      <c r="M1605">
        <v>2004</v>
      </c>
    </row>
    <row r="1606" spans="1:13" x14ac:dyDescent="0.25">
      <c r="A1606">
        <v>1604</v>
      </c>
      <c r="B1606" s="1">
        <v>38189</v>
      </c>
      <c r="C1606">
        <v>10273</v>
      </c>
      <c r="D1606" t="s">
        <v>140</v>
      </c>
      <c r="E1606" t="s">
        <v>141</v>
      </c>
      <c r="F1606" t="s">
        <v>142</v>
      </c>
      <c r="G1606" t="s">
        <v>218</v>
      </c>
      <c r="H1606">
        <v>100</v>
      </c>
      <c r="I1606">
        <v>22</v>
      </c>
      <c r="J1606">
        <v>2784.76</v>
      </c>
      <c r="K1606">
        <v>3</v>
      </c>
      <c r="L1606">
        <v>7</v>
      </c>
      <c r="M1606">
        <v>2004</v>
      </c>
    </row>
    <row r="1607" spans="1:13" x14ac:dyDescent="0.25">
      <c r="A1607">
        <v>1605</v>
      </c>
      <c r="B1607" s="1">
        <v>38219</v>
      </c>
      <c r="C1607">
        <v>10283</v>
      </c>
      <c r="D1607" t="s">
        <v>143</v>
      </c>
      <c r="E1607" t="s">
        <v>144</v>
      </c>
      <c r="F1607" t="s">
        <v>88</v>
      </c>
      <c r="G1607" t="s">
        <v>218</v>
      </c>
      <c r="H1607">
        <v>100</v>
      </c>
      <c r="I1607">
        <v>42</v>
      </c>
      <c r="J1607">
        <v>5316.36</v>
      </c>
      <c r="K1607">
        <v>3</v>
      </c>
      <c r="L1607">
        <v>8</v>
      </c>
      <c r="M1607">
        <v>2004</v>
      </c>
    </row>
    <row r="1608" spans="1:13" x14ac:dyDescent="0.25">
      <c r="A1608">
        <v>1606</v>
      </c>
      <c r="B1608" s="1">
        <v>38239</v>
      </c>
      <c r="C1608">
        <v>10293</v>
      </c>
      <c r="D1608" t="s">
        <v>98</v>
      </c>
      <c r="E1608" t="s">
        <v>99</v>
      </c>
      <c r="F1608" t="s">
        <v>100</v>
      </c>
      <c r="G1608" t="s">
        <v>218</v>
      </c>
      <c r="H1608">
        <v>100</v>
      </c>
      <c r="I1608">
        <v>21</v>
      </c>
      <c r="J1608">
        <v>2941.89</v>
      </c>
      <c r="K1608">
        <v>3</v>
      </c>
      <c r="L1608">
        <v>9</v>
      </c>
      <c r="M1608">
        <v>2004</v>
      </c>
    </row>
    <row r="1609" spans="1:13" x14ac:dyDescent="0.25">
      <c r="A1609">
        <v>1607</v>
      </c>
      <c r="B1609" s="1">
        <v>38274</v>
      </c>
      <c r="C1609">
        <v>10306</v>
      </c>
      <c r="D1609" t="s">
        <v>187</v>
      </c>
      <c r="E1609" t="s">
        <v>188</v>
      </c>
      <c r="F1609" t="s">
        <v>65</v>
      </c>
      <c r="G1609" t="s">
        <v>218</v>
      </c>
      <c r="H1609">
        <v>100</v>
      </c>
      <c r="I1609">
        <v>29</v>
      </c>
      <c r="J1609">
        <v>3207.4</v>
      </c>
      <c r="K1609">
        <v>4</v>
      </c>
      <c r="L1609">
        <v>10</v>
      </c>
      <c r="M1609">
        <v>2004</v>
      </c>
    </row>
    <row r="1610" spans="1:13" x14ac:dyDescent="0.25">
      <c r="A1610">
        <v>1608</v>
      </c>
      <c r="B1610" s="1">
        <v>38289</v>
      </c>
      <c r="C1610">
        <v>10315</v>
      </c>
      <c r="D1610" t="s">
        <v>45</v>
      </c>
      <c r="E1610" t="s">
        <v>46</v>
      </c>
      <c r="F1610" t="s">
        <v>18</v>
      </c>
      <c r="G1610" t="s">
        <v>218</v>
      </c>
      <c r="H1610">
        <v>100</v>
      </c>
      <c r="I1610">
        <v>35</v>
      </c>
      <c r="J1610">
        <v>4215.05</v>
      </c>
      <c r="K1610">
        <v>4</v>
      </c>
      <c r="L1610">
        <v>10</v>
      </c>
      <c r="M1610">
        <v>2004</v>
      </c>
    </row>
    <row r="1611" spans="1:13" x14ac:dyDescent="0.25">
      <c r="A1611">
        <v>1609</v>
      </c>
      <c r="B1611" s="1">
        <v>38300</v>
      </c>
      <c r="C1611">
        <v>10326</v>
      </c>
      <c r="D1611" t="s">
        <v>70</v>
      </c>
      <c r="E1611" t="s">
        <v>71</v>
      </c>
      <c r="F1611" t="s">
        <v>72</v>
      </c>
      <c r="G1611" t="s">
        <v>218</v>
      </c>
      <c r="H1611">
        <v>100</v>
      </c>
      <c r="I1611">
        <v>41</v>
      </c>
      <c r="J1611">
        <v>4333.29</v>
      </c>
      <c r="K1611">
        <v>4</v>
      </c>
      <c r="L1611">
        <v>11</v>
      </c>
      <c r="M1611">
        <v>2004</v>
      </c>
    </row>
    <row r="1612" spans="1:13" x14ac:dyDescent="0.25">
      <c r="A1612">
        <v>1610</v>
      </c>
      <c r="B1612" s="1">
        <v>38312</v>
      </c>
      <c r="C1612">
        <v>10337</v>
      </c>
      <c r="D1612" t="s">
        <v>78</v>
      </c>
      <c r="E1612" t="s">
        <v>79</v>
      </c>
      <c r="F1612" t="s">
        <v>14</v>
      </c>
      <c r="G1612" t="s">
        <v>218</v>
      </c>
      <c r="H1612">
        <v>71.97</v>
      </c>
      <c r="I1612">
        <v>29</v>
      </c>
      <c r="J1612">
        <v>2087.13</v>
      </c>
      <c r="K1612">
        <v>4</v>
      </c>
      <c r="L1612">
        <v>11</v>
      </c>
      <c r="M1612">
        <v>2004</v>
      </c>
    </row>
    <row r="1613" spans="1:13" x14ac:dyDescent="0.25">
      <c r="A1613">
        <v>1611</v>
      </c>
      <c r="B1613" s="1">
        <v>38323</v>
      </c>
      <c r="C1613">
        <v>10350</v>
      </c>
      <c r="D1613" t="s">
        <v>66</v>
      </c>
      <c r="E1613" t="s">
        <v>67</v>
      </c>
      <c r="F1613" t="s">
        <v>68</v>
      </c>
      <c r="G1613" t="s">
        <v>218</v>
      </c>
      <c r="H1613">
        <v>50.33</v>
      </c>
      <c r="I1613">
        <v>34</v>
      </c>
      <c r="J1613">
        <v>1711.22</v>
      </c>
      <c r="K1613">
        <v>4</v>
      </c>
      <c r="L1613">
        <v>12</v>
      </c>
      <c r="M1613">
        <v>2004</v>
      </c>
    </row>
    <row r="1614" spans="1:13" x14ac:dyDescent="0.25">
      <c r="A1614">
        <v>1612</v>
      </c>
      <c r="B1614" s="1">
        <v>38378</v>
      </c>
      <c r="C1614">
        <v>10372</v>
      </c>
      <c r="D1614" t="s">
        <v>95</v>
      </c>
      <c r="E1614" t="s">
        <v>96</v>
      </c>
      <c r="F1614" t="s">
        <v>97</v>
      </c>
      <c r="G1614" t="s">
        <v>218</v>
      </c>
      <c r="H1614">
        <v>100</v>
      </c>
      <c r="I1614">
        <v>37</v>
      </c>
      <c r="J1614">
        <v>3910.53</v>
      </c>
      <c r="K1614">
        <v>1</v>
      </c>
      <c r="L1614">
        <v>1</v>
      </c>
      <c r="M1614">
        <v>2005</v>
      </c>
    </row>
    <row r="1615" spans="1:13" x14ac:dyDescent="0.25">
      <c r="A1615">
        <v>1613</v>
      </c>
      <c r="B1615" s="1">
        <v>38406</v>
      </c>
      <c r="C1615">
        <v>10384</v>
      </c>
      <c r="D1615" t="s">
        <v>23</v>
      </c>
      <c r="E1615" t="s">
        <v>24</v>
      </c>
      <c r="F1615" t="s">
        <v>14</v>
      </c>
      <c r="G1615" t="s">
        <v>218</v>
      </c>
      <c r="H1615">
        <v>80.540000000000006</v>
      </c>
      <c r="I1615">
        <v>28</v>
      </c>
      <c r="J1615">
        <v>2255.12</v>
      </c>
      <c r="K1615">
        <v>1</v>
      </c>
      <c r="L1615">
        <v>2</v>
      </c>
      <c r="M1615">
        <v>2005</v>
      </c>
    </row>
    <row r="1616" spans="1:13" x14ac:dyDescent="0.25">
      <c r="A1616">
        <v>1614</v>
      </c>
      <c r="B1616" s="1">
        <v>38434</v>
      </c>
      <c r="C1616">
        <v>10396</v>
      </c>
      <c r="D1616" t="s">
        <v>105</v>
      </c>
      <c r="E1616" t="s">
        <v>106</v>
      </c>
      <c r="F1616" t="s">
        <v>14</v>
      </c>
      <c r="G1616" t="s">
        <v>218</v>
      </c>
      <c r="H1616">
        <v>100</v>
      </c>
      <c r="I1616">
        <v>49</v>
      </c>
      <c r="J1616">
        <v>5720.75</v>
      </c>
      <c r="K1616">
        <v>1</v>
      </c>
      <c r="L1616">
        <v>3</v>
      </c>
      <c r="M1616">
        <v>2005</v>
      </c>
    </row>
    <row r="1617" spans="1:13" x14ac:dyDescent="0.25">
      <c r="A1617">
        <v>1615</v>
      </c>
      <c r="B1617" s="1">
        <v>38478</v>
      </c>
      <c r="C1617">
        <v>10414</v>
      </c>
      <c r="D1617" t="s">
        <v>145</v>
      </c>
      <c r="E1617" t="s">
        <v>146</v>
      </c>
      <c r="F1617" t="s">
        <v>14</v>
      </c>
      <c r="G1617" t="s">
        <v>218</v>
      </c>
      <c r="H1617">
        <v>100</v>
      </c>
      <c r="I1617">
        <v>23</v>
      </c>
      <c r="J1617">
        <v>3335.23</v>
      </c>
      <c r="K1617">
        <v>2</v>
      </c>
      <c r="L1617">
        <v>5</v>
      </c>
      <c r="M1617">
        <v>2005</v>
      </c>
    </row>
    <row r="1618" spans="1:13" x14ac:dyDescent="0.25">
      <c r="A1618">
        <v>1616</v>
      </c>
      <c r="B1618" s="1">
        <v>37630</v>
      </c>
      <c r="C1618">
        <v>10101</v>
      </c>
      <c r="D1618" t="s">
        <v>176</v>
      </c>
      <c r="E1618" t="s">
        <v>177</v>
      </c>
      <c r="F1618" t="s">
        <v>168</v>
      </c>
      <c r="G1618" t="s">
        <v>206</v>
      </c>
      <c r="H1618">
        <v>53.76</v>
      </c>
      <c r="I1618">
        <v>46</v>
      </c>
      <c r="J1618">
        <v>2472.96</v>
      </c>
      <c r="K1618">
        <v>1</v>
      </c>
      <c r="L1618">
        <v>1</v>
      </c>
      <c r="M1618">
        <v>2003</v>
      </c>
    </row>
    <row r="1619" spans="1:13" x14ac:dyDescent="0.25">
      <c r="A1619">
        <v>1617</v>
      </c>
      <c r="B1619" s="1">
        <v>37698</v>
      </c>
      <c r="C1619">
        <v>10110</v>
      </c>
      <c r="D1619" t="s">
        <v>187</v>
      </c>
      <c r="E1619" t="s">
        <v>188</v>
      </c>
      <c r="F1619" t="s">
        <v>65</v>
      </c>
      <c r="G1619" t="s">
        <v>206</v>
      </c>
      <c r="H1619">
        <v>44.35</v>
      </c>
      <c r="I1619">
        <v>39</v>
      </c>
      <c r="J1619">
        <v>1729.65</v>
      </c>
      <c r="K1619">
        <v>1</v>
      </c>
      <c r="L1619">
        <v>3</v>
      </c>
      <c r="M1619">
        <v>2003</v>
      </c>
    </row>
    <row r="1620" spans="1:13" x14ac:dyDescent="0.25">
      <c r="A1620">
        <v>1618</v>
      </c>
      <c r="B1620" s="1">
        <v>37762</v>
      </c>
      <c r="C1620">
        <v>10124</v>
      </c>
      <c r="D1620" t="s">
        <v>202</v>
      </c>
      <c r="E1620" t="s">
        <v>203</v>
      </c>
      <c r="F1620" t="s">
        <v>14</v>
      </c>
      <c r="G1620" t="s">
        <v>206</v>
      </c>
      <c r="H1620">
        <v>45.25</v>
      </c>
      <c r="I1620">
        <v>22</v>
      </c>
      <c r="J1620">
        <v>995.5</v>
      </c>
      <c r="K1620">
        <v>2</v>
      </c>
      <c r="L1620">
        <v>5</v>
      </c>
      <c r="M1620">
        <v>2003</v>
      </c>
    </row>
    <row r="1621" spans="1:13" x14ac:dyDescent="0.25">
      <c r="A1621">
        <v>1619</v>
      </c>
      <c r="B1621" s="1">
        <v>37876</v>
      </c>
      <c r="C1621">
        <v>10149</v>
      </c>
      <c r="D1621" t="s">
        <v>198</v>
      </c>
      <c r="E1621" t="s">
        <v>199</v>
      </c>
      <c r="F1621" t="s">
        <v>14</v>
      </c>
      <c r="G1621" t="s">
        <v>206</v>
      </c>
      <c r="H1621">
        <v>49.28</v>
      </c>
      <c r="I1621">
        <v>49</v>
      </c>
      <c r="J1621">
        <v>2414.7199999999998</v>
      </c>
      <c r="K1621">
        <v>3</v>
      </c>
      <c r="L1621">
        <v>9</v>
      </c>
      <c r="M1621">
        <v>2003</v>
      </c>
    </row>
    <row r="1622" spans="1:13" x14ac:dyDescent="0.25">
      <c r="A1622">
        <v>1620</v>
      </c>
      <c r="B1622" s="1">
        <v>37912</v>
      </c>
      <c r="C1622">
        <v>10162</v>
      </c>
      <c r="D1622" t="s">
        <v>23</v>
      </c>
      <c r="E1622" t="s">
        <v>24</v>
      </c>
      <c r="F1622" t="s">
        <v>14</v>
      </c>
      <c r="G1622" t="s">
        <v>206</v>
      </c>
      <c r="H1622">
        <v>36.29</v>
      </c>
      <c r="I1622">
        <v>43</v>
      </c>
      <c r="J1622">
        <v>1560.47</v>
      </c>
      <c r="K1622">
        <v>4</v>
      </c>
      <c r="L1622">
        <v>10</v>
      </c>
      <c r="M1622">
        <v>2003</v>
      </c>
    </row>
    <row r="1623" spans="1:13" x14ac:dyDescent="0.25">
      <c r="A1623">
        <v>1621</v>
      </c>
      <c r="B1623" s="1">
        <v>37930</v>
      </c>
      <c r="C1623">
        <v>10173</v>
      </c>
      <c r="D1623" t="s">
        <v>207</v>
      </c>
      <c r="E1623" t="s">
        <v>208</v>
      </c>
      <c r="F1623" t="s">
        <v>100</v>
      </c>
      <c r="G1623" t="s">
        <v>206</v>
      </c>
      <c r="H1623">
        <v>41.22</v>
      </c>
      <c r="I1623">
        <v>27</v>
      </c>
      <c r="J1623">
        <v>1112.94</v>
      </c>
      <c r="K1623">
        <v>4</v>
      </c>
      <c r="L1623">
        <v>11</v>
      </c>
      <c r="M1623">
        <v>2003</v>
      </c>
    </row>
    <row r="1624" spans="1:13" x14ac:dyDescent="0.25">
      <c r="A1624">
        <v>1622</v>
      </c>
      <c r="B1624" s="1">
        <v>37937</v>
      </c>
      <c r="C1624">
        <v>10182</v>
      </c>
      <c r="D1624" t="s">
        <v>105</v>
      </c>
      <c r="E1624" t="s">
        <v>106</v>
      </c>
      <c r="F1624" t="s">
        <v>14</v>
      </c>
      <c r="G1624" t="s">
        <v>206</v>
      </c>
      <c r="H1624">
        <v>36.74</v>
      </c>
      <c r="I1624">
        <v>31</v>
      </c>
      <c r="J1624">
        <v>1138.94</v>
      </c>
      <c r="K1624">
        <v>4</v>
      </c>
      <c r="L1624">
        <v>11</v>
      </c>
      <c r="M1624">
        <v>2003</v>
      </c>
    </row>
    <row r="1625" spans="1:13" x14ac:dyDescent="0.25">
      <c r="A1625">
        <v>1623</v>
      </c>
      <c r="B1625" s="1">
        <v>37946</v>
      </c>
      <c r="C1625">
        <v>10193</v>
      </c>
      <c r="D1625" t="s">
        <v>209</v>
      </c>
      <c r="E1625" t="s">
        <v>210</v>
      </c>
      <c r="F1625" t="s">
        <v>38</v>
      </c>
      <c r="G1625" t="s">
        <v>206</v>
      </c>
      <c r="H1625">
        <v>50.62</v>
      </c>
      <c r="I1625">
        <v>20</v>
      </c>
      <c r="J1625">
        <v>1012.4</v>
      </c>
      <c r="K1625">
        <v>4</v>
      </c>
      <c r="L1625">
        <v>11</v>
      </c>
      <c r="M1625">
        <v>2003</v>
      </c>
    </row>
    <row r="1626" spans="1:13" x14ac:dyDescent="0.25">
      <c r="A1626">
        <v>1624</v>
      </c>
      <c r="B1626" s="1">
        <v>37958</v>
      </c>
      <c r="C1626">
        <v>10205</v>
      </c>
      <c r="D1626" t="s">
        <v>66</v>
      </c>
      <c r="E1626" t="s">
        <v>67</v>
      </c>
      <c r="F1626" t="s">
        <v>68</v>
      </c>
      <c r="G1626" t="s">
        <v>206</v>
      </c>
      <c r="H1626">
        <v>38.08</v>
      </c>
      <c r="I1626">
        <v>24</v>
      </c>
      <c r="J1626">
        <v>913.92</v>
      </c>
      <c r="K1626">
        <v>4</v>
      </c>
      <c r="L1626">
        <v>12</v>
      </c>
      <c r="M1626">
        <v>2003</v>
      </c>
    </row>
    <row r="1627" spans="1:13" x14ac:dyDescent="0.25">
      <c r="A1627">
        <v>1625</v>
      </c>
      <c r="B1627" s="1">
        <v>38012</v>
      </c>
      <c r="C1627">
        <v>10214</v>
      </c>
      <c r="D1627" t="s">
        <v>73</v>
      </c>
      <c r="E1627" t="s">
        <v>74</v>
      </c>
      <c r="F1627" t="s">
        <v>68</v>
      </c>
      <c r="G1627" t="s">
        <v>206</v>
      </c>
      <c r="H1627">
        <v>47.94</v>
      </c>
      <c r="I1627">
        <v>49</v>
      </c>
      <c r="J1627">
        <v>2349.06</v>
      </c>
      <c r="K1627">
        <v>1</v>
      </c>
      <c r="L1627">
        <v>1</v>
      </c>
      <c r="M1627">
        <v>2004</v>
      </c>
    </row>
    <row r="1628" spans="1:13" x14ac:dyDescent="0.25">
      <c r="A1628">
        <v>1626</v>
      </c>
      <c r="B1628" s="1">
        <v>38048</v>
      </c>
      <c r="C1628">
        <v>10227</v>
      </c>
      <c r="D1628" t="s">
        <v>84</v>
      </c>
      <c r="E1628" t="s">
        <v>85</v>
      </c>
      <c r="F1628" t="s">
        <v>18</v>
      </c>
      <c r="G1628" t="s">
        <v>206</v>
      </c>
      <c r="H1628">
        <v>48.38</v>
      </c>
      <c r="I1628">
        <v>24</v>
      </c>
      <c r="J1628">
        <v>1161.1199999999999</v>
      </c>
      <c r="K1628">
        <v>1</v>
      </c>
      <c r="L1628">
        <v>3</v>
      </c>
      <c r="M1628">
        <v>2004</v>
      </c>
    </row>
    <row r="1629" spans="1:13" x14ac:dyDescent="0.25">
      <c r="A1629">
        <v>1627</v>
      </c>
      <c r="B1629" s="1">
        <v>38106</v>
      </c>
      <c r="C1629">
        <v>10244</v>
      </c>
      <c r="D1629" t="s">
        <v>66</v>
      </c>
      <c r="E1629" t="s">
        <v>67</v>
      </c>
      <c r="F1629" t="s">
        <v>68</v>
      </c>
      <c r="G1629" t="s">
        <v>206</v>
      </c>
      <c r="H1629">
        <v>45.25</v>
      </c>
      <c r="I1629">
        <v>39</v>
      </c>
      <c r="J1629">
        <v>1764.75</v>
      </c>
      <c r="K1629">
        <v>2</v>
      </c>
      <c r="L1629">
        <v>4</v>
      </c>
      <c r="M1629">
        <v>2004</v>
      </c>
    </row>
    <row r="1630" spans="1:13" x14ac:dyDescent="0.25">
      <c r="A1630">
        <v>1628</v>
      </c>
      <c r="B1630" s="1">
        <v>38142</v>
      </c>
      <c r="C1630">
        <v>10255</v>
      </c>
      <c r="D1630" t="s">
        <v>200</v>
      </c>
      <c r="E1630" t="s">
        <v>201</v>
      </c>
      <c r="F1630" t="s">
        <v>18</v>
      </c>
      <c r="G1630" t="s">
        <v>206</v>
      </c>
      <c r="H1630">
        <v>45.7</v>
      </c>
      <c r="I1630">
        <v>37</v>
      </c>
      <c r="J1630">
        <v>1690.9</v>
      </c>
      <c r="K1630">
        <v>2</v>
      </c>
      <c r="L1630">
        <v>6</v>
      </c>
      <c r="M1630">
        <v>2004</v>
      </c>
    </row>
    <row r="1631" spans="1:13" x14ac:dyDescent="0.25">
      <c r="A1631">
        <v>1629</v>
      </c>
      <c r="B1631" s="1">
        <v>38216</v>
      </c>
      <c r="C1631">
        <v>10280</v>
      </c>
      <c r="D1631" t="s">
        <v>98</v>
      </c>
      <c r="E1631" t="s">
        <v>99</v>
      </c>
      <c r="F1631" t="s">
        <v>100</v>
      </c>
      <c r="G1631" t="s">
        <v>206</v>
      </c>
      <c r="H1631">
        <v>47.49</v>
      </c>
      <c r="I1631">
        <v>45</v>
      </c>
      <c r="J1631">
        <v>2137.0500000000002</v>
      </c>
      <c r="K1631">
        <v>3</v>
      </c>
      <c r="L1631">
        <v>8</v>
      </c>
      <c r="M1631">
        <v>2004</v>
      </c>
    </row>
    <row r="1632" spans="1:13" x14ac:dyDescent="0.25">
      <c r="A1632">
        <v>1630</v>
      </c>
      <c r="B1632" s="1">
        <v>38233</v>
      </c>
      <c r="C1632">
        <v>10289</v>
      </c>
      <c r="D1632" t="s">
        <v>29</v>
      </c>
      <c r="E1632" t="s">
        <v>30</v>
      </c>
      <c r="F1632" t="s">
        <v>31</v>
      </c>
      <c r="G1632" t="s">
        <v>206</v>
      </c>
      <c r="H1632">
        <v>48.38</v>
      </c>
      <c r="I1632">
        <v>45</v>
      </c>
      <c r="J1632">
        <v>2177.1</v>
      </c>
      <c r="K1632">
        <v>3</v>
      </c>
      <c r="L1632">
        <v>9</v>
      </c>
      <c r="M1632">
        <v>2004</v>
      </c>
    </row>
    <row r="1633" spans="1:13" x14ac:dyDescent="0.25">
      <c r="A1633">
        <v>1631</v>
      </c>
      <c r="B1633" s="1">
        <v>38271</v>
      </c>
      <c r="C1633">
        <v>10304</v>
      </c>
      <c r="D1633" t="s">
        <v>103</v>
      </c>
      <c r="E1633" t="s">
        <v>104</v>
      </c>
      <c r="F1633" t="s">
        <v>18</v>
      </c>
      <c r="G1633" t="s">
        <v>206</v>
      </c>
      <c r="H1633">
        <v>39.42</v>
      </c>
      <c r="I1633">
        <v>44</v>
      </c>
      <c r="J1633">
        <v>1734.48</v>
      </c>
      <c r="K1633">
        <v>4</v>
      </c>
      <c r="L1633">
        <v>10</v>
      </c>
      <c r="M1633">
        <v>2004</v>
      </c>
    </row>
    <row r="1634" spans="1:13" x14ac:dyDescent="0.25">
      <c r="A1634">
        <v>1632</v>
      </c>
      <c r="B1634" s="1">
        <v>38281</v>
      </c>
      <c r="C1634">
        <v>10312</v>
      </c>
      <c r="D1634" t="s">
        <v>105</v>
      </c>
      <c r="E1634" t="s">
        <v>106</v>
      </c>
      <c r="F1634" t="s">
        <v>14</v>
      </c>
      <c r="G1634" t="s">
        <v>206</v>
      </c>
      <c r="H1634">
        <v>37.630000000000003</v>
      </c>
      <c r="I1634">
        <v>23</v>
      </c>
      <c r="J1634">
        <v>865.49</v>
      </c>
      <c r="K1634">
        <v>4</v>
      </c>
      <c r="L1634">
        <v>10</v>
      </c>
      <c r="M1634">
        <v>2004</v>
      </c>
    </row>
    <row r="1635" spans="1:13" x14ac:dyDescent="0.25">
      <c r="A1635">
        <v>1633</v>
      </c>
      <c r="B1635" s="1">
        <v>38295</v>
      </c>
      <c r="C1635">
        <v>10322</v>
      </c>
      <c r="D1635" t="s">
        <v>107</v>
      </c>
      <c r="E1635" t="s">
        <v>108</v>
      </c>
      <c r="F1635" t="s">
        <v>14</v>
      </c>
      <c r="G1635" t="s">
        <v>206</v>
      </c>
      <c r="H1635">
        <v>100</v>
      </c>
      <c r="I1635">
        <v>30</v>
      </c>
      <c r="J1635">
        <v>3500.1</v>
      </c>
      <c r="K1635">
        <v>4</v>
      </c>
      <c r="L1635">
        <v>11</v>
      </c>
      <c r="M1635">
        <v>2004</v>
      </c>
    </row>
    <row r="1636" spans="1:13" x14ac:dyDescent="0.25">
      <c r="A1636">
        <v>1634</v>
      </c>
      <c r="B1636" s="1">
        <v>38308</v>
      </c>
      <c r="C1636">
        <v>10332</v>
      </c>
      <c r="D1636" t="s">
        <v>187</v>
      </c>
      <c r="E1636" t="s">
        <v>188</v>
      </c>
      <c r="F1636" t="s">
        <v>65</v>
      </c>
      <c r="G1636" t="s">
        <v>206</v>
      </c>
      <c r="H1636">
        <v>85.52</v>
      </c>
      <c r="I1636">
        <v>26</v>
      </c>
      <c r="J1636">
        <v>2223.52</v>
      </c>
      <c r="K1636">
        <v>4</v>
      </c>
      <c r="L1636">
        <v>11</v>
      </c>
      <c r="M1636">
        <v>2004</v>
      </c>
    </row>
    <row r="1637" spans="1:13" x14ac:dyDescent="0.25">
      <c r="A1637">
        <v>1635</v>
      </c>
      <c r="B1637" s="1">
        <v>38316</v>
      </c>
      <c r="C1637">
        <v>10345</v>
      </c>
      <c r="D1637" t="s">
        <v>119</v>
      </c>
      <c r="E1637" t="s">
        <v>120</v>
      </c>
      <c r="F1637" t="s">
        <v>18</v>
      </c>
      <c r="G1637" t="s">
        <v>206</v>
      </c>
      <c r="H1637">
        <v>53.76</v>
      </c>
      <c r="I1637">
        <v>43</v>
      </c>
      <c r="J1637">
        <v>2311.6799999999998</v>
      </c>
      <c r="K1637">
        <v>4</v>
      </c>
      <c r="L1637">
        <v>11</v>
      </c>
      <c r="M1637">
        <v>2004</v>
      </c>
    </row>
    <row r="1638" spans="1:13" x14ac:dyDescent="0.25">
      <c r="A1638">
        <v>1636</v>
      </c>
      <c r="B1638" s="1">
        <v>38330</v>
      </c>
      <c r="C1638">
        <v>10356</v>
      </c>
      <c r="D1638" t="s">
        <v>19</v>
      </c>
      <c r="E1638" t="s">
        <v>20</v>
      </c>
      <c r="F1638" t="s">
        <v>18</v>
      </c>
      <c r="G1638" t="s">
        <v>206</v>
      </c>
      <c r="H1638">
        <v>31.86</v>
      </c>
      <c r="I1638">
        <v>26</v>
      </c>
      <c r="J1638">
        <v>828.36</v>
      </c>
      <c r="K1638">
        <v>4</v>
      </c>
      <c r="L1638">
        <v>12</v>
      </c>
      <c r="M1638">
        <v>2004</v>
      </c>
    </row>
    <row r="1639" spans="1:13" x14ac:dyDescent="0.25">
      <c r="A1639">
        <v>1637</v>
      </c>
      <c r="B1639" s="1">
        <v>38364</v>
      </c>
      <c r="C1639">
        <v>10367</v>
      </c>
      <c r="D1639" t="s">
        <v>21</v>
      </c>
      <c r="E1639" t="s">
        <v>22</v>
      </c>
      <c r="F1639" t="s">
        <v>14</v>
      </c>
      <c r="G1639" t="s">
        <v>206</v>
      </c>
      <c r="H1639">
        <v>30.59</v>
      </c>
      <c r="I1639">
        <v>28</v>
      </c>
      <c r="J1639">
        <v>856.52</v>
      </c>
      <c r="K1639">
        <v>1</v>
      </c>
      <c r="L1639">
        <v>1</v>
      </c>
      <c r="M1639">
        <v>2005</v>
      </c>
    </row>
    <row r="1640" spans="1:13" x14ac:dyDescent="0.25">
      <c r="A1640">
        <v>1638</v>
      </c>
      <c r="B1640" s="1">
        <v>38399</v>
      </c>
      <c r="C1640">
        <v>10380</v>
      </c>
      <c r="D1640" t="s">
        <v>66</v>
      </c>
      <c r="E1640" t="s">
        <v>67</v>
      </c>
      <c r="F1640" t="s">
        <v>68</v>
      </c>
      <c r="G1640" t="s">
        <v>206</v>
      </c>
      <c r="H1640">
        <v>68.349999999999994</v>
      </c>
      <c r="I1640">
        <v>27</v>
      </c>
      <c r="J1640">
        <v>1845.45</v>
      </c>
      <c r="K1640">
        <v>1</v>
      </c>
      <c r="L1640">
        <v>2</v>
      </c>
      <c r="M1640">
        <v>2005</v>
      </c>
    </row>
    <row r="1641" spans="1:13" x14ac:dyDescent="0.25">
      <c r="A1641">
        <v>1639</v>
      </c>
      <c r="B1641" s="1">
        <v>38420</v>
      </c>
      <c r="C1641">
        <v>10391</v>
      </c>
      <c r="D1641" t="s">
        <v>111</v>
      </c>
      <c r="E1641" t="s">
        <v>112</v>
      </c>
      <c r="F1641" t="s">
        <v>38</v>
      </c>
      <c r="G1641" t="s">
        <v>206</v>
      </c>
      <c r="H1641">
        <v>100</v>
      </c>
      <c r="I1641">
        <v>24</v>
      </c>
      <c r="J1641">
        <v>4042.08</v>
      </c>
      <c r="K1641">
        <v>1</v>
      </c>
      <c r="L1641">
        <v>3</v>
      </c>
      <c r="M1641">
        <v>2005</v>
      </c>
    </row>
    <row r="1642" spans="1:13" x14ac:dyDescent="0.25">
      <c r="A1642">
        <v>1640</v>
      </c>
      <c r="B1642" s="1">
        <v>38501</v>
      </c>
      <c r="C1642">
        <v>10421</v>
      </c>
      <c r="D1642" t="s">
        <v>105</v>
      </c>
      <c r="E1642" t="s">
        <v>106</v>
      </c>
      <c r="F1642" t="s">
        <v>14</v>
      </c>
      <c r="G1642" t="s">
        <v>206</v>
      </c>
      <c r="H1642">
        <v>45.7</v>
      </c>
      <c r="I1642">
        <v>40</v>
      </c>
      <c r="J1642">
        <v>1828</v>
      </c>
      <c r="K1642">
        <v>2</v>
      </c>
      <c r="L1642">
        <v>5</v>
      </c>
      <c r="M1642">
        <v>2005</v>
      </c>
    </row>
    <row r="1643" spans="1:13" x14ac:dyDescent="0.25">
      <c r="A1643">
        <v>1641</v>
      </c>
      <c r="B1643" s="1">
        <v>37650</v>
      </c>
      <c r="C1643">
        <v>10103</v>
      </c>
      <c r="D1643" t="s">
        <v>52</v>
      </c>
      <c r="E1643" t="s">
        <v>53</v>
      </c>
      <c r="F1643" t="s">
        <v>31</v>
      </c>
      <c r="G1643" t="s">
        <v>191</v>
      </c>
      <c r="H1643">
        <v>100</v>
      </c>
      <c r="I1643">
        <v>36</v>
      </c>
      <c r="J1643">
        <v>3680.28</v>
      </c>
      <c r="K1643">
        <v>1</v>
      </c>
      <c r="L1643">
        <v>1</v>
      </c>
      <c r="M1643">
        <v>2003</v>
      </c>
    </row>
    <row r="1644" spans="1:13" x14ac:dyDescent="0.25">
      <c r="A1644">
        <v>1642</v>
      </c>
      <c r="B1644" s="1">
        <v>37712</v>
      </c>
      <c r="C1644">
        <v>10114</v>
      </c>
      <c r="D1644" t="s">
        <v>153</v>
      </c>
      <c r="E1644" t="s">
        <v>154</v>
      </c>
      <c r="F1644" t="s">
        <v>18</v>
      </c>
      <c r="G1644" t="s">
        <v>191</v>
      </c>
      <c r="H1644">
        <v>100</v>
      </c>
      <c r="I1644">
        <v>21</v>
      </c>
      <c r="J1644">
        <v>2925.09</v>
      </c>
      <c r="K1644">
        <v>2</v>
      </c>
      <c r="L1644">
        <v>4</v>
      </c>
      <c r="M1644">
        <v>2003</v>
      </c>
    </row>
    <row r="1645" spans="1:13" x14ac:dyDescent="0.25">
      <c r="A1645">
        <v>1643</v>
      </c>
      <c r="B1645" s="1">
        <v>37769</v>
      </c>
      <c r="C1645">
        <v>10126</v>
      </c>
      <c r="D1645" t="s">
        <v>73</v>
      </c>
      <c r="E1645" t="s">
        <v>74</v>
      </c>
      <c r="F1645" t="s">
        <v>68</v>
      </c>
      <c r="G1645" t="s">
        <v>191</v>
      </c>
      <c r="H1645">
        <v>100</v>
      </c>
      <c r="I1645">
        <v>27</v>
      </c>
      <c r="J1645">
        <v>3415.77</v>
      </c>
      <c r="K1645">
        <v>2</v>
      </c>
      <c r="L1645">
        <v>5</v>
      </c>
      <c r="M1645">
        <v>2003</v>
      </c>
    </row>
    <row r="1646" spans="1:13" x14ac:dyDescent="0.25">
      <c r="A1646">
        <v>1644</v>
      </c>
      <c r="B1646" s="1">
        <v>37826</v>
      </c>
      <c r="C1646">
        <v>10140</v>
      </c>
      <c r="D1646" t="s">
        <v>25</v>
      </c>
      <c r="E1646" t="s">
        <v>26</v>
      </c>
      <c r="F1646" t="s">
        <v>14</v>
      </c>
      <c r="G1646" t="s">
        <v>191</v>
      </c>
      <c r="H1646">
        <v>100</v>
      </c>
      <c r="I1646">
        <v>47</v>
      </c>
      <c r="J1646">
        <v>5105.1400000000003</v>
      </c>
      <c r="K1646">
        <v>3</v>
      </c>
      <c r="L1646">
        <v>7</v>
      </c>
      <c r="M1646">
        <v>2003</v>
      </c>
    </row>
    <row r="1647" spans="1:13" x14ac:dyDescent="0.25">
      <c r="A1647">
        <v>1645</v>
      </c>
      <c r="B1647" s="1">
        <v>37885</v>
      </c>
      <c r="C1647">
        <v>10151</v>
      </c>
      <c r="D1647" t="s">
        <v>149</v>
      </c>
      <c r="E1647" t="s">
        <v>150</v>
      </c>
      <c r="F1647" t="s">
        <v>51</v>
      </c>
      <c r="G1647" t="s">
        <v>191</v>
      </c>
      <c r="H1647">
        <v>100</v>
      </c>
      <c r="I1647">
        <v>42</v>
      </c>
      <c r="J1647">
        <v>5098.8</v>
      </c>
      <c r="K1647">
        <v>3</v>
      </c>
      <c r="L1647">
        <v>9</v>
      </c>
      <c r="M1647">
        <v>2003</v>
      </c>
    </row>
    <row r="1648" spans="1:13" x14ac:dyDescent="0.25">
      <c r="A1648">
        <v>1646</v>
      </c>
      <c r="B1648" s="1">
        <v>37916</v>
      </c>
      <c r="C1648">
        <v>10165</v>
      </c>
      <c r="D1648" t="s">
        <v>75</v>
      </c>
      <c r="E1648" t="s">
        <v>76</v>
      </c>
      <c r="F1648" t="s">
        <v>77</v>
      </c>
      <c r="G1648" t="s">
        <v>191</v>
      </c>
      <c r="H1648">
        <v>100</v>
      </c>
      <c r="I1648">
        <v>32</v>
      </c>
      <c r="J1648">
        <v>4661.76</v>
      </c>
      <c r="K1648">
        <v>4</v>
      </c>
      <c r="L1648">
        <v>10</v>
      </c>
      <c r="M1648">
        <v>2003</v>
      </c>
    </row>
    <row r="1649" spans="1:13" x14ac:dyDescent="0.25">
      <c r="A1649">
        <v>1647</v>
      </c>
      <c r="B1649" s="1">
        <v>37931</v>
      </c>
      <c r="C1649">
        <v>10175</v>
      </c>
      <c r="D1649" t="s">
        <v>126</v>
      </c>
      <c r="E1649" t="s">
        <v>127</v>
      </c>
      <c r="F1649" t="s">
        <v>65</v>
      </c>
      <c r="G1649" t="s">
        <v>191</v>
      </c>
      <c r="H1649">
        <v>100</v>
      </c>
      <c r="I1649">
        <v>28</v>
      </c>
      <c r="J1649">
        <v>2969.96</v>
      </c>
      <c r="K1649">
        <v>4</v>
      </c>
      <c r="L1649">
        <v>11</v>
      </c>
      <c r="M1649">
        <v>2003</v>
      </c>
    </row>
    <row r="1650" spans="1:13" x14ac:dyDescent="0.25">
      <c r="A1650">
        <v>1648</v>
      </c>
      <c r="B1650" s="1">
        <v>37939</v>
      </c>
      <c r="C1650">
        <v>10184</v>
      </c>
      <c r="D1650" t="s">
        <v>196</v>
      </c>
      <c r="E1650" t="s">
        <v>197</v>
      </c>
      <c r="F1650" t="s">
        <v>68</v>
      </c>
      <c r="G1650" t="s">
        <v>191</v>
      </c>
      <c r="H1650">
        <v>100</v>
      </c>
      <c r="I1650">
        <v>24</v>
      </c>
      <c r="J1650">
        <v>3496.32</v>
      </c>
      <c r="K1650">
        <v>4</v>
      </c>
      <c r="L1650">
        <v>11</v>
      </c>
      <c r="M1650">
        <v>2003</v>
      </c>
    </row>
    <row r="1651" spans="1:13" x14ac:dyDescent="0.25">
      <c r="A1651">
        <v>1649</v>
      </c>
      <c r="B1651" s="1">
        <v>37950</v>
      </c>
      <c r="C1651">
        <v>10194</v>
      </c>
      <c r="D1651" t="s">
        <v>84</v>
      </c>
      <c r="E1651" t="s">
        <v>85</v>
      </c>
      <c r="F1651" t="s">
        <v>18</v>
      </c>
      <c r="G1651" t="s">
        <v>191</v>
      </c>
      <c r="H1651">
        <v>100</v>
      </c>
      <c r="I1651">
        <v>49</v>
      </c>
      <c r="J1651">
        <v>5760.93</v>
      </c>
      <c r="K1651">
        <v>4</v>
      </c>
      <c r="L1651">
        <v>11</v>
      </c>
      <c r="M1651">
        <v>2003</v>
      </c>
    </row>
    <row r="1652" spans="1:13" x14ac:dyDescent="0.25">
      <c r="A1652">
        <v>1650</v>
      </c>
      <c r="B1652" s="1">
        <v>37964</v>
      </c>
      <c r="C1652">
        <v>10207</v>
      </c>
      <c r="D1652" t="s">
        <v>157</v>
      </c>
      <c r="E1652" t="s">
        <v>158</v>
      </c>
      <c r="F1652" t="s">
        <v>14</v>
      </c>
      <c r="G1652" t="s">
        <v>191</v>
      </c>
      <c r="H1652">
        <v>100</v>
      </c>
      <c r="I1652">
        <v>46</v>
      </c>
      <c r="J1652">
        <v>6819.04</v>
      </c>
      <c r="K1652">
        <v>4</v>
      </c>
      <c r="L1652">
        <v>12</v>
      </c>
      <c r="M1652">
        <v>2003</v>
      </c>
    </row>
    <row r="1653" spans="1:13" x14ac:dyDescent="0.25">
      <c r="A1653">
        <v>1651</v>
      </c>
      <c r="B1653" s="1">
        <v>38021</v>
      </c>
      <c r="C1653">
        <v>10217</v>
      </c>
      <c r="D1653" t="s">
        <v>159</v>
      </c>
      <c r="E1653" t="s">
        <v>160</v>
      </c>
      <c r="F1653" t="s">
        <v>77</v>
      </c>
      <c r="G1653" t="s">
        <v>191</v>
      </c>
      <c r="H1653">
        <v>100</v>
      </c>
      <c r="I1653">
        <v>28</v>
      </c>
      <c r="J1653">
        <v>3148.88</v>
      </c>
      <c r="K1653">
        <v>1</v>
      </c>
      <c r="L1653">
        <v>2</v>
      </c>
      <c r="M1653">
        <v>2004</v>
      </c>
    </row>
    <row r="1654" spans="1:13" x14ac:dyDescent="0.25">
      <c r="A1654">
        <v>1652</v>
      </c>
      <c r="B1654" s="1">
        <v>38057</v>
      </c>
      <c r="C1654">
        <v>10229</v>
      </c>
      <c r="D1654" t="s">
        <v>105</v>
      </c>
      <c r="E1654" t="s">
        <v>106</v>
      </c>
      <c r="F1654" t="s">
        <v>14</v>
      </c>
      <c r="G1654" t="s">
        <v>191</v>
      </c>
      <c r="H1654">
        <v>100</v>
      </c>
      <c r="I1654">
        <v>48</v>
      </c>
      <c r="J1654">
        <v>5704.32</v>
      </c>
      <c r="K1654">
        <v>1</v>
      </c>
      <c r="L1654">
        <v>3</v>
      </c>
      <c r="M1654">
        <v>2004</v>
      </c>
    </row>
    <row r="1655" spans="1:13" x14ac:dyDescent="0.25">
      <c r="A1655">
        <v>1653</v>
      </c>
      <c r="B1655" s="1">
        <v>38112</v>
      </c>
      <c r="C1655">
        <v>10246</v>
      </c>
      <c r="D1655" t="s">
        <v>66</v>
      </c>
      <c r="E1655" t="s">
        <v>67</v>
      </c>
      <c r="F1655" t="s">
        <v>68</v>
      </c>
      <c r="G1655" t="s">
        <v>191</v>
      </c>
      <c r="H1655">
        <v>100</v>
      </c>
      <c r="I1655">
        <v>29</v>
      </c>
      <c r="J1655">
        <v>3520.6</v>
      </c>
      <c r="K1655">
        <v>2</v>
      </c>
      <c r="L1655">
        <v>5</v>
      </c>
      <c r="M1655">
        <v>2004</v>
      </c>
    </row>
    <row r="1656" spans="1:13" x14ac:dyDescent="0.25">
      <c r="A1656">
        <v>1654</v>
      </c>
      <c r="B1656" s="1">
        <v>38153</v>
      </c>
      <c r="C1656">
        <v>10259</v>
      </c>
      <c r="D1656" t="s">
        <v>159</v>
      </c>
      <c r="E1656" t="s">
        <v>160</v>
      </c>
      <c r="F1656" t="s">
        <v>77</v>
      </c>
      <c r="G1656" t="s">
        <v>191</v>
      </c>
      <c r="H1656">
        <v>100</v>
      </c>
      <c r="I1656">
        <v>47</v>
      </c>
      <c r="J1656">
        <v>5285.62</v>
      </c>
      <c r="K1656">
        <v>2</v>
      </c>
      <c r="L1656">
        <v>6</v>
      </c>
      <c r="M1656">
        <v>2004</v>
      </c>
    </row>
    <row r="1657" spans="1:13" x14ac:dyDescent="0.25">
      <c r="A1657">
        <v>1655</v>
      </c>
      <c r="B1657" s="1">
        <v>38188</v>
      </c>
      <c r="C1657">
        <v>10271</v>
      </c>
      <c r="D1657" t="s">
        <v>105</v>
      </c>
      <c r="E1657" t="s">
        <v>106</v>
      </c>
      <c r="F1657" t="s">
        <v>14</v>
      </c>
      <c r="G1657" t="s">
        <v>191</v>
      </c>
      <c r="H1657">
        <v>100</v>
      </c>
      <c r="I1657">
        <v>43</v>
      </c>
      <c r="J1657">
        <v>5605.05</v>
      </c>
      <c r="K1657">
        <v>3</v>
      </c>
      <c r="L1657">
        <v>7</v>
      </c>
      <c r="M1657">
        <v>2004</v>
      </c>
    </row>
    <row r="1658" spans="1:13" x14ac:dyDescent="0.25">
      <c r="A1658">
        <v>1656</v>
      </c>
      <c r="B1658" s="1">
        <v>38218</v>
      </c>
      <c r="C1658">
        <v>10281</v>
      </c>
      <c r="D1658" t="s">
        <v>54</v>
      </c>
      <c r="E1658" t="s">
        <v>55</v>
      </c>
      <c r="F1658" t="s">
        <v>14</v>
      </c>
      <c r="G1658" t="s">
        <v>191</v>
      </c>
      <c r="H1658">
        <v>100</v>
      </c>
      <c r="I1658">
        <v>25</v>
      </c>
      <c r="J1658">
        <v>2779.5</v>
      </c>
      <c r="K1658">
        <v>3</v>
      </c>
      <c r="L1658">
        <v>8</v>
      </c>
      <c r="M1658">
        <v>2004</v>
      </c>
    </row>
    <row r="1659" spans="1:13" x14ac:dyDescent="0.25">
      <c r="A1659">
        <v>1657</v>
      </c>
      <c r="B1659" s="1">
        <v>38238</v>
      </c>
      <c r="C1659">
        <v>10291</v>
      </c>
      <c r="D1659" t="s">
        <v>101</v>
      </c>
      <c r="E1659" t="s">
        <v>102</v>
      </c>
      <c r="F1659" t="s">
        <v>72</v>
      </c>
      <c r="G1659" t="s">
        <v>191</v>
      </c>
      <c r="H1659">
        <v>100</v>
      </c>
      <c r="I1659">
        <v>48</v>
      </c>
      <c r="J1659">
        <v>5398.08</v>
      </c>
      <c r="K1659">
        <v>3</v>
      </c>
      <c r="L1659">
        <v>9</v>
      </c>
      <c r="M1659">
        <v>2004</v>
      </c>
    </row>
    <row r="1660" spans="1:13" x14ac:dyDescent="0.25">
      <c r="A1660">
        <v>1658</v>
      </c>
      <c r="B1660" s="1">
        <v>38273</v>
      </c>
      <c r="C1660">
        <v>10305</v>
      </c>
      <c r="D1660" t="s">
        <v>47</v>
      </c>
      <c r="E1660" t="s">
        <v>48</v>
      </c>
      <c r="F1660" t="s">
        <v>14</v>
      </c>
      <c r="G1660" t="s">
        <v>191</v>
      </c>
      <c r="H1660">
        <v>100</v>
      </c>
      <c r="I1660">
        <v>24</v>
      </c>
      <c r="J1660">
        <v>3189.6</v>
      </c>
      <c r="K1660">
        <v>4</v>
      </c>
      <c r="L1660">
        <v>10</v>
      </c>
      <c r="M1660">
        <v>2004</v>
      </c>
    </row>
    <row r="1661" spans="1:13" x14ac:dyDescent="0.25">
      <c r="A1661">
        <v>1659</v>
      </c>
      <c r="B1661" s="1">
        <v>38282</v>
      </c>
      <c r="C1661">
        <v>10313</v>
      </c>
      <c r="D1661" t="s">
        <v>86</v>
      </c>
      <c r="E1661" t="s">
        <v>87</v>
      </c>
      <c r="F1661" t="s">
        <v>88</v>
      </c>
      <c r="G1661" t="s">
        <v>191</v>
      </c>
      <c r="H1661">
        <v>100</v>
      </c>
      <c r="I1661">
        <v>42</v>
      </c>
      <c r="J1661">
        <v>5581.8</v>
      </c>
      <c r="K1661">
        <v>4</v>
      </c>
      <c r="L1661">
        <v>10</v>
      </c>
      <c r="M1661">
        <v>2004</v>
      </c>
    </row>
    <row r="1662" spans="1:13" x14ac:dyDescent="0.25">
      <c r="A1662">
        <v>1660</v>
      </c>
      <c r="B1662" s="1">
        <v>38296</v>
      </c>
      <c r="C1662">
        <v>10324</v>
      </c>
      <c r="D1662" t="s">
        <v>39</v>
      </c>
      <c r="E1662" t="s">
        <v>40</v>
      </c>
      <c r="F1662" t="s">
        <v>14</v>
      </c>
      <c r="G1662" t="s">
        <v>191</v>
      </c>
      <c r="H1662">
        <v>100</v>
      </c>
      <c r="I1662">
        <v>31</v>
      </c>
      <c r="J1662">
        <v>3820.44</v>
      </c>
      <c r="K1662">
        <v>4</v>
      </c>
      <c r="L1662">
        <v>11</v>
      </c>
      <c r="M1662">
        <v>2004</v>
      </c>
    </row>
    <row r="1663" spans="1:13" x14ac:dyDescent="0.25">
      <c r="A1663">
        <v>1661</v>
      </c>
      <c r="B1663" s="1">
        <v>38310</v>
      </c>
      <c r="C1663">
        <v>10334</v>
      </c>
      <c r="D1663" t="s">
        <v>70</v>
      </c>
      <c r="E1663" t="s">
        <v>71</v>
      </c>
      <c r="F1663" t="s">
        <v>72</v>
      </c>
      <c r="G1663" t="s">
        <v>191</v>
      </c>
      <c r="H1663">
        <v>100</v>
      </c>
      <c r="I1663">
        <v>42</v>
      </c>
      <c r="J1663">
        <v>5528.04</v>
      </c>
      <c r="K1663">
        <v>4</v>
      </c>
      <c r="L1663">
        <v>11</v>
      </c>
      <c r="M1663">
        <v>2004</v>
      </c>
    </row>
    <row r="1664" spans="1:13" x14ac:dyDescent="0.25">
      <c r="A1664">
        <v>1662</v>
      </c>
      <c r="B1664" s="1">
        <v>38292</v>
      </c>
      <c r="C1664">
        <v>10348</v>
      </c>
      <c r="D1664" t="s">
        <v>73</v>
      </c>
      <c r="E1664" t="s">
        <v>74</v>
      </c>
      <c r="F1664" t="s">
        <v>68</v>
      </c>
      <c r="G1664" t="s">
        <v>191</v>
      </c>
      <c r="H1664">
        <v>100</v>
      </c>
      <c r="I1664">
        <v>37</v>
      </c>
      <c r="J1664">
        <v>5981.42</v>
      </c>
      <c r="K1664">
        <v>4</v>
      </c>
      <c r="L1664">
        <v>11</v>
      </c>
      <c r="M1664">
        <v>2004</v>
      </c>
    </row>
    <row r="1665" spans="1:13" x14ac:dyDescent="0.25">
      <c r="A1665">
        <v>1663</v>
      </c>
      <c r="B1665" s="1">
        <v>38331</v>
      </c>
      <c r="C1665">
        <v>10358</v>
      </c>
      <c r="D1665" t="s">
        <v>66</v>
      </c>
      <c r="E1665" t="s">
        <v>67</v>
      </c>
      <c r="F1665" t="s">
        <v>68</v>
      </c>
      <c r="G1665" t="s">
        <v>191</v>
      </c>
      <c r="H1665">
        <v>100</v>
      </c>
      <c r="I1665">
        <v>41</v>
      </c>
      <c r="J1665">
        <v>5684.65</v>
      </c>
      <c r="K1665">
        <v>4</v>
      </c>
      <c r="L1665">
        <v>12</v>
      </c>
      <c r="M1665">
        <v>2004</v>
      </c>
    </row>
    <row r="1666" spans="1:13" x14ac:dyDescent="0.25">
      <c r="A1666">
        <v>1664</v>
      </c>
      <c r="B1666" s="1">
        <v>38375</v>
      </c>
      <c r="C1666">
        <v>10371</v>
      </c>
      <c r="D1666" t="s">
        <v>105</v>
      </c>
      <c r="E1666" t="s">
        <v>106</v>
      </c>
      <c r="F1666" t="s">
        <v>14</v>
      </c>
      <c r="G1666" t="s">
        <v>191</v>
      </c>
      <c r="H1666">
        <v>100</v>
      </c>
      <c r="I1666">
        <v>20</v>
      </c>
      <c r="J1666">
        <v>3449.4</v>
      </c>
      <c r="K1666">
        <v>1</v>
      </c>
      <c r="L1666">
        <v>1</v>
      </c>
      <c r="M1666">
        <v>2005</v>
      </c>
    </row>
    <row r="1667" spans="1:13" x14ac:dyDescent="0.25">
      <c r="A1667">
        <v>1665</v>
      </c>
      <c r="B1667" s="1">
        <v>38400</v>
      </c>
      <c r="C1667">
        <v>10382</v>
      </c>
      <c r="D1667" t="s">
        <v>105</v>
      </c>
      <c r="E1667" t="s">
        <v>106</v>
      </c>
      <c r="F1667" t="s">
        <v>14</v>
      </c>
      <c r="G1667" t="s">
        <v>191</v>
      </c>
      <c r="H1667">
        <v>100</v>
      </c>
      <c r="I1667">
        <v>20</v>
      </c>
      <c r="J1667">
        <v>2654.4</v>
      </c>
      <c r="K1667">
        <v>1</v>
      </c>
      <c r="L1667">
        <v>2</v>
      </c>
      <c r="M1667">
        <v>2005</v>
      </c>
    </row>
    <row r="1668" spans="1:13" x14ac:dyDescent="0.25">
      <c r="A1668">
        <v>1666</v>
      </c>
      <c r="B1668" s="1">
        <v>38475</v>
      </c>
      <c r="C1668">
        <v>10412</v>
      </c>
      <c r="D1668" t="s">
        <v>66</v>
      </c>
      <c r="E1668" t="s">
        <v>67</v>
      </c>
      <c r="F1668" t="s">
        <v>68</v>
      </c>
      <c r="G1668" t="s">
        <v>191</v>
      </c>
      <c r="H1668">
        <v>100</v>
      </c>
      <c r="I1668">
        <v>70</v>
      </c>
      <c r="J1668">
        <v>8498</v>
      </c>
      <c r="K1668">
        <v>2</v>
      </c>
      <c r="L1668">
        <v>5</v>
      </c>
      <c r="M1668">
        <v>2005</v>
      </c>
    </row>
    <row r="1669" spans="1:13" x14ac:dyDescent="0.25">
      <c r="A1669">
        <v>1667</v>
      </c>
      <c r="B1669" s="1">
        <v>38503</v>
      </c>
      <c r="C1669">
        <v>10425</v>
      </c>
      <c r="D1669" t="s">
        <v>45</v>
      </c>
      <c r="E1669" t="s">
        <v>46</v>
      </c>
      <c r="F1669" t="s">
        <v>18</v>
      </c>
      <c r="G1669" t="s">
        <v>191</v>
      </c>
      <c r="H1669">
        <v>100</v>
      </c>
      <c r="I1669">
        <v>49</v>
      </c>
      <c r="J1669">
        <v>5510.54</v>
      </c>
      <c r="K1669">
        <v>2</v>
      </c>
      <c r="L1669">
        <v>5</v>
      </c>
      <c r="M1669">
        <v>2005</v>
      </c>
    </row>
    <row r="1670" spans="1:13" x14ac:dyDescent="0.25">
      <c r="A1670">
        <v>1668</v>
      </c>
      <c r="B1670" s="1">
        <v>37683</v>
      </c>
      <c r="C1670">
        <v>10108</v>
      </c>
      <c r="D1670" t="s">
        <v>161</v>
      </c>
      <c r="E1670" t="s">
        <v>162</v>
      </c>
      <c r="F1670" t="s">
        <v>163</v>
      </c>
      <c r="G1670" t="s">
        <v>15</v>
      </c>
      <c r="H1670">
        <v>58.87</v>
      </c>
      <c r="I1670">
        <v>35</v>
      </c>
      <c r="J1670">
        <v>2060.4499999999998</v>
      </c>
      <c r="K1670">
        <v>1</v>
      </c>
      <c r="L1670">
        <v>3</v>
      </c>
      <c r="M1670">
        <v>2003</v>
      </c>
    </row>
    <row r="1671" spans="1:13" x14ac:dyDescent="0.25">
      <c r="A1671">
        <v>1669</v>
      </c>
      <c r="B1671" s="1">
        <v>37748</v>
      </c>
      <c r="C1671">
        <v>10121</v>
      </c>
      <c r="D1671" t="s">
        <v>16</v>
      </c>
      <c r="E1671" t="s">
        <v>17</v>
      </c>
      <c r="F1671" t="s">
        <v>18</v>
      </c>
      <c r="G1671" t="s">
        <v>15</v>
      </c>
      <c r="H1671">
        <v>76.88</v>
      </c>
      <c r="I1671">
        <v>32</v>
      </c>
      <c r="J1671">
        <v>2460.16</v>
      </c>
      <c r="K1671">
        <v>2</v>
      </c>
      <c r="L1671">
        <v>5</v>
      </c>
      <c r="M1671">
        <v>2003</v>
      </c>
    </row>
    <row r="1672" spans="1:13" x14ac:dyDescent="0.25">
      <c r="A1672">
        <v>1670</v>
      </c>
      <c r="B1672" s="1">
        <v>37804</v>
      </c>
      <c r="C1672">
        <v>10135</v>
      </c>
      <c r="D1672" t="s">
        <v>105</v>
      </c>
      <c r="E1672" t="s">
        <v>106</v>
      </c>
      <c r="F1672" t="s">
        <v>14</v>
      </c>
      <c r="G1672" t="s">
        <v>15</v>
      </c>
      <c r="H1672">
        <v>61.64</v>
      </c>
      <c r="I1672">
        <v>29</v>
      </c>
      <c r="J1672">
        <v>1787.56</v>
      </c>
      <c r="K1672">
        <v>3</v>
      </c>
      <c r="L1672">
        <v>7</v>
      </c>
      <c r="M1672">
        <v>2003</v>
      </c>
    </row>
    <row r="1673" spans="1:13" x14ac:dyDescent="0.25">
      <c r="A1673">
        <v>1671</v>
      </c>
      <c r="B1673" s="1">
        <v>37858</v>
      </c>
      <c r="C1673">
        <v>10145</v>
      </c>
      <c r="D1673" t="s">
        <v>21</v>
      </c>
      <c r="E1673" t="s">
        <v>22</v>
      </c>
      <c r="F1673" t="s">
        <v>14</v>
      </c>
      <c r="G1673" t="s">
        <v>15</v>
      </c>
      <c r="H1673">
        <v>60.95</v>
      </c>
      <c r="I1673">
        <v>27</v>
      </c>
      <c r="J1673">
        <v>1645.65</v>
      </c>
      <c r="K1673">
        <v>3</v>
      </c>
      <c r="L1673">
        <v>8</v>
      </c>
      <c r="M1673">
        <v>2003</v>
      </c>
    </row>
    <row r="1674" spans="1:13" x14ac:dyDescent="0.25">
      <c r="A1674">
        <v>1672</v>
      </c>
      <c r="B1674" s="1">
        <v>37904</v>
      </c>
      <c r="C1674">
        <v>10159</v>
      </c>
      <c r="D1674" t="s">
        <v>23</v>
      </c>
      <c r="E1674" t="s">
        <v>24</v>
      </c>
      <c r="F1674" t="s">
        <v>14</v>
      </c>
      <c r="G1674" t="s">
        <v>15</v>
      </c>
      <c r="H1674">
        <v>80.34</v>
      </c>
      <c r="I1674">
        <v>27</v>
      </c>
      <c r="J1674">
        <v>2169.1799999999998</v>
      </c>
      <c r="K1674">
        <v>4</v>
      </c>
      <c r="L1674">
        <v>10</v>
      </c>
      <c r="M1674">
        <v>2003</v>
      </c>
    </row>
    <row r="1675" spans="1:13" x14ac:dyDescent="0.25">
      <c r="A1675">
        <v>1673</v>
      </c>
      <c r="B1675" s="1">
        <v>37929</v>
      </c>
      <c r="C1675">
        <v>10169</v>
      </c>
      <c r="D1675" t="s">
        <v>111</v>
      </c>
      <c r="E1675" t="s">
        <v>112</v>
      </c>
      <c r="F1675" t="s">
        <v>38</v>
      </c>
      <c r="G1675" t="s">
        <v>15</v>
      </c>
      <c r="H1675">
        <v>74.11</v>
      </c>
      <c r="I1675">
        <v>38</v>
      </c>
      <c r="J1675">
        <v>2816.18</v>
      </c>
      <c r="K1675">
        <v>4</v>
      </c>
      <c r="L1675">
        <v>11</v>
      </c>
      <c r="M1675">
        <v>2003</v>
      </c>
    </row>
    <row r="1676" spans="1:13" x14ac:dyDescent="0.25">
      <c r="A1676">
        <v>1674</v>
      </c>
      <c r="B1676" s="1">
        <v>37936</v>
      </c>
      <c r="C1676">
        <v>10180</v>
      </c>
      <c r="D1676" t="s">
        <v>27</v>
      </c>
      <c r="E1676" t="s">
        <v>28</v>
      </c>
      <c r="F1676" t="s">
        <v>18</v>
      </c>
      <c r="G1676" t="s">
        <v>15</v>
      </c>
      <c r="H1676">
        <v>72.03</v>
      </c>
      <c r="I1676">
        <v>35</v>
      </c>
      <c r="J1676">
        <v>2521.0500000000002</v>
      </c>
      <c r="K1676">
        <v>4</v>
      </c>
      <c r="L1676">
        <v>11</v>
      </c>
      <c r="M1676">
        <v>2003</v>
      </c>
    </row>
    <row r="1677" spans="1:13" x14ac:dyDescent="0.25">
      <c r="A1677">
        <v>1675</v>
      </c>
      <c r="B1677" s="1">
        <v>37944</v>
      </c>
      <c r="C1677">
        <v>10190</v>
      </c>
      <c r="D1677" t="s">
        <v>66</v>
      </c>
      <c r="E1677" t="s">
        <v>67</v>
      </c>
      <c r="F1677" t="s">
        <v>68</v>
      </c>
      <c r="G1677" t="s">
        <v>15</v>
      </c>
      <c r="H1677">
        <v>76.19</v>
      </c>
      <c r="I1677">
        <v>42</v>
      </c>
      <c r="J1677">
        <v>3199.98</v>
      </c>
      <c r="K1677">
        <v>4</v>
      </c>
      <c r="L1677">
        <v>11</v>
      </c>
      <c r="M1677">
        <v>2003</v>
      </c>
    </row>
    <row r="1678" spans="1:13" x14ac:dyDescent="0.25">
      <c r="A1678">
        <v>1676</v>
      </c>
      <c r="B1678" s="1">
        <v>38001</v>
      </c>
      <c r="C1678">
        <v>10211</v>
      </c>
      <c r="D1678" t="s">
        <v>34</v>
      </c>
      <c r="E1678" t="s">
        <v>35</v>
      </c>
      <c r="F1678" t="s">
        <v>18</v>
      </c>
      <c r="G1678" t="s">
        <v>15</v>
      </c>
      <c r="H1678">
        <v>63.72</v>
      </c>
      <c r="I1678">
        <v>21</v>
      </c>
      <c r="J1678">
        <v>1338.12</v>
      </c>
      <c r="K1678">
        <v>1</v>
      </c>
      <c r="L1678">
        <v>1</v>
      </c>
      <c r="M1678">
        <v>2004</v>
      </c>
    </row>
    <row r="1679" spans="1:13" x14ac:dyDescent="0.25">
      <c r="A1679">
        <v>1677</v>
      </c>
      <c r="B1679" s="1">
        <v>38038</v>
      </c>
      <c r="C1679">
        <v>10224</v>
      </c>
      <c r="D1679" t="s">
        <v>27</v>
      </c>
      <c r="E1679" t="s">
        <v>28</v>
      </c>
      <c r="F1679" t="s">
        <v>18</v>
      </c>
      <c r="G1679" t="s">
        <v>15</v>
      </c>
      <c r="H1679">
        <v>80.34</v>
      </c>
      <c r="I1679">
        <v>37</v>
      </c>
      <c r="J1679">
        <v>2972.58</v>
      </c>
      <c r="K1679">
        <v>1</v>
      </c>
      <c r="L1679">
        <v>2</v>
      </c>
      <c r="M1679">
        <v>2004</v>
      </c>
    </row>
    <row r="1680" spans="1:13" x14ac:dyDescent="0.25">
      <c r="A1680">
        <v>1678</v>
      </c>
      <c r="B1680" s="1">
        <v>38082</v>
      </c>
      <c r="C1680">
        <v>10237</v>
      </c>
      <c r="D1680" t="s">
        <v>39</v>
      </c>
      <c r="E1680" t="s">
        <v>40</v>
      </c>
      <c r="F1680" t="s">
        <v>14</v>
      </c>
      <c r="G1680" t="s">
        <v>15</v>
      </c>
      <c r="H1680">
        <v>79.650000000000006</v>
      </c>
      <c r="I1680">
        <v>26</v>
      </c>
      <c r="J1680">
        <v>2070.9</v>
      </c>
      <c r="K1680">
        <v>2</v>
      </c>
      <c r="L1680">
        <v>4</v>
      </c>
      <c r="M1680">
        <v>2004</v>
      </c>
    </row>
    <row r="1681" spans="1:13" x14ac:dyDescent="0.25">
      <c r="A1681">
        <v>1679</v>
      </c>
      <c r="B1681" s="1">
        <v>38133</v>
      </c>
      <c r="C1681">
        <v>10252</v>
      </c>
      <c r="D1681" t="s">
        <v>34</v>
      </c>
      <c r="E1681" t="s">
        <v>35</v>
      </c>
      <c r="F1681" t="s">
        <v>18</v>
      </c>
      <c r="G1681" t="s">
        <v>15</v>
      </c>
      <c r="H1681">
        <v>65.8</v>
      </c>
      <c r="I1681">
        <v>47</v>
      </c>
      <c r="J1681">
        <v>3092.6</v>
      </c>
      <c r="K1681">
        <v>2</v>
      </c>
      <c r="L1681">
        <v>5</v>
      </c>
      <c r="M1681">
        <v>2004</v>
      </c>
    </row>
    <row r="1682" spans="1:13" x14ac:dyDescent="0.25">
      <c r="A1682">
        <v>1680</v>
      </c>
      <c r="B1682" s="1">
        <v>38168</v>
      </c>
      <c r="C1682">
        <v>10264</v>
      </c>
      <c r="D1682" t="s">
        <v>145</v>
      </c>
      <c r="E1682" t="s">
        <v>146</v>
      </c>
      <c r="F1682" t="s">
        <v>14</v>
      </c>
      <c r="G1682" t="s">
        <v>15</v>
      </c>
      <c r="H1682">
        <v>65.099999999999994</v>
      </c>
      <c r="I1682">
        <v>37</v>
      </c>
      <c r="J1682">
        <v>2408.6999999999998</v>
      </c>
      <c r="K1682">
        <v>2</v>
      </c>
      <c r="L1682">
        <v>6</v>
      </c>
      <c r="M1682">
        <v>2004</v>
      </c>
    </row>
    <row r="1683" spans="1:13" x14ac:dyDescent="0.25">
      <c r="A1683">
        <v>1681</v>
      </c>
      <c r="B1683" s="1">
        <v>38201</v>
      </c>
      <c r="C1683">
        <v>10276</v>
      </c>
      <c r="D1683" t="s">
        <v>174</v>
      </c>
      <c r="E1683" t="s">
        <v>175</v>
      </c>
      <c r="F1683" t="s">
        <v>14</v>
      </c>
      <c r="G1683" t="s">
        <v>15</v>
      </c>
      <c r="H1683">
        <v>75.489999999999995</v>
      </c>
      <c r="I1683">
        <v>46</v>
      </c>
      <c r="J1683">
        <v>3472.54</v>
      </c>
      <c r="K1683">
        <v>3</v>
      </c>
      <c r="L1683">
        <v>8</v>
      </c>
      <c r="M1683">
        <v>2004</v>
      </c>
    </row>
    <row r="1684" spans="1:13" x14ac:dyDescent="0.25">
      <c r="A1684">
        <v>1682</v>
      </c>
      <c r="B1684" s="1">
        <v>38226</v>
      </c>
      <c r="C1684">
        <v>10285</v>
      </c>
      <c r="D1684" t="s">
        <v>47</v>
      </c>
      <c r="E1684" t="s">
        <v>48</v>
      </c>
      <c r="F1684" t="s">
        <v>14</v>
      </c>
      <c r="G1684" t="s">
        <v>15</v>
      </c>
      <c r="H1684">
        <v>59.56</v>
      </c>
      <c r="I1684">
        <v>38</v>
      </c>
      <c r="J1684">
        <v>2263.2800000000002</v>
      </c>
      <c r="K1684">
        <v>3</v>
      </c>
      <c r="L1684">
        <v>8</v>
      </c>
      <c r="M1684">
        <v>2004</v>
      </c>
    </row>
    <row r="1685" spans="1:13" x14ac:dyDescent="0.25">
      <c r="A1685">
        <v>1683</v>
      </c>
      <c r="B1685" s="1">
        <v>38260</v>
      </c>
      <c r="C1685">
        <v>10299</v>
      </c>
      <c r="D1685" t="s">
        <v>49</v>
      </c>
      <c r="E1685" t="s">
        <v>50</v>
      </c>
      <c r="F1685" t="s">
        <v>51</v>
      </c>
      <c r="G1685" t="s">
        <v>15</v>
      </c>
      <c r="H1685">
        <v>66.489999999999995</v>
      </c>
      <c r="I1685">
        <v>33</v>
      </c>
      <c r="J1685">
        <v>2194.17</v>
      </c>
      <c r="K1685">
        <v>3</v>
      </c>
      <c r="L1685">
        <v>9</v>
      </c>
      <c r="M1685">
        <v>2004</v>
      </c>
    </row>
    <row r="1686" spans="1:13" x14ac:dyDescent="0.25">
      <c r="A1686">
        <v>1684</v>
      </c>
      <c r="B1686" s="1">
        <v>38275</v>
      </c>
      <c r="C1686">
        <v>10309</v>
      </c>
      <c r="D1686" t="s">
        <v>52</v>
      </c>
      <c r="E1686" t="s">
        <v>53</v>
      </c>
      <c r="F1686" t="s">
        <v>31</v>
      </c>
      <c r="G1686" t="s">
        <v>15</v>
      </c>
      <c r="H1686">
        <v>56.1</v>
      </c>
      <c r="I1686">
        <v>24</v>
      </c>
      <c r="J1686">
        <v>1346.4</v>
      </c>
      <c r="K1686">
        <v>4</v>
      </c>
      <c r="L1686">
        <v>10</v>
      </c>
      <c r="M1686">
        <v>2004</v>
      </c>
    </row>
    <row r="1687" spans="1:13" x14ac:dyDescent="0.25">
      <c r="A1687">
        <v>1685</v>
      </c>
      <c r="B1687" s="1">
        <v>38294</v>
      </c>
      <c r="C1687">
        <v>10319</v>
      </c>
      <c r="D1687" t="s">
        <v>192</v>
      </c>
      <c r="E1687" t="s">
        <v>193</v>
      </c>
      <c r="F1687" t="s">
        <v>14</v>
      </c>
      <c r="G1687" t="s">
        <v>15</v>
      </c>
      <c r="H1687">
        <v>81.73</v>
      </c>
      <c r="I1687">
        <v>31</v>
      </c>
      <c r="J1687">
        <v>2533.63</v>
      </c>
      <c r="K1687">
        <v>4</v>
      </c>
      <c r="L1687">
        <v>11</v>
      </c>
      <c r="M1687">
        <v>2004</v>
      </c>
    </row>
    <row r="1688" spans="1:13" x14ac:dyDescent="0.25">
      <c r="A1688">
        <v>1686</v>
      </c>
      <c r="B1688" s="1">
        <v>38307</v>
      </c>
      <c r="C1688">
        <v>10330</v>
      </c>
      <c r="D1688" t="s">
        <v>161</v>
      </c>
      <c r="E1688" t="s">
        <v>162</v>
      </c>
      <c r="F1688" t="s">
        <v>163</v>
      </c>
      <c r="G1688" t="s">
        <v>15</v>
      </c>
      <c r="H1688">
        <v>81.03</v>
      </c>
      <c r="I1688">
        <v>42</v>
      </c>
      <c r="J1688">
        <v>3403.26</v>
      </c>
      <c r="K1688">
        <v>4</v>
      </c>
      <c r="L1688">
        <v>11</v>
      </c>
      <c r="M1688">
        <v>2004</v>
      </c>
    </row>
    <row r="1689" spans="1:13" x14ac:dyDescent="0.25">
      <c r="A1689">
        <v>1687</v>
      </c>
      <c r="B1689" s="1">
        <v>38315</v>
      </c>
      <c r="C1689">
        <v>10341</v>
      </c>
      <c r="D1689" t="s">
        <v>56</v>
      </c>
      <c r="E1689" t="s">
        <v>57</v>
      </c>
      <c r="F1689" t="s">
        <v>58</v>
      </c>
      <c r="G1689" t="s">
        <v>15</v>
      </c>
      <c r="H1689">
        <v>100</v>
      </c>
      <c r="I1689">
        <v>32</v>
      </c>
      <c r="J1689">
        <v>3307.2</v>
      </c>
      <c r="K1689">
        <v>4</v>
      </c>
      <c r="L1689">
        <v>11</v>
      </c>
      <c r="M1689">
        <v>2004</v>
      </c>
    </row>
    <row r="1690" spans="1:13" x14ac:dyDescent="0.25">
      <c r="A1690">
        <v>1688</v>
      </c>
      <c r="B1690" s="1">
        <v>38328</v>
      </c>
      <c r="C1690">
        <v>10355</v>
      </c>
      <c r="D1690" t="s">
        <v>66</v>
      </c>
      <c r="E1690" t="s">
        <v>67</v>
      </c>
      <c r="F1690" t="s">
        <v>68</v>
      </c>
      <c r="G1690" t="s">
        <v>15</v>
      </c>
      <c r="H1690">
        <v>70.650000000000006</v>
      </c>
      <c r="I1690">
        <v>41</v>
      </c>
      <c r="J1690">
        <v>2896.65</v>
      </c>
      <c r="K1690">
        <v>4</v>
      </c>
      <c r="L1690">
        <v>12</v>
      </c>
      <c r="M1690">
        <v>2004</v>
      </c>
    </row>
    <row r="1691" spans="1:13" x14ac:dyDescent="0.25">
      <c r="A1691">
        <v>1689</v>
      </c>
      <c r="B1691" s="1">
        <v>38358</v>
      </c>
      <c r="C1691">
        <v>10363</v>
      </c>
      <c r="D1691" t="s">
        <v>178</v>
      </c>
      <c r="E1691" t="s">
        <v>179</v>
      </c>
      <c r="F1691" t="s">
        <v>51</v>
      </c>
      <c r="G1691" t="s">
        <v>15</v>
      </c>
      <c r="H1691">
        <v>61.23</v>
      </c>
      <c r="I1691">
        <v>43</v>
      </c>
      <c r="J1691">
        <v>2632.89</v>
      </c>
      <c r="K1691">
        <v>1</v>
      </c>
      <c r="L1691">
        <v>1</v>
      </c>
      <c r="M1691">
        <v>2005</v>
      </c>
    </row>
    <row r="1692" spans="1:13" x14ac:dyDescent="0.25">
      <c r="A1692">
        <v>1690</v>
      </c>
      <c r="B1692" s="1">
        <v>38386</v>
      </c>
      <c r="C1692">
        <v>10375</v>
      </c>
      <c r="D1692" t="s">
        <v>45</v>
      </c>
      <c r="E1692" t="s">
        <v>46</v>
      </c>
      <c r="F1692" t="s">
        <v>18</v>
      </c>
      <c r="G1692" t="s">
        <v>15</v>
      </c>
      <c r="H1692">
        <v>100</v>
      </c>
      <c r="I1692">
        <v>20</v>
      </c>
      <c r="J1692">
        <v>2046</v>
      </c>
      <c r="K1692">
        <v>1</v>
      </c>
      <c r="L1692">
        <v>2</v>
      </c>
      <c r="M1692">
        <v>2005</v>
      </c>
    </row>
    <row r="1693" spans="1:13" x14ac:dyDescent="0.25">
      <c r="A1693">
        <v>1691</v>
      </c>
      <c r="B1693" s="1">
        <v>38415</v>
      </c>
      <c r="C1693">
        <v>10390</v>
      </c>
      <c r="D1693" t="s">
        <v>105</v>
      </c>
      <c r="E1693" t="s">
        <v>106</v>
      </c>
      <c r="F1693" t="s">
        <v>14</v>
      </c>
      <c r="G1693" t="s">
        <v>15</v>
      </c>
      <c r="H1693">
        <v>65.13</v>
      </c>
      <c r="I1693">
        <v>35</v>
      </c>
      <c r="J1693">
        <v>2279.5500000000002</v>
      </c>
      <c r="K1693">
        <v>1</v>
      </c>
      <c r="L1693">
        <v>3</v>
      </c>
      <c r="M1693">
        <v>2005</v>
      </c>
    </row>
    <row r="1694" spans="1:13" x14ac:dyDescent="0.25">
      <c r="A1694">
        <v>1692</v>
      </c>
      <c r="B1694" s="1">
        <v>38450</v>
      </c>
      <c r="C1694">
        <v>10403</v>
      </c>
      <c r="D1694" t="s">
        <v>63</v>
      </c>
      <c r="E1694" t="s">
        <v>64</v>
      </c>
      <c r="F1694" t="s">
        <v>65</v>
      </c>
      <c r="G1694" t="s">
        <v>15</v>
      </c>
      <c r="H1694">
        <v>79.650000000000006</v>
      </c>
      <c r="I1694">
        <v>27</v>
      </c>
      <c r="J1694">
        <v>2150.5500000000002</v>
      </c>
      <c r="K1694">
        <v>2</v>
      </c>
      <c r="L1694">
        <v>4</v>
      </c>
      <c r="M1694">
        <v>2005</v>
      </c>
    </row>
    <row r="1695" spans="1:13" x14ac:dyDescent="0.25">
      <c r="A1695">
        <v>1693</v>
      </c>
      <c r="B1695" s="1">
        <v>37698</v>
      </c>
      <c r="C1695">
        <v>10110</v>
      </c>
      <c r="D1695" t="s">
        <v>187</v>
      </c>
      <c r="E1695" t="s">
        <v>188</v>
      </c>
      <c r="F1695" t="s">
        <v>65</v>
      </c>
      <c r="G1695" t="s">
        <v>69</v>
      </c>
      <c r="H1695">
        <v>78.150000000000006</v>
      </c>
      <c r="I1695">
        <v>43</v>
      </c>
      <c r="J1695">
        <v>3360.45</v>
      </c>
      <c r="K1695">
        <v>1</v>
      </c>
      <c r="L1695">
        <v>3</v>
      </c>
      <c r="M1695">
        <v>2003</v>
      </c>
    </row>
    <row r="1696" spans="1:13" x14ac:dyDescent="0.25">
      <c r="A1696">
        <v>1694</v>
      </c>
      <c r="B1696" s="1">
        <v>37762</v>
      </c>
      <c r="C1696">
        <v>10124</v>
      </c>
      <c r="D1696" t="s">
        <v>202</v>
      </c>
      <c r="E1696" t="s">
        <v>203</v>
      </c>
      <c r="F1696" t="s">
        <v>14</v>
      </c>
      <c r="G1696" t="s">
        <v>69</v>
      </c>
      <c r="H1696">
        <v>72.7</v>
      </c>
      <c r="I1696">
        <v>32</v>
      </c>
      <c r="J1696">
        <v>2326.4</v>
      </c>
      <c r="K1696">
        <v>2</v>
      </c>
      <c r="L1696">
        <v>5</v>
      </c>
      <c r="M1696">
        <v>2003</v>
      </c>
    </row>
    <row r="1697" spans="1:13" x14ac:dyDescent="0.25">
      <c r="A1697">
        <v>1695</v>
      </c>
      <c r="B1697" s="1">
        <v>37875</v>
      </c>
      <c r="C1697">
        <v>10148</v>
      </c>
      <c r="D1697" t="s">
        <v>111</v>
      </c>
      <c r="E1697" t="s">
        <v>112</v>
      </c>
      <c r="F1697" t="s">
        <v>38</v>
      </c>
      <c r="G1697" t="s">
        <v>69</v>
      </c>
      <c r="H1697">
        <v>73.599999999999994</v>
      </c>
      <c r="I1697">
        <v>21</v>
      </c>
      <c r="J1697">
        <v>1545.6</v>
      </c>
      <c r="K1697">
        <v>3</v>
      </c>
      <c r="L1697">
        <v>9</v>
      </c>
      <c r="M1697">
        <v>2003</v>
      </c>
    </row>
    <row r="1698" spans="1:13" x14ac:dyDescent="0.25">
      <c r="A1698">
        <v>1696</v>
      </c>
      <c r="B1698" s="1">
        <v>37911</v>
      </c>
      <c r="C1698">
        <v>10161</v>
      </c>
      <c r="D1698" t="s">
        <v>189</v>
      </c>
      <c r="E1698" t="s">
        <v>190</v>
      </c>
      <c r="F1698" t="s">
        <v>125</v>
      </c>
      <c r="G1698" t="s">
        <v>69</v>
      </c>
      <c r="H1698">
        <v>100</v>
      </c>
      <c r="I1698">
        <v>20</v>
      </c>
      <c r="J1698">
        <v>2144.6</v>
      </c>
      <c r="K1698">
        <v>4</v>
      </c>
      <c r="L1698">
        <v>10</v>
      </c>
      <c r="M1698">
        <v>2003</v>
      </c>
    </row>
    <row r="1699" spans="1:13" x14ac:dyDescent="0.25">
      <c r="A1699">
        <v>1697</v>
      </c>
      <c r="B1699" s="1">
        <v>37930</v>
      </c>
      <c r="C1699">
        <v>10172</v>
      </c>
      <c r="D1699" t="s">
        <v>43</v>
      </c>
      <c r="E1699" t="s">
        <v>44</v>
      </c>
      <c r="F1699" t="s">
        <v>14</v>
      </c>
      <c r="G1699" t="s">
        <v>69</v>
      </c>
      <c r="H1699">
        <v>74.510000000000005</v>
      </c>
      <c r="I1699">
        <v>22</v>
      </c>
      <c r="J1699">
        <v>1639.22</v>
      </c>
      <c r="K1699">
        <v>4</v>
      </c>
      <c r="L1699">
        <v>11</v>
      </c>
      <c r="M1699">
        <v>2003</v>
      </c>
    </row>
    <row r="1700" spans="1:13" x14ac:dyDescent="0.25">
      <c r="A1700">
        <v>1698</v>
      </c>
      <c r="B1700" s="1">
        <v>37937</v>
      </c>
      <c r="C1700">
        <v>10182</v>
      </c>
      <c r="D1700" t="s">
        <v>105</v>
      </c>
      <c r="E1700" t="s">
        <v>106</v>
      </c>
      <c r="F1700" t="s">
        <v>14</v>
      </c>
      <c r="G1700" t="s">
        <v>69</v>
      </c>
      <c r="H1700">
        <v>73.599999999999994</v>
      </c>
      <c r="I1700">
        <v>36</v>
      </c>
      <c r="J1700">
        <v>2649.6</v>
      </c>
      <c r="K1700">
        <v>4</v>
      </c>
      <c r="L1700">
        <v>11</v>
      </c>
      <c r="M1700">
        <v>2003</v>
      </c>
    </row>
    <row r="1701" spans="1:13" x14ac:dyDescent="0.25">
      <c r="A1701">
        <v>1699</v>
      </c>
      <c r="B1701" s="1">
        <v>37945</v>
      </c>
      <c r="C1701">
        <v>10192</v>
      </c>
      <c r="D1701" t="s">
        <v>107</v>
      </c>
      <c r="E1701" t="s">
        <v>108</v>
      </c>
      <c r="F1701" t="s">
        <v>14</v>
      </c>
      <c r="G1701" t="s">
        <v>69</v>
      </c>
      <c r="H1701">
        <v>83.6</v>
      </c>
      <c r="I1701">
        <v>46</v>
      </c>
      <c r="J1701">
        <v>3845.6</v>
      </c>
      <c r="K1701">
        <v>4</v>
      </c>
      <c r="L1701">
        <v>11</v>
      </c>
      <c r="M1701">
        <v>2003</v>
      </c>
    </row>
    <row r="1702" spans="1:13" x14ac:dyDescent="0.25">
      <c r="A1702">
        <v>1700</v>
      </c>
      <c r="B1702" s="1">
        <v>37957</v>
      </c>
      <c r="C1702">
        <v>10204</v>
      </c>
      <c r="D1702" t="s">
        <v>180</v>
      </c>
      <c r="E1702" t="s">
        <v>181</v>
      </c>
      <c r="F1702" t="s">
        <v>14</v>
      </c>
      <c r="G1702" t="s">
        <v>69</v>
      </c>
      <c r="H1702">
        <v>96.32</v>
      </c>
      <c r="I1702">
        <v>47</v>
      </c>
      <c r="J1702">
        <v>4527.04</v>
      </c>
      <c r="K1702">
        <v>4</v>
      </c>
      <c r="L1702">
        <v>12</v>
      </c>
      <c r="M1702">
        <v>2003</v>
      </c>
    </row>
    <row r="1703" spans="1:13" x14ac:dyDescent="0.25">
      <c r="A1703">
        <v>1701</v>
      </c>
      <c r="B1703" s="1">
        <v>38002</v>
      </c>
      <c r="C1703">
        <v>10212</v>
      </c>
      <c r="D1703" t="s">
        <v>66</v>
      </c>
      <c r="E1703" t="s">
        <v>67</v>
      </c>
      <c r="F1703" t="s">
        <v>68</v>
      </c>
      <c r="G1703" t="s">
        <v>69</v>
      </c>
      <c r="H1703">
        <v>88.14</v>
      </c>
      <c r="I1703">
        <v>45</v>
      </c>
      <c r="J1703">
        <v>3966.3</v>
      </c>
      <c r="K1703">
        <v>1</v>
      </c>
      <c r="L1703">
        <v>1</v>
      </c>
      <c r="M1703">
        <v>2004</v>
      </c>
    </row>
    <row r="1704" spans="1:13" x14ac:dyDescent="0.25">
      <c r="A1704">
        <v>1702</v>
      </c>
      <c r="B1704" s="1">
        <v>38048</v>
      </c>
      <c r="C1704">
        <v>10227</v>
      </c>
      <c r="D1704" t="s">
        <v>84</v>
      </c>
      <c r="E1704" t="s">
        <v>85</v>
      </c>
      <c r="F1704" t="s">
        <v>18</v>
      </c>
      <c r="G1704" t="s">
        <v>69</v>
      </c>
      <c r="H1704">
        <v>88.14</v>
      </c>
      <c r="I1704">
        <v>47</v>
      </c>
      <c r="J1704">
        <v>4142.58</v>
      </c>
      <c r="K1704">
        <v>1</v>
      </c>
      <c r="L1704">
        <v>3</v>
      </c>
      <c r="M1704">
        <v>2004</v>
      </c>
    </row>
    <row r="1705" spans="1:13" x14ac:dyDescent="0.25">
      <c r="A1705">
        <v>1703</v>
      </c>
      <c r="B1705" s="1">
        <v>38090</v>
      </c>
      <c r="C1705">
        <v>10241</v>
      </c>
      <c r="D1705" t="s">
        <v>200</v>
      </c>
      <c r="E1705" t="s">
        <v>201</v>
      </c>
      <c r="F1705" t="s">
        <v>18</v>
      </c>
      <c r="G1705" t="s">
        <v>69</v>
      </c>
      <c r="H1705">
        <v>94.5</v>
      </c>
      <c r="I1705">
        <v>47</v>
      </c>
      <c r="J1705">
        <v>4441.5</v>
      </c>
      <c r="K1705">
        <v>2</v>
      </c>
      <c r="L1705">
        <v>4</v>
      </c>
      <c r="M1705">
        <v>2004</v>
      </c>
    </row>
    <row r="1706" spans="1:13" x14ac:dyDescent="0.25">
      <c r="A1706">
        <v>1704</v>
      </c>
      <c r="B1706" s="1">
        <v>38175</v>
      </c>
      <c r="C1706">
        <v>10267</v>
      </c>
      <c r="D1706" t="s">
        <v>180</v>
      </c>
      <c r="E1706" t="s">
        <v>181</v>
      </c>
      <c r="F1706" t="s">
        <v>14</v>
      </c>
      <c r="G1706" t="s">
        <v>69</v>
      </c>
      <c r="H1706">
        <v>87.24</v>
      </c>
      <c r="I1706">
        <v>38</v>
      </c>
      <c r="J1706">
        <v>3315.12</v>
      </c>
      <c r="K1706">
        <v>3</v>
      </c>
      <c r="L1706">
        <v>7</v>
      </c>
      <c r="M1706">
        <v>2004</v>
      </c>
    </row>
    <row r="1707" spans="1:13" x14ac:dyDescent="0.25">
      <c r="A1707">
        <v>1705</v>
      </c>
      <c r="B1707" s="1">
        <v>38208</v>
      </c>
      <c r="C1707">
        <v>10279</v>
      </c>
      <c r="D1707" t="s">
        <v>66</v>
      </c>
      <c r="E1707" t="s">
        <v>67</v>
      </c>
      <c r="F1707" t="s">
        <v>68</v>
      </c>
      <c r="G1707" t="s">
        <v>69</v>
      </c>
      <c r="H1707">
        <v>79.97</v>
      </c>
      <c r="I1707">
        <v>49</v>
      </c>
      <c r="J1707">
        <v>3918.53</v>
      </c>
      <c r="K1707">
        <v>3</v>
      </c>
      <c r="L1707">
        <v>8</v>
      </c>
      <c r="M1707">
        <v>2004</v>
      </c>
    </row>
    <row r="1708" spans="1:13" x14ac:dyDescent="0.25">
      <c r="A1708">
        <v>1706</v>
      </c>
      <c r="B1708" s="1">
        <v>38231</v>
      </c>
      <c r="C1708">
        <v>10288</v>
      </c>
      <c r="D1708" t="s">
        <v>159</v>
      </c>
      <c r="E1708" t="s">
        <v>160</v>
      </c>
      <c r="F1708" t="s">
        <v>77</v>
      </c>
      <c r="G1708" t="s">
        <v>69</v>
      </c>
      <c r="H1708">
        <v>80.87</v>
      </c>
      <c r="I1708">
        <v>35</v>
      </c>
      <c r="J1708">
        <v>2830.45</v>
      </c>
      <c r="K1708">
        <v>3</v>
      </c>
      <c r="L1708">
        <v>9</v>
      </c>
      <c r="M1708">
        <v>2004</v>
      </c>
    </row>
    <row r="1709" spans="1:13" x14ac:dyDescent="0.25">
      <c r="A1709">
        <v>1707</v>
      </c>
      <c r="B1709" s="1">
        <v>37900</v>
      </c>
      <c r="C1709">
        <v>10302</v>
      </c>
      <c r="D1709" t="s">
        <v>63</v>
      </c>
      <c r="E1709" t="s">
        <v>64</v>
      </c>
      <c r="F1709" t="s">
        <v>65</v>
      </c>
      <c r="G1709" t="s">
        <v>69</v>
      </c>
      <c r="H1709">
        <v>100</v>
      </c>
      <c r="I1709">
        <v>49</v>
      </c>
      <c r="J1709">
        <v>5298.86</v>
      </c>
      <c r="K1709">
        <v>4</v>
      </c>
      <c r="L1709">
        <v>10</v>
      </c>
      <c r="M1709">
        <v>2003</v>
      </c>
    </row>
    <row r="1710" spans="1:13" x14ac:dyDescent="0.25">
      <c r="A1710">
        <v>1708</v>
      </c>
      <c r="B1710" s="1">
        <v>38276</v>
      </c>
      <c r="C1710">
        <v>10311</v>
      </c>
      <c r="D1710" t="s">
        <v>66</v>
      </c>
      <c r="E1710" t="s">
        <v>67</v>
      </c>
      <c r="F1710" t="s">
        <v>68</v>
      </c>
      <c r="G1710" t="s">
        <v>69</v>
      </c>
      <c r="H1710">
        <v>93.6</v>
      </c>
      <c r="I1710">
        <v>28</v>
      </c>
      <c r="J1710">
        <v>2620.8000000000002</v>
      </c>
      <c r="K1710">
        <v>4</v>
      </c>
      <c r="L1710">
        <v>10</v>
      </c>
      <c r="M1710">
        <v>2004</v>
      </c>
    </row>
    <row r="1711" spans="1:13" x14ac:dyDescent="0.25">
      <c r="A1711">
        <v>1709</v>
      </c>
      <c r="B1711" s="1">
        <v>38295</v>
      </c>
      <c r="C1711">
        <v>10321</v>
      </c>
      <c r="D1711" t="s">
        <v>61</v>
      </c>
      <c r="E1711" t="s">
        <v>62</v>
      </c>
      <c r="F1711" t="s">
        <v>14</v>
      </c>
      <c r="G1711" t="s">
        <v>69</v>
      </c>
      <c r="H1711">
        <v>72.7</v>
      </c>
      <c r="I1711">
        <v>30</v>
      </c>
      <c r="J1711">
        <v>2181</v>
      </c>
      <c r="K1711">
        <v>4</v>
      </c>
      <c r="L1711">
        <v>11</v>
      </c>
      <c r="M1711">
        <v>2004</v>
      </c>
    </row>
    <row r="1712" spans="1:13" x14ac:dyDescent="0.25">
      <c r="A1712">
        <v>1710</v>
      </c>
      <c r="B1712" s="1">
        <v>38308</v>
      </c>
      <c r="C1712">
        <v>10332</v>
      </c>
      <c r="D1712" t="s">
        <v>187</v>
      </c>
      <c r="E1712" t="s">
        <v>188</v>
      </c>
      <c r="F1712" t="s">
        <v>65</v>
      </c>
      <c r="G1712" t="s">
        <v>69</v>
      </c>
      <c r="H1712">
        <v>86.72</v>
      </c>
      <c r="I1712">
        <v>39</v>
      </c>
      <c r="J1712">
        <v>3382.08</v>
      </c>
      <c r="K1712">
        <v>4</v>
      </c>
      <c r="L1712">
        <v>11</v>
      </c>
      <c r="M1712">
        <v>2004</v>
      </c>
    </row>
    <row r="1713" spans="1:13" x14ac:dyDescent="0.25">
      <c r="A1713">
        <v>1711</v>
      </c>
      <c r="B1713" s="1">
        <v>38320</v>
      </c>
      <c r="C1713">
        <v>10346</v>
      </c>
      <c r="D1713" t="s">
        <v>202</v>
      </c>
      <c r="E1713" t="s">
        <v>203</v>
      </c>
      <c r="F1713" t="s">
        <v>14</v>
      </c>
      <c r="G1713" t="s">
        <v>69</v>
      </c>
      <c r="H1713">
        <v>100</v>
      </c>
      <c r="I1713">
        <v>25</v>
      </c>
      <c r="J1713">
        <v>2876.75</v>
      </c>
      <c r="K1713">
        <v>4</v>
      </c>
      <c r="L1713">
        <v>11</v>
      </c>
      <c r="M1713">
        <v>2004</v>
      </c>
    </row>
    <row r="1714" spans="1:13" x14ac:dyDescent="0.25">
      <c r="A1714">
        <v>1712</v>
      </c>
      <c r="B1714" s="1">
        <v>38371</v>
      </c>
      <c r="C1714">
        <v>10368</v>
      </c>
      <c r="D1714" t="s">
        <v>105</v>
      </c>
      <c r="E1714" t="s">
        <v>106</v>
      </c>
      <c r="F1714" t="s">
        <v>14</v>
      </c>
      <c r="G1714" t="s">
        <v>69</v>
      </c>
      <c r="H1714">
        <v>100</v>
      </c>
      <c r="I1714">
        <v>40</v>
      </c>
      <c r="J1714">
        <v>4107.2</v>
      </c>
      <c r="K1714">
        <v>1</v>
      </c>
      <c r="L1714">
        <v>1</v>
      </c>
      <c r="M1714">
        <v>2005</v>
      </c>
    </row>
    <row r="1715" spans="1:13" x14ac:dyDescent="0.25">
      <c r="A1715">
        <v>1713</v>
      </c>
      <c r="B1715" s="1">
        <v>38399</v>
      </c>
      <c r="C1715">
        <v>10380</v>
      </c>
      <c r="D1715" t="s">
        <v>66</v>
      </c>
      <c r="E1715" t="s">
        <v>67</v>
      </c>
      <c r="F1715" t="s">
        <v>68</v>
      </c>
      <c r="G1715" t="s">
        <v>69</v>
      </c>
      <c r="H1715">
        <v>37.5</v>
      </c>
      <c r="I1715">
        <v>36</v>
      </c>
      <c r="J1715">
        <v>1350</v>
      </c>
      <c r="K1715">
        <v>1</v>
      </c>
      <c r="L1715">
        <v>2</v>
      </c>
      <c r="M1715">
        <v>2005</v>
      </c>
    </row>
    <row r="1716" spans="1:13" x14ac:dyDescent="0.25">
      <c r="A1716">
        <v>1714</v>
      </c>
      <c r="B1716" s="1">
        <v>38464</v>
      </c>
      <c r="C1716">
        <v>10407</v>
      </c>
      <c r="D1716" t="s">
        <v>151</v>
      </c>
      <c r="E1716" t="s">
        <v>152</v>
      </c>
      <c r="F1716" t="s">
        <v>14</v>
      </c>
      <c r="G1716" t="s">
        <v>69</v>
      </c>
      <c r="H1716">
        <v>94.5</v>
      </c>
      <c r="I1716">
        <v>76</v>
      </c>
      <c r="J1716">
        <v>7182</v>
      </c>
      <c r="K1716">
        <v>2</v>
      </c>
      <c r="L1716">
        <v>4</v>
      </c>
      <c r="M1716">
        <v>2005</v>
      </c>
    </row>
    <row r="1717" spans="1:13" x14ac:dyDescent="0.25">
      <c r="A1717">
        <v>1715</v>
      </c>
      <c r="B1717" s="1">
        <v>38501</v>
      </c>
      <c r="C1717">
        <v>10420</v>
      </c>
      <c r="D1717" t="s">
        <v>59</v>
      </c>
      <c r="E1717" t="s">
        <v>60</v>
      </c>
      <c r="F1717" t="s">
        <v>38</v>
      </c>
      <c r="G1717" t="s">
        <v>69</v>
      </c>
      <c r="H1717">
        <v>100</v>
      </c>
      <c r="I1717">
        <v>39</v>
      </c>
      <c r="J1717">
        <v>3933.93</v>
      </c>
      <c r="K1717">
        <v>2</v>
      </c>
      <c r="L1717">
        <v>5</v>
      </c>
      <c r="M1717">
        <v>2005</v>
      </c>
    </row>
    <row r="1718" spans="1:13" x14ac:dyDescent="0.25">
      <c r="A1718">
        <v>1716</v>
      </c>
      <c r="B1718" s="1">
        <v>37652</v>
      </c>
      <c r="C1718">
        <v>10104</v>
      </c>
      <c r="D1718" t="s">
        <v>66</v>
      </c>
      <c r="E1718" t="s">
        <v>67</v>
      </c>
      <c r="F1718" t="s">
        <v>68</v>
      </c>
      <c r="G1718" t="s">
        <v>69</v>
      </c>
      <c r="H1718">
        <v>39.6</v>
      </c>
      <c r="I1718">
        <v>44</v>
      </c>
      <c r="J1718">
        <v>1742.4</v>
      </c>
      <c r="K1718">
        <v>1</v>
      </c>
      <c r="L1718">
        <v>1</v>
      </c>
      <c r="M1718">
        <v>2003</v>
      </c>
    </row>
    <row r="1719" spans="1:13" x14ac:dyDescent="0.25">
      <c r="A1719">
        <v>1717</v>
      </c>
      <c r="B1719" s="1">
        <v>37712</v>
      </c>
      <c r="C1719">
        <v>10114</v>
      </c>
      <c r="D1719" t="s">
        <v>153</v>
      </c>
      <c r="E1719" t="s">
        <v>154</v>
      </c>
      <c r="F1719" t="s">
        <v>18</v>
      </c>
      <c r="G1719" t="s">
        <v>69</v>
      </c>
      <c r="H1719">
        <v>30.06</v>
      </c>
      <c r="I1719">
        <v>24</v>
      </c>
      <c r="J1719">
        <v>721.44</v>
      </c>
      <c r="K1719">
        <v>2</v>
      </c>
      <c r="L1719">
        <v>4</v>
      </c>
      <c r="M1719">
        <v>2003</v>
      </c>
    </row>
    <row r="1720" spans="1:13" x14ac:dyDescent="0.25">
      <c r="A1720">
        <v>1718</v>
      </c>
      <c r="B1720" s="1">
        <v>37775</v>
      </c>
      <c r="C1720">
        <v>10127</v>
      </c>
      <c r="D1720" t="s">
        <v>180</v>
      </c>
      <c r="E1720" t="s">
        <v>181</v>
      </c>
      <c r="F1720" t="s">
        <v>14</v>
      </c>
      <c r="G1720" t="s">
        <v>69</v>
      </c>
      <c r="H1720">
        <v>38.19</v>
      </c>
      <c r="I1720">
        <v>39</v>
      </c>
      <c r="J1720">
        <v>1489.41</v>
      </c>
      <c r="K1720">
        <v>2</v>
      </c>
      <c r="L1720">
        <v>6</v>
      </c>
      <c r="M1720">
        <v>2003</v>
      </c>
    </row>
    <row r="1721" spans="1:13" x14ac:dyDescent="0.25">
      <c r="A1721">
        <v>1719</v>
      </c>
      <c r="B1721" s="1">
        <v>37834</v>
      </c>
      <c r="C1721">
        <v>10141</v>
      </c>
      <c r="D1721" t="s">
        <v>178</v>
      </c>
      <c r="E1721" t="s">
        <v>179</v>
      </c>
      <c r="F1721" t="s">
        <v>51</v>
      </c>
      <c r="G1721" t="s">
        <v>69</v>
      </c>
      <c r="H1721">
        <v>42.43</v>
      </c>
      <c r="I1721">
        <v>21</v>
      </c>
      <c r="J1721">
        <v>891.03</v>
      </c>
      <c r="K1721">
        <v>3</v>
      </c>
      <c r="L1721">
        <v>8</v>
      </c>
      <c r="M1721">
        <v>2003</v>
      </c>
    </row>
    <row r="1722" spans="1:13" x14ac:dyDescent="0.25">
      <c r="A1722">
        <v>1720</v>
      </c>
      <c r="B1722" s="1">
        <v>37885</v>
      </c>
      <c r="C1722">
        <v>10151</v>
      </c>
      <c r="D1722" t="s">
        <v>149</v>
      </c>
      <c r="E1722" t="s">
        <v>150</v>
      </c>
      <c r="F1722" t="s">
        <v>51</v>
      </c>
      <c r="G1722" t="s">
        <v>69</v>
      </c>
      <c r="H1722">
        <v>40.31</v>
      </c>
      <c r="I1722">
        <v>30</v>
      </c>
      <c r="J1722">
        <v>1209.3</v>
      </c>
      <c r="K1722">
        <v>3</v>
      </c>
      <c r="L1722">
        <v>9</v>
      </c>
      <c r="M1722">
        <v>2003</v>
      </c>
    </row>
    <row r="1723" spans="1:13" x14ac:dyDescent="0.25">
      <c r="A1723">
        <v>1721</v>
      </c>
      <c r="B1723" s="1">
        <v>37916</v>
      </c>
      <c r="C1723">
        <v>10165</v>
      </c>
      <c r="D1723" t="s">
        <v>75</v>
      </c>
      <c r="E1723" t="s">
        <v>76</v>
      </c>
      <c r="F1723" t="s">
        <v>77</v>
      </c>
      <c r="G1723" t="s">
        <v>69</v>
      </c>
      <c r="H1723">
        <v>31.82</v>
      </c>
      <c r="I1723">
        <v>27</v>
      </c>
      <c r="J1723">
        <v>859.14</v>
      </c>
      <c r="K1723">
        <v>4</v>
      </c>
      <c r="L1723">
        <v>10</v>
      </c>
      <c r="M1723">
        <v>2003</v>
      </c>
    </row>
    <row r="1724" spans="1:13" x14ac:dyDescent="0.25">
      <c r="A1724">
        <v>1722</v>
      </c>
      <c r="B1724" s="1">
        <v>37931</v>
      </c>
      <c r="C1724">
        <v>10175</v>
      </c>
      <c r="D1724" t="s">
        <v>126</v>
      </c>
      <c r="E1724" t="s">
        <v>127</v>
      </c>
      <c r="F1724" t="s">
        <v>65</v>
      </c>
      <c r="G1724" t="s">
        <v>69</v>
      </c>
      <c r="H1724">
        <v>31.12</v>
      </c>
      <c r="I1724">
        <v>37</v>
      </c>
      <c r="J1724">
        <v>1151.44</v>
      </c>
      <c r="K1724">
        <v>4</v>
      </c>
      <c r="L1724">
        <v>11</v>
      </c>
      <c r="M1724">
        <v>2003</v>
      </c>
    </row>
    <row r="1725" spans="1:13" x14ac:dyDescent="0.25">
      <c r="A1725">
        <v>1723</v>
      </c>
      <c r="B1725" s="1">
        <v>37939</v>
      </c>
      <c r="C1725">
        <v>10184</v>
      </c>
      <c r="D1725" t="s">
        <v>196</v>
      </c>
      <c r="E1725" t="s">
        <v>197</v>
      </c>
      <c r="F1725" t="s">
        <v>68</v>
      </c>
      <c r="G1725" t="s">
        <v>69</v>
      </c>
      <c r="H1725">
        <v>31.82</v>
      </c>
      <c r="I1725">
        <v>42</v>
      </c>
      <c r="J1725">
        <v>1336.44</v>
      </c>
      <c r="K1725">
        <v>4</v>
      </c>
      <c r="L1725">
        <v>11</v>
      </c>
      <c r="M1725">
        <v>2003</v>
      </c>
    </row>
    <row r="1726" spans="1:13" x14ac:dyDescent="0.25">
      <c r="A1726">
        <v>1724</v>
      </c>
      <c r="B1726" s="1">
        <v>37950</v>
      </c>
      <c r="C1726">
        <v>10195</v>
      </c>
      <c r="D1726" t="s">
        <v>121</v>
      </c>
      <c r="E1726" t="s">
        <v>122</v>
      </c>
      <c r="F1726" t="s">
        <v>14</v>
      </c>
      <c r="G1726" t="s">
        <v>69</v>
      </c>
      <c r="H1726">
        <v>28.29</v>
      </c>
      <c r="I1726">
        <v>32</v>
      </c>
      <c r="J1726">
        <v>905.28</v>
      </c>
      <c r="K1726">
        <v>4</v>
      </c>
      <c r="L1726">
        <v>11</v>
      </c>
      <c r="M1726">
        <v>2003</v>
      </c>
    </row>
    <row r="1727" spans="1:13" x14ac:dyDescent="0.25">
      <c r="A1727">
        <v>1725</v>
      </c>
      <c r="B1727" s="1">
        <v>37964</v>
      </c>
      <c r="C1727">
        <v>10207</v>
      </c>
      <c r="D1727" t="s">
        <v>157</v>
      </c>
      <c r="E1727" t="s">
        <v>158</v>
      </c>
      <c r="F1727" t="s">
        <v>14</v>
      </c>
      <c r="G1727" t="s">
        <v>69</v>
      </c>
      <c r="H1727">
        <v>29.7</v>
      </c>
      <c r="I1727">
        <v>42</v>
      </c>
      <c r="J1727">
        <v>1247.4000000000001</v>
      </c>
      <c r="K1727">
        <v>4</v>
      </c>
      <c r="L1727">
        <v>12</v>
      </c>
      <c r="M1727">
        <v>2003</v>
      </c>
    </row>
    <row r="1728" spans="1:13" x14ac:dyDescent="0.25">
      <c r="A1728">
        <v>1726</v>
      </c>
      <c r="B1728" s="1">
        <v>38027</v>
      </c>
      <c r="C1728">
        <v>10219</v>
      </c>
      <c r="D1728" t="s">
        <v>198</v>
      </c>
      <c r="E1728" t="s">
        <v>199</v>
      </c>
      <c r="F1728" t="s">
        <v>14</v>
      </c>
      <c r="G1728" t="s">
        <v>69</v>
      </c>
      <c r="H1728">
        <v>40.31</v>
      </c>
      <c r="I1728">
        <v>21</v>
      </c>
      <c r="J1728">
        <v>846.51</v>
      </c>
      <c r="K1728">
        <v>1</v>
      </c>
      <c r="L1728">
        <v>2</v>
      </c>
      <c r="M1728">
        <v>2004</v>
      </c>
    </row>
    <row r="1729" spans="1:13" x14ac:dyDescent="0.25">
      <c r="A1729">
        <v>1727</v>
      </c>
      <c r="B1729" s="1">
        <v>38057</v>
      </c>
      <c r="C1729">
        <v>10229</v>
      </c>
      <c r="D1729" t="s">
        <v>105</v>
      </c>
      <c r="E1729" t="s">
        <v>106</v>
      </c>
      <c r="F1729" t="s">
        <v>14</v>
      </c>
      <c r="G1729" t="s">
        <v>69</v>
      </c>
      <c r="H1729">
        <v>32.880000000000003</v>
      </c>
      <c r="I1729">
        <v>33</v>
      </c>
      <c r="J1729">
        <v>1085.04</v>
      </c>
      <c r="K1729">
        <v>1</v>
      </c>
      <c r="L1729">
        <v>3</v>
      </c>
      <c r="M1729">
        <v>2004</v>
      </c>
    </row>
    <row r="1730" spans="1:13" x14ac:dyDescent="0.25">
      <c r="A1730">
        <v>1728</v>
      </c>
      <c r="B1730" s="1">
        <v>38112</v>
      </c>
      <c r="C1730">
        <v>10246</v>
      </c>
      <c r="D1730" t="s">
        <v>66</v>
      </c>
      <c r="E1730" t="s">
        <v>67</v>
      </c>
      <c r="F1730" t="s">
        <v>68</v>
      </c>
      <c r="G1730" t="s">
        <v>69</v>
      </c>
      <c r="H1730">
        <v>36.07</v>
      </c>
      <c r="I1730">
        <v>49</v>
      </c>
      <c r="J1730">
        <v>1767.43</v>
      </c>
      <c r="K1730">
        <v>2</v>
      </c>
      <c r="L1730">
        <v>5</v>
      </c>
      <c r="M1730">
        <v>2004</v>
      </c>
    </row>
    <row r="1731" spans="1:13" x14ac:dyDescent="0.25">
      <c r="A1731">
        <v>1729</v>
      </c>
      <c r="B1731" s="1">
        <v>38153</v>
      </c>
      <c r="C1731">
        <v>10259</v>
      </c>
      <c r="D1731" t="s">
        <v>159</v>
      </c>
      <c r="E1731" t="s">
        <v>160</v>
      </c>
      <c r="F1731" t="s">
        <v>77</v>
      </c>
      <c r="G1731" t="s">
        <v>69</v>
      </c>
      <c r="H1731">
        <v>33.24</v>
      </c>
      <c r="I1731">
        <v>31</v>
      </c>
      <c r="J1731">
        <v>1030.44</v>
      </c>
      <c r="K1731">
        <v>2</v>
      </c>
      <c r="L1731">
        <v>6</v>
      </c>
      <c r="M1731">
        <v>2004</v>
      </c>
    </row>
    <row r="1732" spans="1:13" x14ac:dyDescent="0.25">
      <c r="A1732">
        <v>1730</v>
      </c>
      <c r="B1732" s="1">
        <v>38188</v>
      </c>
      <c r="C1732">
        <v>10271</v>
      </c>
      <c r="D1732" t="s">
        <v>105</v>
      </c>
      <c r="E1732" t="s">
        <v>106</v>
      </c>
      <c r="F1732" t="s">
        <v>14</v>
      </c>
      <c r="G1732" t="s">
        <v>69</v>
      </c>
      <c r="H1732">
        <v>41.72</v>
      </c>
      <c r="I1732">
        <v>38</v>
      </c>
      <c r="J1732">
        <v>1585.36</v>
      </c>
      <c r="K1732">
        <v>3</v>
      </c>
      <c r="L1732">
        <v>7</v>
      </c>
      <c r="M1732">
        <v>2004</v>
      </c>
    </row>
    <row r="1733" spans="1:13" x14ac:dyDescent="0.25">
      <c r="A1733">
        <v>1731</v>
      </c>
      <c r="B1733" s="1">
        <v>38218</v>
      </c>
      <c r="C1733">
        <v>10281</v>
      </c>
      <c r="D1733" t="s">
        <v>54</v>
      </c>
      <c r="E1733" t="s">
        <v>55</v>
      </c>
      <c r="F1733" t="s">
        <v>14</v>
      </c>
      <c r="G1733" t="s">
        <v>69</v>
      </c>
      <c r="H1733">
        <v>40.659999999999997</v>
      </c>
      <c r="I1733">
        <v>20</v>
      </c>
      <c r="J1733">
        <v>813.2</v>
      </c>
      <c r="K1733">
        <v>3</v>
      </c>
      <c r="L1733">
        <v>8</v>
      </c>
      <c r="M1733">
        <v>2004</v>
      </c>
    </row>
    <row r="1734" spans="1:13" x14ac:dyDescent="0.25">
      <c r="A1734">
        <v>1732</v>
      </c>
      <c r="B1734" s="1">
        <v>38238</v>
      </c>
      <c r="C1734">
        <v>10292</v>
      </c>
      <c r="D1734" t="s">
        <v>12</v>
      </c>
      <c r="E1734" t="s">
        <v>13</v>
      </c>
      <c r="F1734" t="s">
        <v>14</v>
      </c>
      <c r="G1734" t="s">
        <v>69</v>
      </c>
      <c r="H1734">
        <v>30.06</v>
      </c>
      <c r="I1734">
        <v>39</v>
      </c>
      <c r="J1734">
        <v>1172.3399999999999</v>
      </c>
      <c r="K1734">
        <v>3</v>
      </c>
      <c r="L1734">
        <v>9</v>
      </c>
      <c r="M1734">
        <v>2004</v>
      </c>
    </row>
    <row r="1735" spans="1:13" x14ac:dyDescent="0.25">
      <c r="A1735">
        <v>1733</v>
      </c>
      <c r="B1735" s="1">
        <v>38273</v>
      </c>
      <c r="C1735">
        <v>10305</v>
      </c>
      <c r="D1735" t="s">
        <v>47</v>
      </c>
      <c r="E1735" t="s">
        <v>48</v>
      </c>
      <c r="F1735" t="s">
        <v>14</v>
      </c>
      <c r="G1735" t="s">
        <v>69</v>
      </c>
      <c r="H1735">
        <v>31.47</v>
      </c>
      <c r="I1735">
        <v>48</v>
      </c>
      <c r="J1735">
        <v>1510.56</v>
      </c>
      <c r="K1735">
        <v>4</v>
      </c>
      <c r="L1735">
        <v>10</v>
      </c>
      <c r="M1735">
        <v>2004</v>
      </c>
    </row>
    <row r="1736" spans="1:13" x14ac:dyDescent="0.25">
      <c r="A1736">
        <v>1734</v>
      </c>
      <c r="B1736" s="1">
        <v>38282</v>
      </c>
      <c r="C1736">
        <v>10314</v>
      </c>
      <c r="D1736" t="s">
        <v>189</v>
      </c>
      <c r="E1736" t="s">
        <v>190</v>
      </c>
      <c r="F1736" t="s">
        <v>125</v>
      </c>
      <c r="G1736" t="s">
        <v>69</v>
      </c>
      <c r="H1736">
        <v>37.130000000000003</v>
      </c>
      <c r="I1736">
        <v>39</v>
      </c>
      <c r="J1736">
        <v>1448.07</v>
      </c>
      <c r="K1736">
        <v>4</v>
      </c>
      <c r="L1736">
        <v>10</v>
      </c>
      <c r="M1736">
        <v>2004</v>
      </c>
    </row>
    <row r="1737" spans="1:13" x14ac:dyDescent="0.25">
      <c r="A1737">
        <v>1735</v>
      </c>
      <c r="B1737" s="1">
        <v>38296</v>
      </c>
      <c r="C1737">
        <v>10324</v>
      </c>
      <c r="D1737" t="s">
        <v>39</v>
      </c>
      <c r="E1737" t="s">
        <v>40</v>
      </c>
      <c r="F1737" t="s">
        <v>14</v>
      </c>
      <c r="G1737" t="s">
        <v>69</v>
      </c>
      <c r="H1737">
        <v>100</v>
      </c>
      <c r="I1737">
        <v>30</v>
      </c>
      <c r="J1737">
        <v>3338.1</v>
      </c>
      <c r="K1737">
        <v>4</v>
      </c>
      <c r="L1737">
        <v>11</v>
      </c>
      <c r="M1737">
        <v>2004</v>
      </c>
    </row>
    <row r="1738" spans="1:13" x14ac:dyDescent="0.25">
      <c r="A1738">
        <v>1736</v>
      </c>
      <c r="B1738" s="1">
        <v>38310</v>
      </c>
      <c r="C1738">
        <v>10335</v>
      </c>
      <c r="D1738" t="s">
        <v>105</v>
      </c>
      <c r="E1738" t="s">
        <v>106</v>
      </c>
      <c r="F1738" t="s">
        <v>14</v>
      </c>
      <c r="G1738" t="s">
        <v>69</v>
      </c>
      <c r="H1738">
        <v>37.130000000000003</v>
      </c>
      <c r="I1738">
        <v>33</v>
      </c>
      <c r="J1738">
        <v>1225.29</v>
      </c>
      <c r="K1738">
        <v>4</v>
      </c>
      <c r="L1738">
        <v>11</v>
      </c>
      <c r="M1738">
        <v>2004</v>
      </c>
    </row>
    <row r="1739" spans="1:13" x14ac:dyDescent="0.25">
      <c r="A1739">
        <v>1737</v>
      </c>
      <c r="B1739" s="1">
        <v>38322</v>
      </c>
      <c r="C1739">
        <v>10349</v>
      </c>
      <c r="D1739" t="s">
        <v>180</v>
      </c>
      <c r="E1739" t="s">
        <v>181</v>
      </c>
      <c r="F1739" t="s">
        <v>14</v>
      </c>
      <c r="G1739" t="s">
        <v>69</v>
      </c>
      <c r="H1739">
        <v>37.130000000000003</v>
      </c>
      <c r="I1739">
        <v>36</v>
      </c>
      <c r="J1739">
        <v>1336.68</v>
      </c>
      <c r="K1739">
        <v>4</v>
      </c>
      <c r="L1739">
        <v>12</v>
      </c>
      <c r="M1739">
        <v>2004</v>
      </c>
    </row>
    <row r="1740" spans="1:13" x14ac:dyDescent="0.25">
      <c r="A1740">
        <v>1738</v>
      </c>
      <c r="B1740" s="1">
        <v>38331</v>
      </c>
      <c r="C1740">
        <v>10358</v>
      </c>
      <c r="D1740" t="s">
        <v>66</v>
      </c>
      <c r="E1740" t="s">
        <v>67</v>
      </c>
      <c r="F1740" t="s">
        <v>68</v>
      </c>
      <c r="G1740" t="s">
        <v>69</v>
      </c>
      <c r="H1740">
        <v>82.94</v>
      </c>
      <c r="I1740">
        <v>36</v>
      </c>
      <c r="J1740">
        <v>2985.84</v>
      </c>
      <c r="K1740">
        <v>4</v>
      </c>
      <c r="L1740">
        <v>12</v>
      </c>
      <c r="M1740">
        <v>2004</v>
      </c>
    </row>
    <row r="1741" spans="1:13" x14ac:dyDescent="0.25">
      <c r="A1741">
        <v>1739</v>
      </c>
      <c r="B1741" s="1">
        <v>38375</v>
      </c>
      <c r="C1741">
        <v>10371</v>
      </c>
      <c r="D1741" t="s">
        <v>105</v>
      </c>
      <c r="E1741" t="s">
        <v>106</v>
      </c>
      <c r="F1741" t="s">
        <v>14</v>
      </c>
      <c r="G1741" t="s">
        <v>69</v>
      </c>
      <c r="H1741">
        <v>100</v>
      </c>
      <c r="I1741">
        <v>45</v>
      </c>
      <c r="J1741">
        <v>5545.8</v>
      </c>
      <c r="K1741">
        <v>1</v>
      </c>
      <c r="L1741">
        <v>1</v>
      </c>
      <c r="M1741">
        <v>2005</v>
      </c>
    </row>
    <row r="1742" spans="1:13" x14ac:dyDescent="0.25">
      <c r="A1742">
        <v>1740</v>
      </c>
      <c r="B1742" s="1">
        <v>38405</v>
      </c>
      <c r="C1742">
        <v>10383</v>
      </c>
      <c r="D1742" t="s">
        <v>66</v>
      </c>
      <c r="E1742" t="s">
        <v>67</v>
      </c>
      <c r="F1742" t="s">
        <v>68</v>
      </c>
      <c r="G1742" t="s">
        <v>69</v>
      </c>
      <c r="H1742">
        <v>100</v>
      </c>
      <c r="I1742">
        <v>40</v>
      </c>
      <c r="J1742">
        <v>6089.6</v>
      </c>
      <c r="K1742">
        <v>1</v>
      </c>
      <c r="L1742">
        <v>2</v>
      </c>
      <c r="M1742">
        <v>2005</v>
      </c>
    </row>
    <row r="1743" spans="1:13" x14ac:dyDescent="0.25">
      <c r="A1743">
        <v>1741</v>
      </c>
      <c r="B1743" s="1">
        <v>38426</v>
      </c>
      <c r="C1743">
        <v>10394</v>
      </c>
      <c r="D1743" t="s">
        <v>66</v>
      </c>
      <c r="E1743" t="s">
        <v>67</v>
      </c>
      <c r="F1743" t="s">
        <v>68</v>
      </c>
      <c r="G1743" t="s">
        <v>69</v>
      </c>
      <c r="H1743">
        <v>38.9</v>
      </c>
      <c r="I1743">
        <v>46</v>
      </c>
      <c r="J1743">
        <v>1789.4</v>
      </c>
      <c r="K1743">
        <v>1</v>
      </c>
      <c r="L1743">
        <v>3</v>
      </c>
      <c r="M1743">
        <v>2005</v>
      </c>
    </row>
    <row r="1744" spans="1:13" x14ac:dyDescent="0.25">
      <c r="A1744">
        <v>1742</v>
      </c>
      <c r="B1744" s="1">
        <v>38475</v>
      </c>
      <c r="C1744">
        <v>10412</v>
      </c>
      <c r="D1744" t="s">
        <v>66</v>
      </c>
      <c r="E1744" t="s">
        <v>67</v>
      </c>
      <c r="F1744" t="s">
        <v>68</v>
      </c>
      <c r="G1744" t="s">
        <v>69</v>
      </c>
      <c r="H1744">
        <v>36.07</v>
      </c>
      <c r="I1744">
        <v>30</v>
      </c>
      <c r="J1744">
        <v>1082.0999999999999</v>
      </c>
      <c r="K1744">
        <v>2</v>
      </c>
      <c r="L1744">
        <v>5</v>
      </c>
      <c r="M1744">
        <v>2005</v>
      </c>
    </row>
    <row r="1745" spans="1:13" x14ac:dyDescent="0.25">
      <c r="A1745">
        <v>1743</v>
      </c>
      <c r="B1745" s="1">
        <v>38503</v>
      </c>
      <c r="C1745">
        <v>10425</v>
      </c>
      <c r="D1745" t="s">
        <v>45</v>
      </c>
      <c r="E1745" t="s">
        <v>46</v>
      </c>
      <c r="F1745" t="s">
        <v>18</v>
      </c>
      <c r="G1745" t="s">
        <v>69</v>
      </c>
      <c r="H1745">
        <v>33.24</v>
      </c>
      <c r="I1745">
        <v>31</v>
      </c>
      <c r="J1745">
        <v>1030.44</v>
      </c>
      <c r="K1745">
        <v>2</v>
      </c>
      <c r="L1745">
        <v>5</v>
      </c>
      <c r="M1745">
        <v>2005</v>
      </c>
    </row>
    <row r="1746" spans="1:13" x14ac:dyDescent="0.25">
      <c r="A1746">
        <v>1744</v>
      </c>
      <c r="B1746" s="1">
        <v>37669</v>
      </c>
      <c r="C1746">
        <v>10106</v>
      </c>
      <c r="D1746" t="s">
        <v>207</v>
      </c>
      <c r="E1746" t="s">
        <v>208</v>
      </c>
      <c r="F1746" t="s">
        <v>100</v>
      </c>
      <c r="G1746" t="s">
        <v>211</v>
      </c>
      <c r="H1746">
        <v>74.680000000000007</v>
      </c>
      <c r="I1746">
        <v>49</v>
      </c>
      <c r="J1746">
        <v>3659.32</v>
      </c>
      <c r="K1746">
        <v>1</v>
      </c>
      <c r="L1746">
        <v>2</v>
      </c>
      <c r="M1746">
        <v>2003</v>
      </c>
    </row>
    <row r="1747" spans="1:13" x14ac:dyDescent="0.25">
      <c r="A1747">
        <v>1745</v>
      </c>
      <c r="B1747" s="1">
        <v>37739</v>
      </c>
      <c r="C1747">
        <v>10119</v>
      </c>
      <c r="D1747" t="s">
        <v>56</v>
      </c>
      <c r="E1747" t="s">
        <v>57</v>
      </c>
      <c r="F1747" t="s">
        <v>58</v>
      </c>
      <c r="G1747" t="s">
        <v>211</v>
      </c>
      <c r="H1747">
        <v>59.6</v>
      </c>
      <c r="I1747">
        <v>41</v>
      </c>
      <c r="J1747">
        <v>2443.6</v>
      </c>
      <c r="K1747">
        <v>2</v>
      </c>
      <c r="L1747">
        <v>4</v>
      </c>
      <c r="M1747">
        <v>2003</v>
      </c>
    </row>
    <row r="1748" spans="1:13" x14ac:dyDescent="0.25">
      <c r="A1748">
        <v>1746</v>
      </c>
      <c r="B1748" s="1">
        <v>37788</v>
      </c>
      <c r="C1748">
        <v>10131</v>
      </c>
      <c r="D1748" t="s">
        <v>212</v>
      </c>
      <c r="E1748" t="s">
        <v>213</v>
      </c>
      <c r="F1748" t="s">
        <v>14</v>
      </c>
      <c r="G1748" t="s">
        <v>211</v>
      </c>
      <c r="H1748">
        <v>67.14</v>
      </c>
      <c r="I1748">
        <v>35</v>
      </c>
      <c r="J1748">
        <v>2349.9</v>
      </c>
      <c r="K1748">
        <v>2</v>
      </c>
      <c r="L1748">
        <v>6</v>
      </c>
      <c r="M1748">
        <v>2003</v>
      </c>
    </row>
    <row r="1749" spans="1:13" x14ac:dyDescent="0.25">
      <c r="A1749">
        <v>1747</v>
      </c>
      <c r="B1749" s="1">
        <v>37843</v>
      </c>
      <c r="C1749">
        <v>10143</v>
      </c>
      <c r="D1749" t="s">
        <v>128</v>
      </c>
      <c r="E1749" t="s">
        <v>129</v>
      </c>
      <c r="F1749" t="s">
        <v>14</v>
      </c>
      <c r="G1749" t="s">
        <v>211</v>
      </c>
      <c r="H1749">
        <v>60.97</v>
      </c>
      <c r="I1749">
        <v>27</v>
      </c>
      <c r="J1749">
        <v>1646.19</v>
      </c>
      <c r="K1749">
        <v>3</v>
      </c>
      <c r="L1749">
        <v>8</v>
      </c>
      <c r="M1749">
        <v>2003</v>
      </c>
    </row>
    <row r="1750" spans="1:13" x14ac:dyDescent="0.25">
      <c r="A1750">
        <v>1748</v>
      </c>
      <c r="B1750" s="1">
        <v>37900</v>
      </c>
      <c r="C1750">
        <v>10155</v>
      </c>
      <c r="D1750" t="s">
        <v>49</v>
      </c>
      <c r="E1750" t="s">
        <v>50</v>
      </c>
      <c r="F1750" t="s">
        <v>51</v>
      </c>
      <c r="G1750" t="s">
        <v>211</v>
      </c>
      <c r="H1750">
        <v>72.62</v>
      </c>
      <c r="I1750">
        <v>23</v>
      </c>
      <c r="J1750">
        <v>1670.26</v>
      </c>
      <c r="K1750">
        <v>4</v>
      </c>
      <c r="L1750">
        <v>10</v>
      </c>
      <c r="M1750">
        <v>2003</v>
      </c>
    </row>
    <row r="1751" spans="1:13" x14ac:dyDescent="0.25">
      <c r="A1751">
        <v>1749</v>
      </c>
      <c r="B1751" s="1">
        <v>37917</v>
      </c>
      <c r="C1751">
        <v>10167</v>
      </c>
      <c r="D1751" t="s">
        <v>101</v>
      </c>
      <c r="E1751" t="s">
        <v>102</v>
      </c>
      <c r="F1751" t="s">
        <v>72</v>
      </c>
      <c r="G1751" t="s">
        <v>211</v>
      </c>
      <c r="H1751">
        <v>69.88</v>
      </c>
      <c r="I1751">
        <v>21</v>
      </c>
      <c r="J1751">
        <v>1467.48</v>
      </c>
      <c r="K1751">
        <v>4</v>
      </c>
      <c r="L1751">
        <v>10</v>
      </c>
      <c r="M1751">
        <v>2003</v>
      </c>
    </row>
    <row r="1752" spans="1:13" x14ac:dyDescent="0.25">
      <c r="A1752">
        <v>1750</v>
      </c>
      <c r="B1752" s="1">
        <v>37933</v>
      </c>
      <c r="C1752">
        <v>10178</v>
      </c>
      <c r="D1752" t="s">
        <v>130</v>
      </c>
      <c r="E1752" t="s">
        <v>131</v>
      </c>
      <c r="F1752" t="s">
        <v>18</v>
      </c>
      <c r="G1752" t="s">
        <v>211</v>
      </c>
      <c r="H1752">
        <v>80.84</v>
      </c>
      <c r="I1752">
        <v>34</v>
      </c>
      <c r="J1752">
        <v>2748.56</v>
      </c>
      <c r="K1752">
        <v>4</v>
      </c>
      <c r="L1752">
        <v>11</v>
      </c>
      <c r="M1752">
        <v>2003</v>
      </c>
    </row>
    <row r="1753" spans="1:13" x14ac:dyDescent="0.25">
      <c r="A1753">
        <v>1751</v>
      </c>
      <c r="B1753" s="1">
        <v>37939</v>
      </c>
      <c r="C1753">
        <v>10186</v>
      </c>
      <c r="D1753" t="s">
        <v>132</v>
      </c>
      <c r="E1753" t="s">
        <v>133</v>
      </c>
      <c r="F1753" t="s">
        <v>65</v>
      </c>
      <c r="G1753" t="s">
        <v>211</v>
      </c>
      <c r="H1753">
        <v>69.2</v>
      </c>
      <c r="I1753">
        <v>22</v>
      </c>
      <c r="J1753">
        <v>1522.4</v>
      </c>
      <c r="K1753">
        <v>4</v>
      </c>
      <c r="L1753">
        <v>11</v>
      </c>
      <c r="M1753">
        <v>2003</v>
      </c>
    </row>
    <row r="1754" spans="1:13" x14ac:dyDescent="0.25">
      <c r="A1754">
        <v>1752</v>
      </c>
      <c r="B1754" s="1">
        <v>37952</v>
      </c>
      <c r="C1754">
        <v>10198</v>
      </c>
      <c r="D1754" t="s">
        <v>161</v>
      </c>
      <c r="E1754" t="s">
        <v>162</v>
      </c>
      <c r="F1754" t="s">
        <v>163</v>
      </c>
      <c r="G1754" t="s">
        <v>211</v>
      </c>
      <c r="H1754">
        <v>67.819999999999993</v>
      </c>
      <c r="I1754">
        <v>48</v>
      </c>
      <c r="J1754">
        <v>3255.36</v>
      </c>
      <c r="K1754">
        <v>4</v>
      </c>
      <c r="L1754">
        <v>11</v>
      </c>
      <c r="M1754">
        <v>2003</v>
      </c>
    </row>
    <row r="1755" spans="1:13" x14ac:dyDescent="0.25">
      <c r="A1755">
        <v>1753</v>
      </c>
      <c r="B1755" s="1">
        <v>37995</v>
      </c>
      <c r="C1755">
        <v>10209</v>
      </c>
      <c r="D1755" t="s">
        <v>136</v>
      </c>
      <c r="E1755" t="s">
        <v>137</v>
      </c>
      <c r="F1755" t="s">
        <v>14</v>
      </c>
      <c r="G1755" t="s">
        <v>211</v>
      </c>
      <c r="H1755">
        <v>82.21</v>
      </c>
      <c r="I1755">
        <v>43</v>
      </c>
      <c r="J1755">
        <v>3535.03</v>
      </c>
      <c r="K1755">
        <v>1</v>
      </c>
      <c r="L1755">
        <v>1</v>
      </c>
      <c r="M1755">
        <v>2004</v>
      </c>
    </row>
    <row r="1756" spans="1:13" x14ac:dyDescent="0.25">
      <c r="A1756">
        <v>1754</v>
      </c>
      <c r="B1756" s="1">
        <v>38036</v>
      </c>
      <c r="C1756">
        <v>10222</v>
      </c>
      <c r="D1756" t="s">
        <v>138</v>
      </c>
      <c r="E1756" t="s">
        <v>139</v>
      </c>
      <c r="F1756" t="s">
        <v>14</v>
      </c>
      <c r="G1756" t="s">
        <v>211</v>
      </c>
      <c r="H1756">
        <v>81.53</v>
      </c>
      <c r="I1756">
        <v>32</v>
      </c>
      <c r="J1756">
        <v>2608.96</v>
      </c>
      <c r="K1756">
        <v>1</v>
      </c>
      <c r="L1756">
        <v>2</v>
      </c>
      <c r="M1756">
        <v>2004</v>
      </c>
    </row>
    <row r="1757" spans="1:13" x14ac:dyDescent="0.25">
      <c r="A1757">
        <v>1755</v>
      </c>
      <c r="B1757" s="1">
        <v>38115</v>
      </c>
      <c r="C1757">
        <v>10249</v>
      </c>
      <c r="D1757" t="s">
        <v>91</v>
      </c>
      <c r="E1757" t="s">
        <v>92</v>
      </c>
      <c r="F1757" t="s">
        <v>14</v>
      </c>
      <c r="G1757" t="s">
        <v>211</v>
      </c>
      <c r="H1757">
        <v>67.819999999999993</v>
      </c>
      <c r="I1757">
        <v>20</v>
      </c>
      <c r="J1757">
        <v>1356.4</v>
      </c>
      <c r="K1757">
        <v>2</v>
      </c>
      <c r="L1757">
        <v>5</v>
      </c>
      <c r="M1757">
        <v>2004</v>
      </c>
    </row>
    <row r="1758" spans="1:13" x14ac:dyDescent="0.25">
      <c r="A1758">
        <v>1756</v>
      </c>
      <c r="B1758" s="1">
        <v>38162</v>
      </c>
      <c r="C1758">
        <v>10262</v>
      </c>
      <c r="D1758" t="s">
        <v>66</v>
      </c>
      <c r="E1758" t="s">
        <v>67</v>
      </c>
      <c r="F1758" t="s">
        <v>68</v>
      </c>
      <c r="G1758" t="s">
        <v>211</v>
      </c>
      <c r="H1758">
        <v>67.14</v>
      </c>
      <c r="I1758">
        <v>24</v>
      </c>
      <c r="J1758">
        <v>1611.36</v>
      </c>
      <c r="K1758">
        <v>2</v>
      </c>
      <c r="L1758">
        <v>6</v>
      </c>
      <c r="M1758">
        <v>2004</v>
      </c>
    </row>
    <row r="1759" spans="1:13" x14ac:dyDescent="0.25">
      <c r="A1759">
        <v>1757</v>
      </c>
      <c r="B1759" s="1">
        <v>38189</v>
      </c>
      <c r="C1759">
        <v>10274</v>
      </c>
      <c r="D1759" t="s">
        <v>109</v>
      </c>
      <c r="E1759" t="s">
        <v>110</v>
      </c>
      <c r="F1759" t="s">
        <v>14</v>
      </c>
      <c r="G1759" t="s">
        <v>211</v>
      </c>
      <c r="H1759">
        <v>65.08</v>
      </c>
      <c r="I1759">
        <v>40</v>
      </c>
      <c r="J1759">
        <v>2603.1999999999998</v>
      </c>
      <c r="K1759">
        <v>3</v>
      </c>
      <c r="L1759">
        <v>7</v>
      </c>
      <c r="M1759">
        <v>2004</v>
      </c>
    </row>
    <row r="1760" spans="1:13" x14ac:dyDescent="0.25">
      <c r="A1760">
        <v>1758</v>
      </c>
      <c r="B1760" s="1">
        <v>38220</v>
      </c>
      <c r="C1760">
        <v>10284</v>
      </c>
      <c r="D1760" t="s">
        <v>204</v>
      </c>
      <c r="E1760" t="s">
        <v>205</v>
      </c>
      <c r="F1760" t="s">
        <v>31</v>
      </c>
      <c r="G1760" t="s">
        <v>211</v>
      </c>
      <c r="H1760">
        <v>73.989999999999995</v>
      </c>
      <c r="I1760">
        <v>30</v>
      </c>
      <c r="J1760">
        <v>2219.6999999999998</v>
      </c>
      <c r="K1760">
        <v>3</v>
      </c>
      <c r="L1760">
        <v>8</v>
      </c>
      <c r="M1760">
        <v>2004</v>
      </c>
    </row>
    <row r="1761" spans="1:13" x14ac:dyDescent="0.25">
      <c r="A1761">
        <v>1759</v>
      </c>
      <c r="B1761" s="1">
        <v>38245</v>
      </c>
      <c r="C1761">
        <v>10296</v>
      </c>
      <c r="D1761" t="s">
        <v>214</v>
      </c>
      <c r="E1761" t="s">
        <v>215</v>
      </c>
      <c r="F1761" t="s">
        <v>168</v>
      </c>
      <c r="G1761" t="s">
        <v>211</v>
      </c>
      <c r="H1761">
        <v>71.25</v>
      </c>
      <c r="I1761">
        <v>21</v>
      </c>
      <c r="J1761">
        <v>1496.25</v>
      </c>
      <c r="K1761">
        <v>3</v>
      </c>
      <c r="L1761">
        <v>9</v>
      </c>
      <c r="M1761">
        <v>2004</v>
      </c>
    </row>
    <row r="1762" spans="1:13" x14ac:dyDescent="0.25">
      <c r="A1762">
        <v>1760</v>
      </c>
      <c r="B1762" s="1">
        <v>38274</v>
      </c>
      <c r="C1762">
        <v>10307</v>
      </c>
      <c r="D1762" t="s">
        <v>82</v>
      </c>
      <c r="E1762" t="s">
        <v>83</v>
      </c>
      <c r="F1762" t="s">
        <v>14</v>
      </c>
      <c r="G1762" t="s">
        <v>211</v>
      </c>
      <c r="H1762">
        <v>75.36</v>
      </c>
      <c r="I1762">
        <v>25</v>
      </c>
      <c r="J1762">
        <v>1884</v>
      </c>
      <c r="K1762">
        <v>4</v>
      </c>
      <c r="L1762">
        <v>10</v>
      </c>
      <c r="M1762">
        <v>2004</v>
      </c>
    </row>
    <row r="1763" spans="1:13" x14ac:dyDescent="0.25">
      <c r="A1763">
        <v>1761</v>
      </c>
      <c r="B1763" s="1">
        <v>38292</v>
      </c>
      <c r="C1763">
        <v>10316</v>
      </c>
      <c r="D1763" t="s">
        <v>147</v>
      </c>
      <c r="E1763" t="s">
        <v>148</v>
      </c>
      <c r="F1763" t="s">
        <v>65</v>
      </c>
      <c r="G1763" t="s">
        <v>211</v>
      </c>
      <c r="H1763">
        <v>63.71</v>
      </c>
      <c r="I1763">
        <v>34</v>
      </c>
      <c r="J1763">
        <v>2166.14</v>
      </c>
      <c r="K1763">
        <v>4</v>
      </c>
      <c r="L1763">
        <v>11</v>
      </c>
      <c r="M1763">
        <v>2004</v>
      </c>
    </row>
    <row r="1764" spans="1:13" x14ac:dyDescent="0.25">
      <c r="A1764">
        <v>1762</v>
      </c>
      <c r="B1764" s="1">
        <v>38303</v>
      </c>
      <c r="C1764">
        <v>10328</v>
      </c>
      <c r="D1764" t="s">
        <v>207</v>
      </c>
      <c r="E1764" t="s">
        <v>208</v>
      </c>
      <c r="F1764" t="s">
        <v>100</v>
      </c>
      <c r="G1764" t="s">
        <v>211</v>
      </c>
      <c r="H1764">
        <v>58.92</v>
      </c>
      <c r="I1764">
        <v>48</v>
      </c>
      <c r="J1764">
        <v>2828.16</v>
      </c>
      <c r="K1764">
        <v>4</v>
      </c>
      <c r="L1764">
        <v>11</v>
      </c>
      <c r="M1764">
        <v>2004</v>
      </c>
    </row>
    <row r="1765" spans="1:13" x14ac:dyDescent="0.25">
      <c r="A1765">
        <v>1763</v>
      </c>
      <c r="B1765" s="1">
        <v>38314</v>
      </c>
      <c r="C1765">
        <v>10339</v>
      </c>
      <c r="D1765" t="s">
        <v>95</v>
      </c>
      <c r="E1765" t="s">
        <v>96</v>
      </c>
      <c r="F1765" t="s">
        <v>97</v>
      </c>
      <c r="G1765" t="s">
        <v>211</v>
      </c>
      <c r="H1765">
        <v>100</v>
      </c>
      <c r="I1765">
        <v>55</v>
      </c>
      <c r="J1765">
        <v>6214.45</v>
      </c>
      <c r="K1765">
        <v>4</v>
      </c>
      <c r="L1765">
        <v>11</v>
      </c>
      <c r="M1765">
        <v>2004</v>
      </c>
    </row>
    <row r="1766" spans="1:13" x14ac:dyDescent="0.25">
      <c r="A1766">
        <v>1764</v>
      </c>
      <c r="B1766" s="1">
        <v>38324</v>
      </c>
      <c r="C1766">
        <v>10351</v>
      </c>
      <c r="D1766" t="s">
        <v>126</v>
      </c>
      <c r="E1766" t="s">
        <v>127</v>
      </c>
      <c r="F1766" t="s">
        <v>65</v>
      </c>
      <c r="G1766" t="s">
        <v>211</v>
      </c>
      <c r="H1766">
        <v>74.680000000000007</v>
      </c>
      <c r="I1766">
        <v>25</v>
      </c>
      <c r="J1766">
        <v>1867</v>
      </c>
      <c r="K1766">
        <v>4</v>
      </c>
      <c r="L1766">
        <v>12</v>
      </c>
      <c r="M1766">
        <v>2004</v>
      </c>
    </row>
    <row r="1767" spans="1:13" x14ac:dyDescent="0.25">
      <c r="A1767">
        <v>1765</v>
      </c>
      <c r="B1767" s="1">
        <v>38383</v>
      </c>
      <c r="C1767">
        <v>10373</v>
      </c>
      <c r="D1767" t="s">
        <v>149</v>
      </c>
      <c r="E1767" t="s">
        <v>150</v>
      </c>
      <c r="F1767" t="s">
        <v>51</v>
      </c>
      <c r="G1767" t="s">
        <v>211</v>
      </c>
      <c r="H1767">
        <v>70.44</v>
      </c>
      <c r="I1767">
        <v>38</v>
      </c>
      <c r="J1767">
        <v>2676.72</v>
      </c>
      <c r="K1767">
        <v>1</v>
      </c>
      <c r="L1767">
        <v>1</v>
      </c>
      <c r="M1767">
        <v>2005</v>
      </c>
    </row>
    <row r="1768" spans="1:13" x14ac:dyDescent="0.25">
      <c r="A1768">
        <v>1766</v>
      </c>
      <c r="B1768" s="1">
        <v>38412</v>
      </c>
      <c r="C1768">
        <v>10386</v>
      </c>
      <c r="D1768" t="s">
        <v>66</v>
      </c>
      <c r="E1768" t="s">
        <v>67</v>
      </c>
      <c r="F1768" t="s">
        <v>68</v>
      </c>
      <c r="G1768" t="s">
        <v>211</v>
      </c>
      <c r="H1768">
        <v>55.96</v>
      </c>
      <c r="I1768">
        <v>39</v>
      </c>
      <c r="J1768">
        <v>2182.44</v>
      </c>
      <c r="K1768">
        <v>1</v>
      </c>
      <c r="L1768">
        <v>3</v>
      </c>
      <c r="M1768">
        <v>2005</v>
      </c>
    </row>
    <row r="1769" spans="1:13" x14ac:dyDescent="0.25">
      <c r="A1769">
        <v>1767</v>
      </c>
      <c r="B1769" s="1">
        <v>38441</v>
      </c>
      <c r="C1769">
        <v>10398</v>
      </c>
      <c r="D1769" t="s">
        <v>16</v>
      </c>
      <c r="E1769" t="s">
        <v>17</v>
      </c>
      <c r="F1769" t="s">
        <v>18</v>
      </c>
      <c r="G1769" t="s">
        <v>211</v>
      </c>
      <c r="H1769">
        <v>57.55</v>
      </c>
      <c r="I1769">
        <v>28</v>
      </c>
      <c r="J1769">
        <v>1611.4</v>
      </c>
      <c r="K1769">
        <v>1</v>
      </c>
      <c r="L1769">
        <v>3</v>
      </c>
      <c r="M1769">
        <v>2005</v>
      </c>
    </row>
    <row r="1770" spans="1:13" x14ac:dyDescent="0.25">
      <c r="A1770">
        <v>1768</v>
      </c>
      <c r="B1770" s="1">
        <v>38443</v>
      </c>
      <c r="C1770">
        <v>10400</v>
      </c>
      <c r="D1770" t="s">
        <v>151</v>
      </c>
      <c r="E1770" t="s">
        <v>152</v>
      </c>
      <c r="F1770" t="s">
        <v>14</v>
      </c>
      <c r="G1770" t="s">
        <v>211</v>
      </c>
      <c r="H1770">
        <v>61.66</v>
      </c>
      <c r="I1770">
        <v>24</v>
      </c>
      <c r="J1770">
        <v>1479.84</v>
      </c>
      <c r="K1770">
        <v>2</v>
      </c>
      <c r="L1770">
        <v>4</v>
      </c>
      <c r="M1770">
        <v>2005</v>
      </c>
    </row>
    <row r="1771" spans="1:13" x14ac:dyDescent="0.25">
      <c r="A1771">
        <v>1769</v>
      </c>
      <c r="B1771" s="1">
        <v>38481</v>
      </c>
      <c r="C1771">
        <v>10415</v>
      </c>
      <c r="D1771" t="s">
        <v>209</v>
      </c>
      <c r="E1771" t="s">
        <v>210</v>
      </c>
      <c r="F1771" t="s">
        <v>38</v>
      </c>
      <c r="G1771" t="s">
        <v>211</v>
      </c>
      <c r="H1771">
        <v>67.819999999999993</v>
      </c>
      <c r="I1771">
        <v>21</v>
      </c>
      <c r="J1771">
        <v>1424.22</v>
      </c>
      <c r="K1771">
        <v>2</v>
      </c>
      <c r="L1771">
        <v>5</v>
      </c>
      <c r="M1771">
        <v>2005</v>
      </c>
    </row>
    <row r="1772" spans="1:13" x14ac:dyDescent="0.25">
      <c r="A1772">
        <v>1770</v>
      </c>
      <c r="B1772" s="1">
        <v>37698</v>
      </c>
      <c r="C1772">
        <v>10110</v>
      </c>
      <c r="D1772" t="s">
        <v>187</v>
      </c>
      <c r="E1772" t="s">
        <v>188</v>
      </c>
      <c r="F1772" t="s">
        <v>65</v>
      </c>
      <c r="G1772" t="s">
        <v>69</v>
      </c>
      <c r="H1772">
        <v>100</v>
      </c>
      <c r="I1772">
        <v>46</v>
      </c>
      <c r="J1772">
        <v>5942.28</v>
      </c>
      <c r="K1772">
        <v>1</v>
      </c>
      <c r="L1772">
        <v>3</v>
      </c>
      <c r="M1772">
        <v>2003</v>
      </c>
    </row>
    <row r="1773" spans="1:13" x14ac:dyDescent="0.25">
      <c r="A1773">
        <v>1771</v>
      </c>
      <c r="B1773" s="1">
        <v>37762</v>
      </c>
      <c r="C1773">
        <v>10124</v>
      </c>
      <c r="D1773" t="s">
        <v>202</v>
      </c>
      <c r="E1773" t="s">
        <v>203</v>
      </c>
      <c r="F1773" t="s">
        <v>14</v>
      </c>
      <c r="G1773" t="s">
        <v>69</v>
      </c>
      <c r="H1773">
        <v>93.95</v>
      </c>
      <c r="I1773">
        <v>25</v>
      </c>
      <c r="J1773">
        <v>2348.75</v>
      </c>
      <c r="K1773">
        <v>2</v>
      </c>
      <c r="L1773">
        <v>5</v>
      </c>
      <c r="M1773">
        <v>2003</v>
      </c>
    </row>
    <row r="1774" spans="1:13" x14ac:dyDescent="0.25">
      <c r="A1774">
        <v>1772</v>
      </c>
      <c r="B1774" s="1">
        <v>37875</v>
      </c>
      <c r="C1774">
        <v>10148</v>
      </c>
      <c r="D1774" t="s">
        <v>111</v>
      </c>
      <c r="E1774" t="s">
        <v>112</v>
      </c>
      <c r="F1774" t="s">
        <v>38</v>
      </c>
      <c r="G1774" t="s">
        <v>69</v>
      </c>
      <c r="H1774">
        <v>100</v>
      </c>
      <c r="I1774">
        <v>34</v>
      </c>
      <c r="J1774">
        <v>4392.12</v>
      </c>
      <c r="K1774">
        <v>3</v>
      </c>
      <c r="L1774">
        <v>9</v>
      </c>
      <c r="M1774">
        <v>2003</v>
      </c>
    </row>
    <row r="1775" spans="1:13" x14ac:dyDescent="0.25">
      <c r="A1775">
        <v>1773</v>
      </c>
      <c r="B1775" s="1">
        <v>37911</v>
      </c>
      <c r="C1775">
        <v>10161</v>
      </c>
      <c r="D1775" t="s">
        <v>189</v>
      </c>
      <c r="E1775" t="s">
        <v>190</v>
      </c>
      <c r="F1775" t="s">
        <v>125</v>
      </c>
      <c r="G1775" t="s">
        <v>69</v>
      </c>
      <c r="H1775">
        <v>100</v>
      </c>
      <c r="I1775">
        <v>25</v>
      </c>
      <c r="J1775">
        <v>2759.75</v>
      </c>
      <c r="K1775">
        <v>4</v>
      </c>
      <c r="L1775">
        <v>10</v>
      </c>
      <c r="M1775">
        <v>2003</v>
      </c>
    </row>
    <row r="1776" spans="1:13" x14ac:dyDescent="0.25">
      <c r="A1776">
        <v>1774</v>
      </c>
      <c r="B1776" s="1">
        <v>37930</v>
      </c>
      <c r="C1776">
        <v>10173</v>
      </c>
      <c r="D1776" t="s">
        <v>207</v>
      </c>
      <c r="E1776" t="s">
        <v>208</v>
      </c>
      <c r="F1776" t="s">
        <v>100</v>
      </c>
      <c r="G1776" t="s">
        <v>69</v>
      </c>
      <c r="H1776">
        <v>100</v>
      </c>
      <c r="I1776">
        <v>23</v>
      </c>
      <c r="J1776">
        <v>2728.03</v>
      </c>
      <c r="K1776">
        <v>4</v>
      </c>
      <c r="L1776">
        <v>11</v>
      </c>
      <c r="M1776">
        <v>2003</v>
      </c>
    </row>
    <row r="1777" spans="1:13" x14ac:dyDescent="0.25">
      <c r="A1777">
        <v>1775</v>
      </c>
      <c r="B1777" s="1">
        <v>37937</v>
      </c>
      <c r="C1777">
        <v>10182</v>
      </c>
      <c r="D1777" t="s">
        <v>105</v>
      </c>
      <c r="E1777" t="s">
        <v>106</v>
      </c>
      <c r="F1777" t="s">
        <v>14</v>
      </c>
      <c r="G1777" t="s">
        <v>69</v>
      </c>
      <c r="H1777">
        <v>100</v>
      </c>
      <c r="I1777">
        <v>20</v>
      </c>
      <c r="J1777">
        <v>2395.8000000000002</v>
      </c>
      <c r="K1777">
        <v>4</v>
      </c>
      <c r="L1777">
        <v>11</v>
      </c>
      <c r="M1777">
        <v>2003</v>
      </c>
    </row>
    <row r="1778" spans="1:13" x14ac:dyDescent="0.25">
      <c r="A1778">
        <v>1776</v>
      </c>
      <c r="B1778" s="1">
        <v>37945</v>
      </c>
      <c r="C1778">
        <v>10192</v>
      </c>
      <c r="D1778" t="s">
        <v>107</v>
      </c>
      <c r="E1778" t="s">
        <v>108</v>
      </c>
      <c r="F1778" t="s">
        <v>14</v>
      </c>
      <c r="G1778" t="s">
        <v>69</v>
      </c>
      <c r="H1778">
        <v>100</v>
      </c>
      <c r="I1778">
        <v>23</v>
      </c>
      <c r="J1778">
        <v>3052.33</v>
      </c>
      <c r="K1778">
        <v>4</v>
      </c>
      <c r="L1778">
        <v>11</v>
      </c>
      <c r="M1778">
        <v>2003</v>
      </c>
    </row>
    <row r="1779" spans="1:13" x14ac:dyDescent="0.25">
      <c r="A1779">
        <v>1777</v>
      </c>
      <c r="B1779" s="1">
        <v>37957</v>
      </c>
      <c r="C1779">
        <v>10204</v>
      </c>
      <c r="D1779" t="s">
        <v>180</v>
      </c>
      <c r="E1779" t="s">
        <v>181</v>
      </c>
      <c r="F1779" t="s">
        <v>14</v>
      </c>
      <c r="G1779" t="s">
        <v>69</v>
      </c>
      <c r="H1779">
        <v>100</v>
      </c>
      <c r="I1779">
        <v>42</v>
      </c>
      <c r="J1779">
        <v>4242</v>
      </c>
      <c r="K1779">
        <v>4</v>
      </c>
      <c r="L1779">
        <v>12</v>
      </c>
      <c r="M1779">
        <v>2003</v>
      </c>
    </row>
    <row r="1780" spans="1:13" x14ac:dyDescent="0.25">
      <c r="A1780">
        <v>1778</v>
      </c>
      <c r="B1780" s="1">
        <v>38008</v>
      </c>
      <c r="C1780">
        <v>10213</v>
      </c>
      <c r="D1780" t="s">
        <v>132</v>
      </c>
      <c r="E1780" t="s">
        <v>133</v>
      </c>
      <c r="F1780" t="s">
        <v>65</v>
      </c>
      <c r="G1780" t="s">
        <v>69</v>
      </c>
      <c r="H1780">
        <v>100</v>
      </c>
      <c r="I1780">
        <v>27</v>
      </c>
      <c r="J1780">
        <v>2790.45</v>
      </c>
      <c r="K1780">
        <v>1</v>
      </c>
      <c r="L1780">
        <v>1</v>
      </c>
      <c r="M1780">
        <v>2004</v>
      </c>
    </row>
    <row r="1781" spans="1:13" x14ac:dyDescent="0.25">
      <c r="A1781">
        <v>1779</v>
      </c>
      <c r="B1781" s="1">
        <v>38048</v>
      </c>
      <c r="C1781">
        <v>10227</v>
      </c>
      <c r="D1781" t="s">
        <v>84</v>
      </c>
      <c r="E1781" t="s">
        <v>85</v>
      </c>
      <c r="F1781" t="s">
        <v>18</v>
      </c>
      <c r="G1781" t="s">
        <v>69</v>
      </c>
      <c r="H1781">
        <v>100</v>
      </c>
      <c r="I1781">
        <v>33</v>
      </c>
      <c r="J1781">
        <v>4340.49</v>
      </c>
      <c r="K1781">
        <v>1</v>
      </c>
      <c r="L1781">
        <v>3</v>
      </c>
      <c r="M1781">
        <v>2004</v>
      </c>
    </row>
    <row r="1782" spans="1:13" x14ac:dyDescent="0.25">
      <c r="A1782">
        <v>1780</v>
      </c>
      <c r="B1782" s="1">
        <v>38090</v>
      </c>
      <c r="C1782">
        <v>10241</v>
      </c>
      <c r="D1782" t="s">
        <v>200</v>
      </c>
      <c r="E1782" t="s">
        <v>201</v>
      </c>
      <c r="F1782" t="s">
        <v>18</v>
      </c>
      <c r="G1782" t="s">
        <v>69</v>
      </c>
      <c r="H1782">
        <v>98.65</v>
      </c>
      <c r="I1782">
        <v>28</v>
      </c>
      <c r="J1782">
        <v>2762.2</v>
      </c>
      <c r="K1782">
        <v>2</v>
      </c>
      <c r="L1782">
        <v>4</v>
      </c>
      <c r="M1782">
        <v>2004</v>
      </c>
    </row>
    <row r="1783" spans="1:13" x14ac:dyDescent="0.25">
      <c r="A1783">
        <v>1781</v>
      </c>
      <c r="B1783" s="1">
        <v>38175</v>
      </c>
      <c r="C1783">
        <v>10267</v>
      </c>
      <c r="D1783" t="s">
        <v>180</v>
      </c>
      <c r="E1783" t="s">
        <v>181</v>
      </c>
      <c r="F1783" t="s">
        <v>14</v>
      </c>
      <c r="G1783" t="s">
        <v>69</v>
      </c>
      <c r="H1783">
        <v>100</v>
      </c>
      <c r="I1783">
        <v>43</v>
      </c>
      <c r="J1783">
        <v>4645.72</v>
      </c>
      <c r="K1783">
        <v>3</v>
      </c>
      <c r="L1783">
        <v>7</v>
      </c>
      <c r="M1783">
        <v>2004</v>
      </c>
    </row>
    <row r="1784" spans="1:13" x14ac:dyDescent="0.25">
      <c r="A1784">
        <v>1782</v>
      </c>
      <c r="B1784" s="1">
        <v>38208</v>
      </c>
      <c r="C1784">
        <v>10279</v>
      </c>
      <c r="D1784" t="s">
        <v>66</v>
      </c>
      <c r="E1784" t="s">
        <v>67</v>
      </c>
      <c r="F1784" t="s">
        <v>68</v>
      </c>
      <c r="G1784" t="s">
        <v>69</v>
      </c>
      <c r="H1784">
        <v>100</v>
      </c>
      <c r="I1784">
        <v>48</v>
      </c>
      <c r="J1784">
        <v>5580.96</v>
      </c>
      <c r="K1784">
        <v>3</v>
      </c>
      <c r="L1784">
        <v>8</v>
      </c>
      <c r="M1784">
        <v>2004</v>
      </c>
    </row>
    <row r="1785" spans="1:13" x14ac:dyDescent="0.25">
      <c r="A1785">
        <v>1783</v>
      </c>
      <c r="B1785" s="1">
        <v>38231</v>
      </c>
      <c r="C1785">
        <v>10288</v>
      </c>
      <c r="D1785" t="s">
        <v>159</v>
      </c>
      <c r="E1785" t="s">
        <v>160</v>
      </c>
      <c r="F1785" t="s">
        <v>77</v>
      </c>
      <c r="G1785" t="s">
        <v>69</v>
      </c>
      <c r="H1785">
        <v>100</v>
      </c>
      <c r="I1785">
        <v>48</v>
      </c>
      <c r="J1785">
        <v>6539.04</v>
      </c>
      <c r="K1785">
        <v>3</v>
      </c>
      <c r="L1785">
        <v>9</v>
      </c>
      <c r="M1785">
        <v>2004</v>
      </c>
    </row>
    <row r="1786" spans="1:13" x14ac:dyDescent="0.25">
      <c r="A1786">
        <v>1784</v>
      </c>
      <c r="B1786" s="1">
        <v>37900</v>
      </c>
      <c r="C1786">
        <v>10302</v>
      </c>
      <c r="D1786" t="s">
        <v>63</v>
      </c>
      <c r="E1786" t="s">
        <v>64</v>
      </c>
      <c r="F1786" t="s">
        <v>65</v>
      </c>
      <c r="G1786" t="s">
        <v>69</v>
      </c>
      <c r="H1786">
        <v>100</v>
      </c>
      <c r="I1786">
        <v>45</v>
      </c>
      <c r="J1786">
        <v>5548.95</v>
      </c>
      <c r="K1786">
        <v>4</v>
      </c>
      <c r="L1786">
        <v>10</v>
      </c>
      <c r="M1786">
        <v>2003</v>
      </c>
    </row>
    <row r="1787" spans="1:13" x14ac:dyDescent="0.25">
      <c r="A1787">
        <v>1785</v>
      </c>
      <c r="B1787" s="1">
        <v>38276</v>
      </c>
      <c r="C1787">
        <v>10311</v>
      </c>
      <c r="D1787" t="s">
        <v>66</v>
      </c>
      <c r="E1787" t="s">
        <v>67</v>
      </c>
      <c r="F1787" t="s">
        <v>68</v>
      </c>
      <c r="G1787" t="s">
        <v>69</v>
      </c>
      <c r="H1787">
        <v>100</v>
      </c>
      <c r="I1787">
        <v>43</v>
      </c>
      <c r="J1787">
        <v>4595.41</v>
      </c>
      <c r="K1787">
        <v>4</v>
      </c>
      <c r="L1787">
        <v>10</v>
      </c>
      <c r="M1787">
        <v>2004</v>
      </c>
    </row>
    <row r="1788" spans="1:13" x14ac:dyDescent="0.25">
      <c r="A1788">
        <v>1786</v>
      </c>
      <c r="B1788" s="1">
        <v>38308</v>
      </c>
      <c r="C1788">
        <v>10332</v>
      </c>
      <c r="D1788" t="s">
        <v>187</v>
      </c>
      <c r="E1788" t="s">
        <v>188</v>
      </c>
      <c r="F1788" t="s">
        <v>65</v>
      </c>
      <c r="G1788" t="s">
        <v>69</v>
      </c>
      <c r="H1788">
        <v>42.26</v>
      </c>
      <c r="I1788">
        <v>44</v>
      </c>
      <c r="J1788">
        <v>1859.44</v>
      </c>
      <c r="K1788">
        <v>4</v>
      </c>
      <c r="L1788">
        <v>11</v>
      </c>
      <c r="M1788">
        <v>2004</v>
      </c>
    </row>
    <row r="1789" spans="1:13" x14ac:dyDescent="0.25">
      <c r="A1789">
        <v>1787</v>
      </c>
      <c r="B1789" s="1">
        <v>38320</v>
      </c>
      <c r="C1789">
        <v>10346</v>
      </c>
      <c r="D1789" t="s">
        <v>202</v>
      </c>
      <c r="E1789" t="s">
        <v>203</v>
      </c>
      <c r="F1789" t="s">
        <v>14</v>
      </c>
      <c r="G1789" t="s">
        <v>69</v>
      </c>
      <c r="H1789">
        <v>87.24</v>
      </c>
      <c r="I1789">
        <v>24</v>
      </c>
      <c r="J1789">
        <v>2093.7600000000002</v>
      </c>
      <c r="K1789">
        <v>4</v>
      </c>
      <c r="L1789">
        <v>11</v>
      </c>
      <c r="M1789">
        <v>2004</v>
      </c>
    </row>
    <row r="1790" spans="1:13" x14ac:dyDescent="0.25">
      <c r="A1790">
        <v>1788</v>
      </c>
      <c r="B1790" s="1">
        <v>38371</v>
      </c>
      <c r="C1790">
        <v>10368</v>
      </c>
      <c r="D1790" t="s">
        <v>105</v>
      </c>
      <c r="E1790" t="s">
        <v>106</v>
      </c>
      <c r="F1790" t="s">
        <v>14</v>
      </c>
      <c r="G1790" t="s">
        <v>69</v>
      </c>
      <c r="H1790">
        <v>100</v>
      </c>
      <c r="I1790">
        <v>31</v>
      </c>
      <c r="J1790">
        <v>4223.13</v>
      </c>
      <c r="K1790">
        <v>1</v>
      </c>
      <c r="L1790">
        <v>1</v>
      </c>
      <c r="M1790">
        <v>2005</v>
      </c>
    </row>
    <row r="1791" spans="1:13" x14ac:dyDescent="0.25">
      <c r="A1791">
        <v>1789</v>
      </c>
      <c r="B1791" s="1">
        <v>38399</v>
      </c>
      <c r="C1791">
        <v>10380</v>
      </c>
      <c r="D1791" t="s">
        <v>66</v>
      </c>
      <c r="E1791" t="s">
        <v>67</v>
      </c>
      <c r="F1791" t="s">
        <v>68</v>
      </c>
      <c r="G1791" t="s">
        <v>69</v>
      </c>
      <c r="H1791">
        <v>36.29</v>
      </c>
      <c r="I1791">
        <v>44</v>
      </c>
      <c r="J1791">
        <v>1596.76</v>
      </c>
      <c r="K1791">
        <v>1</v>
      </c>
      <c r="L1791">
        <v>2</v>
      </c>
      <c r="M1791">
        <v>2005</v>
      </c>
    </row>
    <row r="1792" spans="1:13" x14ac:dyDescent="0.25">
      <c r="A1792">
        <v>1790</v>
      </c>
      <c r="B1792" s="1">
        <v>38464</v>
      </c>
      <c r="C1792">
        <v>10407</v>
      </c>
      <c r="D1792" t="s">
        <v>151</v>
      </c>
      <c r="E1792" t="s">
        <v>152</v>
      </c>
      <c r="F1792" t="s">
        <v>14</v>
      </c>
      <c r="G1792" t="s">
        <v>69</v>
      </c>
      <c r="H1792">
        <v>98.65</v>
      </c>
      <c r="I1792">
        <v>59</v>
      </c>
      <c r="J1792">
        <v>5820.35</v>
      </c>
      <c r="K1792">
        <v>2</v>
      </c>
      <c r="L1792">
        <v>4</v>
      </c>
      <c r="M1792">
        <v>2005</v>
      </c>
    </row>
    <row r="1793" spans="1:13" x14ac:dyDescent="0.25">
      <c r="A1793">
        <v>1791</v>
      </c>
      <c r="B1793" s="1">
        <v>38501</v>
      </c>
      <c r="C1793">
        <v>10420</v>
      </c>
      <c r="D1793" t="s">
        <v>59</v>
      </c>
      <c r="E1793" t="s">
        <v>60</v>
      </c>
      <c r="F1793" t="s">
        <v>38</v>
      </c>
      <c r="G1793" t="s">
        <v>69</v>
      </c>
      <c r="H1793">
        <v>96.3</v>
      </c>
      <c r="I1793">
        <v>55</v>
      </c>
      <c r="J1793">
        <v>5296.5</v>
      </c>
      <c r="K1793">
        <v>2</v>
      </c>
      <c r="L1793">
        <v>5</v>
      </c>
      <c r="M1793">
        <v>2005</v>
      </c>
    </row>
    <row r="1794" spans="1:13" x14ac:dyDescent="0.25">
      <c r="A1794">
        <v>1792</v>
      </c>
      <c r="B1794" s="1">
        <v>37690</v>
      </c>
      <c r="C1794">
        <v>10109</v>
      </c>
      <c r="D1794" t="s">
        <v>117</v>
      </c>
      <c r="E1794" t="s">
        <v>118</v>
      </c>
      <c r="F1794" t="s">
        <v>14</v>
      </c>
      <c r="G1794" t="s">
        <v>69</v>
      </c>
      <c r="H1794">
        <v>32.1</v>
      </c>
      <c r="I1794">
        <v>29</v>
      </c>
      <c r="J1794">
        <v>930.9</v>
      </c>
      <c r="K1794">
        <v>1</v>
      </c>
      <c r="L1794">
        <v>3</v>
      </c>
      <c r="M1794">
        <v>2003</v>
      </c>
    </row>
    <row r="1795" spans="1:13" x14ac:dyDescent="0.25">
      <c r="A1795">
        <v>1793</v>
      </c>
      <c r="B1795" s="1">
        <v>37749</v>
      </c>
      <c r="C1795">
        <v>10122</v>
      </c>
      <c r="D1795" t="s">
        <v>164</v>
      </c>
      <c r="E1795" t="s">
        <v>165</v>
      </c>
      <c r="F1795" t="s">
        <v>18</v>
      </c>
      <c r="G1795" t="s">
        <v>69</v>
      </c>
      <c r="H1795">
        <v>30.96</v>
      </c>
      <c r="I1795">
        <v>39</v>
      </c>
      <c r="J1795">
        <v>1207.44</v>
      </c>
      <c r="K1795">
        <v>2</v>
      </c>
      <c r="L1795">
        <v>5</v>
      </c>
      <c r="M1795">
        <v>2003</v>
      </c>
    </row>
    <row r="1796" spans="1:13" x14ac:dyDescent="0.25">
      <c r="A1796">
        <v>1794</v>
      </c>
      <c r="B1796" s="1">
        <v>37804</v>
      </c>
      <c r="C1796">
        <v>10135</v>
      </c>
      <c r="D1796" t="s">
        <v>105</v>
      </c>
      <c r="E1796" t="s">
        <v>106</v>
      </c>
      <c r="F1796" t="s">
        <v>14</v>
      </c>
      <c r="G1796" t="s">
        <v>69</v>
      </c>
      <c r="H1796">
        <v>35.869999999999997</v>
      </c>
      <c r="I1796">
        <v>20</v>
      </c>
      <c r="J1796">
        <v>717.4</v>
      </c>
      <c r="K1796">
        <v>3</v>
      </c>
      <c r="L1796">
        <v>7</v>
      </c>
      <c r="M1796">
        <v>2003</v>
      </c>
    </row>
    <row r="1797" spans="1:13" x14ac:dyDescent="0.25">
      <c r="A1797">
        <v>1795</v>
      </c>
      <c r="B1797" s="1">
        <v>37869</v>
      </c>
      <c r="C1797">
        <v>10147</v>
      </c>
      <c r="D1797" t="s">
        <v>109</v>
      </c>
      <c r="E1797" t="s">
        <v>110</v>
      </c>
      <c r="F1797" t="s">
        <v>14</v>
      </c>
      <c r="G1797" t="s">
        <v>69</v>
      </c>
      <c r="H1797">
        <v>42.67</v>
      </c>
      <c r="I1797">
        <v>25</v>
      </c>
      <c r="J1797">
        <v>1066.75</v>
      </c>
      <c r="K1797">
        <v>3</v>
      </c>
      <c r="L1797">
        <v>9</v>
      </c>
      <c r="M1797">
        <v>2003</v>
      </c>
    </row>
    <row r="1798" spans="1:13" x14ac:dyDescent="0.25">
      <c r="A1798">
        <v>1796</v>
      </c>
      <c r="B1798" s="1">
        <v>37905</v>
      </c>
      <c r="C1798">
        <v>10160</v>
      </c>
      <c r="D1798" t="s">
        <v>136</v>
      </c>
      <c r="E1798" t="s">
        <v>137</v>
      </c>
      <c r="F1798" t="s">
        <v>14</v>
      </c>
      <c r="G1798" t="s">
        <v>69</v>
      </c>
      <c r="H1798">
        <v>37</v>
      </c>
      <c r="I1798">
        <v>42</v>
      </c>
      <c r="J1798">
        <v>1554</v>
      </c>
      <c r="K1798">
        <v>4</v>
      </c>
      <c r="L1798">
        <v>10</v>
      </c>
      <c r="M1798">
        <v>2003</v>
      </c>
    </row>
    <row r="1799" spans="1:13" x14ac:dyDescent="0.25">
      <c r="A1799">
        <v>1797</v>
      </c>
      <c r="B1799" s="1">
        <v>37930</v>
      </c>
      <c r="C1799">
        <v>10171</v>
      </c>
      <c r="D1799" t="s">
        <v>113</v>
      </c>
      <c r="E1799" t="s">
        <v>114</v>
      </c>
      <c r="F1799" t="s">
        <v>88</v>
      </c>
      <c r="G1799" t="s">
        <v>69</v>
      </c>
      <c r="H1799">
        <v>35.49</v>
      </c>
      <c r="I1799">
        <v>36</v>
      </c>
      <c r="J1799">
        <v>1277.6400000000001</v>
      </c>
      <c r="K1799">
        <v>4</v>
      </c>
      <c r="L1799">
        <v>11</v>
      </c>
      <c r="M1799">
        <v>2003</v>
      </c>
    </row>
    <row r="1800" spans="1:13" x14ac:dyDescent="0.25">
      <c r="A1800">
        <v>1798</v>
      </c>
      <c r="B1800" s="1">
        <v>37937</v>
      </c>
      <c r="C1800">
        <v>10181</v>
      </c>
      <c r="D1800" t="s">
        <v>29</v>
      </c>
      <c r="E1800" t="s">
        <v>30</v>
      </c>
      <c r="F1800" t="s">
        <v>31</v>
      </c>
      <c r="G1800" t="s">
        <v>69</v>
      </c>
      <c r="H1800">
        <v>42.67</v>
      </c>
      <c r="I1800">
        <v>37</v>
      </c>
      <c r="J1800">
        <v>1578.79</v>
      </c>
      <c r="K1800">
        <v>4</v>
      </c>
      <c r="L1800">
        <v>11</v>
      </c>
      <c r="M1800">
        <v>2003</v>
      </c>
    </row>
    <row r="1801" spans="1:13" x14ac:dyDescent="0.25">
      <c r="A1801">
        <v>1799</v>
      </c>
      <c r="B1801" s="1">
        <v>37945</v>
      </c>
      <c r="C1801">
        <v>10192</v>
      </c>
      <c r="D1801" t="s">
        <v>107</v>
      </c>
      <c r="E1801" t="s">
        <v>108</v>
      </c>
      <c r="F1801" t="s">
        <v>14</v>
      </c>
      <c r="G1801" t="s">
        <v>69</v>
      </c>
      <c r="H1801">
        <v>30.59</v>
      </c>
      <c r="I1801">
        <v>30</v>
      </c>
      <c r="J1801">
        <v>917.7</v>
      </c>
      <c r="K1801">
        <v>4</v>
      </c>
      <c r="L1801">
        <v>11</v>
      </c>
      <c r="M1801">
        <v>2003</v>
      </c>
    </row>
    <row r="1802" spans="1:13" x14ac:dyDescent="0.25">
      <c r="A1802">
        <v>1800</v>
      </c>
      <c r="B1802" s="1">
        <v>37957</v>
      </c>
      <c r="C1802">
        <v>10203</v>
      </c>
      <c r="D1802" t="s">
        <v>66</v>
      </c>
      <c r="E1802" t="s">
        <v>67</v>
      </c>
      <c r="F1802" t="s">
        <v>68</v>
      </c>
      <c r="G1802" t="s">
        <v>69</v>
      </c>
      <c r="H1802">
        <v>37</v>
      </c>
      <c r="I1802">
        <v>21</v>
      </c>
      <c r="J1802">
        <v>777</v>
      </c>
      <c r="K1802">
        <v>4</v>
      </c>
      <c r="L1802">
        <v>12</v>
      </c>
      <c r="M1802">
        <v>2003</v>
      </c>
    </row>
    <row r="1803" spans="1:13" x14ac:dyDescent="0.25">
      <c r="A1803">
        <v>1801</v>
      </c>
      <c r="B1803" s="1">
        <v>38002</v>
      </c>
      <c r="C1803">
        <v>10212</v>
      </c>
      <c r="D1803" t="s">
        <v>66</v>
      </c>
      <c r="E1803" t="s">
        <v>67</v>
      </c>
      <c r="F1803" t="s">
        <v>68</v>
      </c>
      <c r="G1803" t="s">
        <v>69</v>
      </c>
      <c r="H1803">
        <v>43.42</v>
      </c>
      <c r="I1803">
        <v>34</v>
      </c>
      <c r="J1803">
        <v>1476.28</v>
      </c>
      <c r="K1803">
        <v>1</v>
      </c>
      <c r="L1803">
        <v>1</v>
      </c>
      <c r="M1803">
        <v>2004</v>
      </c>
    </row>
    <row r="1804" spans="1:13" x14ac:dyDescent="0.25">
      <c r="A1804">
        <v>1802</v>
      </c>
      <c r="B1804" s="1">
        <v>38039</v>
      </c>
      <c r="C1804">
        <v>10225</v>
      </c>
      <c r="D1804" t="s">
        <v>169</v>
      </c>
      <c r="E1804" t="s">
        <v>170</v>
      </c>
      <c r="F1804" t="s">
        <v>171</v>
      </c>
      <c r="G1804" t="s">
        <v>69</v>
      </c>
      <c r="H1804">
        <v>36.630000000000003</v>
      </c>
      <c r="I1804">
        <v>42</v>
      </c>
      <c r="J1804">
        <v>1538.46</v>
      </c>
      <c r="K1804">
        <v>1</v>
      </c>
      <c r="L1804">
        <v>2</v>
      </c>
      <c r="M1804">
        <v>2004</v>
      </c>
    </row>
    <row r="1805" spans="1:13" x14ac:dyDescent="0.25">
      <c r="A1805">
        <v>1803</v>
      </c>
      <c r="B1805" s="1">
        <v>38089</v>
      </c>
      <c r="C1805">
        <v>10239</v>
      </c>
      <c r="D1805" t="s">
        <v>149</v>
      </c>
      <c r="E1805" t="s">
        <v>150</v>
      </c>
      <c r="F1805" t="s">
        <v>51</v>
      </c>
      <c r="G1805" t="s">
        <v>69</v>
      </c>
      <c r="H1805">
        <v>44.56</v>
      </c>
      <c r="I1805">
        <v>20</v>
      </c>
      <c r="J1805">
        <v>891.2</v>
      </c>
      <c r="K1805">
        <v>2</v>
      </c>
      <c r="L1805">
        <v>4</v>
      </c>
      <c r="M1805">
        <v>2004</v>
      </c>
    </row>
    <row r="1806" spans="1:13" x14ac:dyDescent="0.25">
      <c r="A1806">
        <v>1804</v>
      </c>
      <c r="B1806" s="1">
        <v>38139</v>
      </c>
      <c r="C1806">
        <v>10253</v>
      </c>
      <c r="D1806" t="s">
        <v>63</v>
      </c>
      <c r="E1806" t="s">
        <v>64</v>
      </c>
      <c r="F1806" t="s">
        <v>65</v>
      </c>
      <c r="G1806" t="s">
        <v>69</v>
      </c>
      <c r="H1806">
        <v>42.67</v>
      </c>
      <c r="I1806">
        <v>40</v>
      </c>
      <c r="J1806">
        <v>1706.8</v>
      </c>
      <c r="K1806">
        <v>2</v>
      </c>
      <c r="L1806">
        <v>6</v>
      </c>
      <c r="M1806">
        <v>2004</v>
      </c>
    </row>
    <row r="1807" spans="1:13" x14ac:dyDescent="0.25">
      <c r="A1807">
        <v>1805</v>
      </c>
      <c r="B1807" s="1">
        <v>38174</v>
      </c>
      <c r="C1807">
        <v>10266</v>
      </c>
      <c r="D1807" t="s">
        <v>172</v>
      </c>
      <c r="E1807" t="s">
        <v>173</v>
      </c>
      <c r="F1807" t="s">
        <v>100</v>
      </c>
      <c r="G1807" t="s">
        <v>69</v>
      </c>
      <c r="H1807">
        <v>40.4</v>
      </c>
      <c r="I1807">
        <v>34</v>
      </c>
      <c r="J1807">
        <v>1373.6</v>
      </c>
      <c r="K1807">
        <v>3</v>
      </c>
      <c r="L1807">
        <v>7</v>
      </c>
      <c r="M1807">
        <v>2004</v>
      </c>
    </row>
    <row r="1808" spans="1:13" x14ac:dyDescent="0.25">
      <c r="A1808">
        <v>1806</v>
      </c>
      <c r="B1808" s="1">
        <v>38205</v>
      </c>
      <c r="C1808">
        <v>10278</v>
      </c>
      <c r="D1808" t="s">
        <v>202</v>
      </c>
      <c r="E1808" t="s">
        <v>203</v>
      </c>
      <c r="F1808" t="s">
        <v>14</v>
      </c>
      <c r="G1808" t="s">
        <v>69</v>
      </c>
      <c r="H1808">
        <v>38.89</v>
      </c>
      <c r="I1808">
        <v>31</v>
      </c>
      <c r="J1808">
        <v>1205.5899999999999</v>
      </c>
      <c r="K1808">
        <v>3</v>
      </c>
      <c r="L1808">
        <v>8</v>
      </c>
      <c r="M1808">
        <v>2004</v>
      </c>
    </row>
    <row r="1809" spans="1:13" x14ac:dyDescent="0.25">
      <c r="A1809">
        <v>1807</v>
      </c>
      <c r="B1809" s="1">
        <v>38229</v>
      </c>
      <c r="C1809">
        <v>10287</v>
      </c>
      <c r="D1809" t="s">
        <v>169</v>
      </c>
      <c r="E1809" t="s">
        <v>170</v>
      </c>
      <c r="F1809" t="s">
        <v>171</v>
      </c>
      <c r="G1809" t="s">
        <v>69</v>
      </c>
      <c r="H1809">
        <v>39.65</v>
      </c>
      <c r="I1809">
        <v>36</v>
      </c>
      <c r="J1809">
        <v>1427.4</v>
      </c>
      <c r="K1809">
        <v>3</v>
      </c>
      <c r="L1809">
        <v>8</v>
      </c>
      <c r="M1809">
        <v>2004</v>
      </c>
    </row>
    <row r="1810" spans="1:13" x14ac:dyDescent="0.25">
      <c r="A1810">
        <v>1808</v>
      </c>
      <c r="B1810" s="1">
        <v>37899</v>
      </c>
      <c r="C1810">
        <v>10301</v>
      </c>
      <c r="D1810" t="s">
        <v>204</v>
      </c>
      <c r="E1810" t="s">
        <v>205</v>
      </c>
      <c r="F1810" t="s">
        <v>31</v>
      </c>
      <c r="G1810" t="s">
        <v>69</v>
      </c>
      <c r="H1810">
        <v>34.36</v>
      </c>
      <c r="I1810">
        <v>48</v>
      </c>
      <c r="J1810">
        <v>1649.28</v>
      </c>
      <c r="K1810">
        <v>4</v>
      </c>
      <c r="L1810">
        <v>10</v>
      </c>
      <c r="M1810">
        <v>2003</v>
      </c>
    </row>
    <row r="1811" spans="1:13" x14ac:dyDescent="0.25">
      <c r="A1811">
        <v>1809</v>
      </c>
      <c r="B1811" s="1">
        <v>38276</v>
      </c>
      <c r="C1811">
        <v>10310</v>
      </c>
      <c r="D1811" t="s">
        <v>166</v>
      </c>
      <c r="E1811" t="s">
        <v>167</v>
      </c>
      <c r="F1811" t="s">
        <v>168</v>
      </c>
      <c r="G1811" t="s">
        <v>69</v>
      </c>
      <c r="H1811">
        <v>41.91</v>
      </c>
      <c r="I1811">
        <v>33</v>
      </c>
      <c r="J1811">
        <v>1383.03</v>
      </c>
      <c r="K1811">
        <v>4</v>
      </c>
      <c r="L1811">
        <v>10</v>
      </c>
      <c r="M1811">
        <v>2004</v>
      </c>
    </row>
    <row r="1812" spans="1:13" x14ac:dyDescent="0.25">
      <c r="A1812">
        <v>1810</v>
      </c>
      <c r="B1812" s="1">
        <v>38295</v>
      </c>
      <c r="C1812">
        <v>10321</v>
      </c>
      <c r="D1812" t="s">
        <v>61</v>
      </c>
      <c r="E1812" t="s">
        <v>62</v>
      </c>
      <c r="F1812" t="s">
        <v>14</v>
      </c>
      <c r="G1812" t="s">
        <v>69</v>
      </c>
      <c r="H1812">
        <v>33.229999999999997</v>
      </c>
      <c r="I1812">
        <v>37</v>
      </c>
      <c r="J1812">
        <v>1229.51</v>
      </c>
      <c r="K1812">
        <v>4</v>
      </c>
      <c r="L1812">
        <v>11</v>
      </c>
      <c r="M1812">
        <v>2004</v>
      </c>
    </row>
    <row r="1813" spans="1:13" x14ac:dyDescent="0.25">
      <c r="A1813">
        <v>1811</v>
      </c>
      <c r="B1813" s="1">
        <v>38308</v>
      </c>
      <c r="C1813">
        <v>10331</v>
      </c>
      <c r="D1813" t="s">
        <v>117</v>
      </c>
      <c r="E1813" t="s">
        <v>118</v>
      </c>
      <c r="F1813" t="s">
        <v>14</v>
      </c>
      <c r="G1813" t="s">
        <v>69</v>
      </c>
      <c r="H1813">
        <v>42.24</v>
      </c>
      <c r="I1813">
        <v>27</v>
      </c>
      <c r="J1813">
        <v>1140.48</v>
      </c>
      <c r="K1813">
        <v>4</v>
      </c>
      <c r="L1813">
        <v>11</v>
      </c>
      <c r="M1813">
        <v>2004</v>
      </c>
    </row>
    <row r="1814" spans="1:13" x14ac:dyDescent="0.25">
      <c r="A1814">
        <v>1812</v>
      </c>
      <c r="B1814" s="1">
        <v>38315</v>
      </c>
      <c r="C1814">
        <v>10342</v>
      </c>
      <c r="D1814" t="s">
        <v>36</v>
      </c>
      <c r="E1814" t="s">
        <v>37</v>
      </c>
      <c r="F1814" t="s">
        <v>38</v>
      </c>
      <c r="G1814" t="s">
        <v>69</v>
      </c>
      <c r="H1814">
        <v>40.4</v>
      </c>
      <c r="I1814">
        <v>39</v>
      </c>
      <c r="J1814">
        <v>1575.6</v>
      </c>
      <c r="K1814">
        <v>4</v>
      </c>
      <c r="L1814">
        <v>11</v>
      </c>
      <c r="M1814">
        <v>2004</v>
      </c>
    </row>
    <row r="1815" spans="1:13" x14ac:dyDescent="0.25">
      <c r="A1815">
        <v>1813</v>
      </c>
      <c r="B1815" s="1">
        <v>38328</v>
      </c>
      <c r="C1815">
        <v>10355</v>
      </c>
      <c r="D1815" t="s">
        <v>66</v>
      </c>
      <c r="E1815" t="s">
        <v>67</v>
      </c>
      <c r="F1815" t="s">
        <v>68</v>
      </c>
      <c r="G1815" t="s">
        <v>69</v>
      </c>
      <c r="H1815">
        <v>38.520000000000003</v>
      </c>
      <c r="I1815">
        <v>36</v>
      </c>
      <c r="J1815">
        <v>1386.72</v>
      </c>
      <c r="K1815">
        <v>4</v>
      </c>
      <c r="L1815">
        <v>12</v>
      </c>
      <c r="M1815">
        <v>2004</v>
      </c>
    </row>
    <row r="1816" spans="1:13" x14ac:dyDescent="0.25">
      <c r="A1816">
        <v>1814</v>
      </c>
      <c r="B1816" s="1">
        <v>38364</v>
      </c>
      <c r="C1816">
        <v>10367</v>
      </c>
      <c r="D1816" t="s">
        <v>21</v>
      </c>
      <c r="E1816" t="s">
        <v>22</v>
      </c>
      <c r="F1816" t="s">
        <v>14</v>
      </c>
      <c r="G1816" t="s">
        <v>69</v>
      </c>
      <c r="H1816">
        <v>100</v>
      </c>
      <c r="I1816">
        <v>36</v>
      </c>
      <c r="J1816">
        <v>5018.3999999999996</v>
      </c>
      <c r="K1816">
        <v>1</v>
      </c>
      <c r="L1816">
        <v>1</v>
      </c>
      <c r="M1816">
        <v>2005</v>
      </c>
    </row>
    <row r="1817" spans="1:13" x14ac:dyDescent="0.25">
      <c r="A1817">
        <v>1815</v>
      </c>
      <c r="B1817" s="1">
        <v>38393</v>
      </c>
      <c r="C1817">
        <v>10378</v>
      </c>
      <c r="D1817" t="s">
        <v>66</v>
      </c>
      <c r="E1817" t="s">
        <v>67</v>
      </c>
      <c r="F1817" t="s">
        <v>68</v>
      </c>
      <c r="G1817" t="s">
        <v>69</v>
      </c>
      <c r="H1817">
        <v>100</v>
      </c>
      <c r="I1817">
        <v>41</v>
      </c>
      <c r="J1817">
        <v>5856.85</v>
      </c>
      <c r="K1817">
        <v>1</v>
      </c>
      <c r="L1817">
        <v>2</v>
      </c>
      <c r="M1817">
        <v>2005</v>
      </c>
    </row>
    <row r="1818" spans="1:13" x14ac:dyDescent="0.25">
      <c r="A1818">
        <v>1816</v>
      </c>
      <c r="B1818" s="1">
        <v>38415</v>
      </c>
      <c r="C1818">
        <v>10390</v>
      </c>
      <c r="D1818" t="s">
        <v>105</v>
      </c>
      <c r="E1818" t="s">
        <v>106</v>
      </c>
      <c r="F1818" t="s">
        <v>14</v>
      </c>
      <c r="G1818" t="s">
        <v>69</v>
      </c>
      <c r="H1818">
        <v>100</v>
      </c>
      <c r="I1818">
        <v>37</v>
      </c>
      <c r="J1818">
        <v>4894.7299999999996</v>
      </c>
      <c r="K1818">
        <v>1</v>
      </c>
      <c r="L1818">
        <v>3</v>
      </c>
      <c r="M1818">
        <v>2005</v>
      </c>
    </row>
    <row r="1819" spans="1:13" x14ac:dyDescent="0.25">
      <c r="A1819">
        <v>1817</v>
      </c>
      <c r="B1819" s="1">
        <v>38456</v>
      </c>
      <c r="C1819">
        <v>10405</v>
      </c>
      <c r="D1819" t="s">
        <v>200</v>
      </c>
      <c r="E1819" t="s">
        <v>201</v>
      </c>
      <c r="F1819" t="s">
        <v>18</v>
      </c>
      <c r="G1819" t="s">
        <v>69</v>
      </c>
      <c r="H1819">
        <v>44.56</v>
      </c>
      <c r="I1819">
        <v>47</v>
      </c>
      <c r="J1819">
        <v>2094.3200000000002</v>
      </c>
      <c r="K1819">
        <v>2</v>
      </c>
      <c r="L1819">
        <v>4</v>
      </c>
      <c r="M1819">
        <v>2005</v>
      </c>
    </row>
    <row r="1820" spans="1:13" x14ac:dyDescent="0.25">
      <c r="A1820">
        <v>1818</v>
      </c>
      <c r="B1820" s="1">
        <v>38489</v>
      </c>
      <c r="C1820">
        <v>10419</v>
      </c>
      <c r="D1820" t="s">
        <v>56</v>
      </c>
      <c r="E1820" t="s">
        <v>57</v>
      </c>
      <c r="F1820" t="s">
        <v>58</v>
      </c>
      <c r="G1820" t="s">
        <v>69</v>
      </c>
      <c r="H1820">
        <v>42.67</v>
      </c>
      <c r="I1820">
        <v>15</v>
      </c>
      <c r="J1820">
        <v>640.04999999999995</v>
      </c>
      <c r="K1820">
        <v>2</v>
      </c>
      <c r="L1820">
        <v>5</v>
      </c>
      <c r="M1820">
        <v>2005</v>
      </c>
    </row>
    <row r="1821" spans="1:13" x14ac:dyDescent="0.25">
      <c r="A1821">
        <v>1819</v>
      </c>
      <c r="B1821" s="1">
        <v>37663</v>
      </c>
      <c r="C1821">
        <v>10105</v>
      </c>
      <c r="D1821" t="s">
        <v>123</v>
      </c>
      <c r="E1821" t="s">
        <v>124</v>
      </c>
      <c r="F1821" t="s">
        <v>125</v>
      </c>
      <c r="G1821" t="s">
        <v>206</v>
      </c>
      <c r="H1821">
        <v>72.58</v>
      </c>
      <c r="I1821">
        <v>44</v>
      </c>
      <c r="J1821">
        <v>3193.52</v>
      </c>
      <c r="K1821">
        <v>1</v>
      </c>
      <c r="L1821">
        <v>2</v>
      </c>
      <c r="M1821">
        <v>2003</v>
      </c>
    </row>
    <row r="1822" spans="1:13" x14ac:dyDescent="0.25">
      <c r="A1822">
        <v>1820</v>
      </c>
      <c r="B1822" s="1">
        <v>37739</v>
      </c>
      <c r="C1822">
        <v>10119</v>
      </c>
      <c r="D1822" t="s">
        <v>56</v>
      </c>
      <c r="E1822" t="s">
        <v>57</v>
      </c>
      <c r="F1822" t="s">
        <v>58</v>
      </c>
      <c r="G1822" t="s">
        <v>206</v>
      </c>
      <c r="H1822">
        <v>87.62</v>
      </c>
      <c r="I1822">
        <v>35</v>
      </c>
      <c r="J1822">
        <v>3066.7</v>
      </c>
      <c r="K1822">
        <v>2</v>
      </c>
      <c r="L1822">
        <v>4</v>
      </c>
      <c r="M1822">
        <v>2003</v>
      </c>
    </row>
    <row r="1823" spans="1:13" x14ac:dyDescent="0.25">
      <c r="A1823">
        <v>1821</v>
      </c>
      <c r="B1823" s="1">
        <v>37784</v>
      </c>
      <c r="C1823">
        <v>10129</v>
      </c>
      <c r="D1823" t="s">
        <v>126</v>
      </c>
      <c r="E1823" t="s">
        <v>127</v>
      </c>
      <c r="F1823" t="s">
        <v>65</v>
      </c>
      <c r="G1823" t="s">
        <v>206</v>
      </c>
      <c r="H1823">
        <v>94.71</v>
      </c>
      <c r="I1823">
        <v>41</v>
      </c>
      <c r="J1823">
        <v>3883.11</v>
      </c>
      <c r="K1823">
        <v>2</v>
      </c>
      <c r="L1823">
        <v>6</v>
      </c>
      <c r="M1823">
        <v>2003</v>
      </c>
    </row>
    <row r="1824" spans="1:13" x14ac:dyDescent="0.25">
      <c r="A1824">
        <v>1822</v>
      </c>
      <c r="B1824" s="1">
        <v>37841</v>
      </c>
      <c r="C1824">
        <v>10142</v>
      </c>
      <c r="D1824" t="s">
        <v>105</v>
      </c>
      <c r="E1824" t="s">
        <v>106</v>
      </c>
      <c r="F1824" t="s">
        <v>14</v>
      </c>
      <c r="G1824" t="s">
        <v>206</v>
      </c>
      <c r="H1824">
        <v>98.25</v>
      </c>
      <c r="I1824">
        <v>49</v>
      </c>
      <c r="J1824">
        <v>4814.25</v>
      </c>
      <c r="K1824">
        <v>3</v>
      </c>
      <c r="L1824">
        <v>8</v>
      </c>
      <c r="M1824">
        <v>2003</v>
      </c>
    </row>
    <row r="1825" spans="1:13" x14ac:dyDescent="0.25">
      <c r="A1825">
        <v>1823</v>
      </c>
      <c r="B1825" s="1">
        <v>37896</v>
      </c>
      <c r="C1825">
        <v>10154</v>
      </c>
      <c r="D1825" t="s">
        <v>194</v>
      </c>
      <c r="E1825" t="s">
        <v>195</v>
      </c>
      <c r="F1825" t="s">
        <v>14</v>
      </c>
      <c r="G1825" t="s">
        <v>206</v>
      </c>
      <c r="H1825">
        <v>91.17</v>
      </c>
      <c r="I1825">
        <v>31</v>
      </c>
      <c r="J1825">
        <v>2826.27</v>
      </c>
      <c r="K1825">
        <v>4</v>
      </c>
      <c r="L1825">
        <v>10</v>
      </c>
      <c r="M1825">
        <v>2003</v>
      </c>
    </row>
    <row r="1826" spans="1:13" x14ac:dyDescent="0.25">
      <c r="A1826">
        <v>1824</v>
      </c>
      <c r="B1826" s="1">
        <v>37917</v>
      </c>
      <c r="C1826">
        <v>10167</v>
      </c>
      <c r="D1826" t="s">
        <v>101</v>
      </c>
      <c r="E1826" t="s">
        <v>102</v>
      </c>
      <c r="F1826" t="s">
        <v>72</v>
      </c>
      <c r="G1826" t="s">
        <v>206</v>
      </c>
      <c r="H1826">
        <v>79.66</v>
      </c>
      <c r="I1826">
        <v>20</v>
      </c>
      <c r="J1826">
        <v>1593.2</v>
      </c>
      <c r="K1826">
        <v>4</v>
      </c>
      <c r="L1826">
        <v>10</v>
      </c>
      <c r="M1826">
        <v>2003</v>
      </c>
    </row>
    <row r="1827" spans="1:13" x14ac:dyDescent="0.25">
      <c r="A1827">
        <v>1825</v>
      </c>
      <c r="B1827" s="1">
        <v>37932</v>
      </c>
      <c r="C1827">
        <v>10177</v>
      </c>
      <c r="D1827" t="s">
        <v>185</v>
      </c>
      <c r="E1827" t="s">
        <v>186</v>
      </c>
      <c r="F1827" t="s">
        <v>68</v>
      </c>
      <c r="G1827" t="s">
        <v>206</v>
      </c>
      <c r="H1827">
        <v>72.58</v>
      </c>
      <c r="I1827">
        <v>45</v>
      </c>
      <c r="J1827">
        <v>3266.1</v>
      </c>
      <c r="K1827">
        <v>4</v>
      </c>
      <c r="L1827">
        <v>11</v>
      </c>
      <c r="M1827">
        <v>2003</v>
      </c>
    </row>
    <row r="1828" spans="1:13" x14ac:dyDescent="0.25">
      <c r="A1828">
        <v>1826</v>
      </c>
      <c r="B1828" s="1">
        <v>37939</v>
      </c>
      <c r="C1828">
        <v>10185</v>
      </c>
      <c r="D1828" t="s">
        <v>128</v>
      </c>
      <c r="E1828" t="s">
        <v>129</v>
      </c>
      <c r="F1828" t="s">
        <v>14</v>
      </c>
      <c r="G1828" t="s">
        <v>206</v>
      </c>
      <c r="H1828">
        <v>74.349999999999994</v>
      </c>
      <c r="I1828">
        <v>33</v>
      </c>
      <c r="J1828">
        <v>2453.5500000000002</v>
      </c>
      <c r="K1828">
        <v>4</v>
      </c>
      <c r="L1828">
        <v>11</v>
      </c>
      <c r="M1828">
        <v>2003</v>
      </c>
    </row>
    <row r="1829" spans="1:13" x14ac:dyDescent="0.25">
      <c r="A1829">
        <v>1827</v>
      </c>
      <c r="B1829" s="1">
        <v>37951</v>
      </c>
      <c r="C1829">
        <v>10197</v>
      </c>
      <c r="D1829" t="s">
        <v>134</v>
      </c>
      <c r="E1829" t="s">
        <v>135</v>
      </c>
      <c r="F1829" t="s">
        <v>68</v>
      </c>
      <c r="G1829" t="s">
        <v>206</v>
      </c>
      <c r="H1829">
        <v>83.2</v>
      </c>
      <c r="I1829">
        <v>47</v>
      </c>
      <c r="J1829">
        <v>3910.4</v>
      </c>
      <c r="K1829">
        <v>4</v>
      </c>
      <c r="L1829">
        <v>11</v>
      </c>
      <c r="M1829">
        <v>2003</v>
      </c>
    </row>
    <row r="1830" spans="1:13" x14ac:dyDescent="0.25">
      <c r="A1830">
        <v>1828</v>
      </c>
      <c r="B1830" s="1">
        <v>37988</v>
      </c>
      <c r="C1830">
        <v>10208</v>
      </c>
      <c r="D1830" t="s">
        <v>84</v>
      </c>
      <c r="E1830" t="s">
        <v>85</v>
      </c>
      <c r="F1830" t="s">
        <v>18</v>
      </c>
      <c r="G1830" t="s">
        <v>206</v>
      </c>
      <c r="H1830">
        <v>89.4</v>
      </c>
      <c r="I1830">
        <v>20</v>
      </c>
      <c r="J1830">
        <v>1788</v>
      </c>
      <c r="K1830">
        <v>1</v>
      </c>
      <c r="L1830">
        <v>1</v>
      </c>
      <c r="M1830">
        <v>2004</v>
      </c>
    </row>
    <row r="1831" spans="1:13" x14ac:dyDescent="0.25">
      <c r="A1831">
        <v>1829</v>
      </c>
      <c r="B1831" s="1">
        <v>38036</v>
      </c>
      <c r="C1831">
        <v>10222</v>
      </c>
      <c r="D1831" t="s">
        <v>138</v>
      </c>
      <c r="E1831" t="s">
        <v>139</v>
      </c>
      <c r="F1831" t="s">
        <v>14</v>
      </c>
      <c r="G1831" t="s">
        <v>206</v>
      </c>
      <c r="H1831">
        <v>70.81</v>
      </c>
      <c r="I1831">
        <v>47</v>
      </c>
      <c r="J1831">
        <v>3328.07</v>
      </c>
      <c r="K1831">
        <v>1</v>
      </c>
      <c r="L1831">
        <v>2</v>
      </c>
      <c r="M1831">
        <v>2004</v>
      </c>
    </row>
    <row r="1832" spans="1:13" x14ac:dyDescent="0.25">
      <c r="A1832">
        <v>1830</v>
      </c>
      <c r="B1832" s="1">
        <v>38075</v>
      </c>
      <c r="C1832">
        <v>10233</v>
      </c>
      <c r="D1832" t="s">
        <v>41</v>
      </c>
      <c r="E1832" t="s">
        <v>42</v>
      </c>
      <c r="F1832" t="s">
        <v>14</v>
      </c>
      <c r="G1832" t="s">
        <v>206</v>
      </c>
      <c r="H1832">
        <v>94.71</v>
      </c>
      <c r="I1832">
        <v>40</v>
      </c>
      <c r="J1832">
        <v>3788.4</v>
      </c>
      <c r="K1832">
        <v>1</v>
      </c>
      <c r="L1832">
        <v>3</v>
      </c>
      <c r="M1832">
        <v>2004</v>
      </c>
    </row>
    <row r="1833" spans="1:13" x14ac:dyDescent="0.25">
      <c r="A1833">
        <v>1831</v>
      </c>
      <c r="B1833" s="1">
        <v>38114</v>
      </c>
      <c r="C1833">
        <v>10248</v>
      </c>
      <c r="D1833" t="s">
        <v>12</v>
      </c>
      <c r="E1833" t="s">
        <v>13</v>
      </c>
      <c r="F1833" t="s">
        <v>14</v>
      </c>
      <c r="G1833" t="s">
        <v>206</v>
      </c>
      <c r="H1833">
        <v>100</v>
      </c>
      <c r="I1833">
        <v>30</v>
      </c>
      <c r="J1833">
        <v>3053.7</v>
      </c>
      <c r="K1833">
        <v>2</v>
      </c>
      <c r="L1833">
        <v>5</v>
      </c>
      <c r="M1833">
        <v>2004</v>
      </c>
    </row>
    <row r="1834" spans="1:13" x14ac:dyDescent="0.25">
      <c r="A1834">
        <v>1832</v>
      </c>
      <c r="B1834" s="1">
        <v>38155</v>
      </c>
      <c r="C1834">
        <v>10261</v>
      </c>
      <c r="D1834" t="s">
        <v>113</v>
      </c>
      <c r="E1834" t="s">
        <v>114</v>
      </c>
      <c r="F1834" t="s">
        <v>88</v>
      </c>
      <c r="G1834" t="s">
        <v>206</v>
      </c>
      <c r="H1834">
        <v>91.17</v>
      </c>
      <c r="I1834">
        <v>22</v>
      </c>
      <c r="J1834">
        <v>2005.74</v>
      </c>
      <c r="K1834">
        <v>2</v>
      </c>
      <c r="L1834">
        <v>6</v>
      </c>
      <c r="M1834">
        <v>2004</v>
      </c>
    </row>
    <row r="1835" spans="1:13" x14ac:dyDescent="0.25">
      <c r="A1835">
        <v>1833</v>
      </c>
      <c r="B1835" s="1">
        <v>38189</v>
      </c>
      <c r="C1835">
        <v>10273</v>
      </c>
      <c r="D1835" t="s">
        <v>140</v>
      </c>
      <c r="E1835" t="s">
        <v>141</v>
      </c>
      <c r="F1835" t="s">
        <v>142</v>
      </c>
      <c r="G1835" t="s">
        <v>206</v>
      </c>
      <c r="H1835">
        <v>100</v>
      </c>
      <c r="I1835">
        <v>27</v>
      </c>
      <c r="J1835">
        <v>2796.12</v>
      </c>
      <c r="K1835">
        <v>3</v>
      </c>
      <c r="L1835">
        <v>7</v>
      </c>
      <c r="M1835">
        <v>2004</v>
      </c>
    </row>
    <row r="1836" spans="1:13" x14ac:dyDescent="0.25">
      <c r="A1836">
        <v>1834</v>
      </c>
      <c r="B1836" s="1">
        <v>38219</v>
      </c>
      <c r="C1836">
        <v>10283</v>
      </c>
      <c r="D1836" t="s">
        <v>143</v>
      </c>
      <c r="E1836" t="s">
        <v>144</v>
      </c>
      <c r="F1836" t="s">
        <v>88</v>
      </c>
      <c r="G1836" t="s">
        <v>206</v>
      </c>
      <c r="H1836">
        <v>92.94</v>
      </c>
      <c r="I1836">
        <v>34</v>
      </c>
      <c r="J1836">
        <v>3159.96</v>
      </c>
      <c r="K1836">
        <v>3</v>
      </c>
      <c r="L1836">
        <v>8</v>
      </c>
      <c r="M1836">
        <v>2004</v>
      </c>
    </row>
    <row r="1837" spans="1:13" x14ac:dyDescent="0.25">
      <c r="A1837">
        <v>1835</v>
      </c>
      <c r="B1837" s="1">
        <v>38240</v>
      </c>
      <c r="C1837">
        <v>10295</v>
      </c>
      <c r="D1837" t="s">
        <v>145</v>
      </c>
      <c r="E1837" t="s">
        <v>146</v>
      </c>
      <c r="F1837" t="s">
        <v>14</v>
      </c>
      <c r="G1837" t="s">
        <v>206</v>
      </c>
      <c r="H1837">
        <v>84.97</v>
      </c>
      <c r="I1837">
        <v>46</v>
      </c>
      <c r="J1837">
        <v>3908.62</v>
      </c>
      <c r="K1837">
        <v>3</v>
      </c>
      <c r="L1837">
        <v>9</v>
      </c>
      <c r="M1837">
        <v>2004</v>
      </c>
    </row>
    <row r="1838" spans="1:13" x14ac:dyDescent="0.25">
      <c r="A1838">
        <v>1836</v>
      </c>
      <c r="B1838" s="1">
        <v>38274</v>
      </c>
      <c r="C1838">
        <v>10306</v>
      </c>
      <c r="D1838" t="s">
        <v>187</v>
      </c>
      <c r="E1838" t="s">
        <v>188</v>
      </c>
      <c r="F1838" t="s">
        <v>65</v>
      </c>
      <c r="G1838" t="s">
        <v>206</v>
      </c>
      <c r="H1838">
        <v>84.08</v>
      </c>
      <c r="I1838">
        <v>31</v>
      </c>
      <c r="J1838">
        <v>2606.48</v>
      </c>
      <c r="K1838">
        <v>4</v>
      </c>
      <c r="L1838">
        <v>10</v>
      </c>
      <c r="M1838">
        <v>2004</v>
      </c>
    </row>
    <row r="1839" spans="1:13" x14ac:dyDescent="0.25">
      <c r="A1839">
        <v>1837</v>
      </c>
      <c r="B1839" s="1">
        <v>38289</v>
      </c>
      <c r="C1839">
        <v>10315</v>
      </c>
      <c r="D1839" t="s">
        <v>45</v>
      </c>
      <c r="E1839" t="s">
        <v>46</v>
      </c>
      <c r="F1839" t="s">
        <v>18</v>
      </c>
      <c r="G1839" t="s">
        <v>206</v>
      </c>
      <c r="H1839">
        <v>86.74</v>
      </c>
      <c r="I1839">
        <v>24</v>
      </c>
      <c r="J1839">
        <v>2081.7600000000002</v>
      </c>
      <c r="K1839">
        <v>4</v>
      </c>
      <c r="L1839">
        <v>10</v>
      </c>
      <c r="M1839">
        <v>2004</v>
      </c>
    </row>
    <row r="1840" spans="1:13" x14ac:dyDescent="0.25">
      <c r="A1840">
        <v>1838</v>
      </c>
      <c r="B1840" s="1">
        <v>38300</v>
      </c>
      <c r="C1840">
        <v>10326</v>
      </c>
      <c r="D1840" t="s">
        <v>70</v>
      </c>
      <c r="E1840" t="s">
        <v>71</v>
      </c>
      <c r="F1840" t="s">
        <v>72</v>
      </c>
      <c r="G1840" t="s">
        <v>206</v>
      </c>
      <c r="H1840">
        <v>85.85</v>
      </c>
      <c r="I1840">
        <v>41</v>
      </c>
      <c r="J1840">
        <v>3519.85</v>
      </c>
      <c r="K1840">
        <v>4</v>
      </c>
      <c r="L1840">
        <v>11</v>
      </c>
      <c r="M1840">
        <v>2004</v>
      </c>
    </row>
    <row r="1841" spans="1:13" x14ac:dyDescent="0.25">
      <c r="A1841">
        <v>1839</v>
      </c>
      <c r="B1841" s="1">
        <v>38314</v>
      </c>
      <c r="C1841">
        <v>10339</v>
      </c>
      <c r="D1841" t="s">
        <v>95</v>
      </c>
      <c r="E1841" t="s">
        <v>96</v>
      </c>
      <c r="F1841" t="s">
        <v>97</v>
      </c>
      <c r="G1841" t="s">
        <v>206</v>
      </c>
      <c r="H1841">
        <v>100</v>
      </c>
      <c r="I1841">
        <v>55</v>
      </c>
      <c r="J1841">
        <v>10758</v>
      </c>
      <c r="K1841">
        <v>4</v>
      </c>
      <c r="L1841">
        <v>11</v>
      </c>
      <c r="M1841">
        <v>2004</v>
      </c>
    </row>
    <row r="1842" spans="1:13" x14ac:dyDescent="0.25">
      <c r="A1842">
        <v>1840</v>
      </c>
      <c r="B1842" s="1">
        <v>38323</v>
      </c>
      <c r="C1842">
        <v>10350</v>
      </c>
      <c r="D1842" t="s">
        <v>66</v>
      </c>
      <c r="E1842" t="s">
        <v>67</v>
      </c>
      <c r="F1842" t="s">
        <v>68</v>
      </c>
      <c r="G1842" t="s">
        <v>206</v>
      </c>
      <c r="H1842">
        <v>100</v>
      </c>
      <c r="I1842">
        <v>30</v>
      </c>
      <c r="J1842">
        <v>3021</v>
      </c>
      <c r="K1842">
        <v>4</v>
      </c>
      <c r="L1842">
        <v>12</v>
      </c>
      <c r="M1842">
        <v>2004</v>
      </c>
    </row>
    <row r="1843" spans="1:13" x14ac:dyDescent="0.25">
      <c r="A1843">
        <v>1841</v>
      </c>
      <c r="B1843" s="1">
        <v>38383</v>
      </c>
      <c r="C1843">
        <v>10373</v>
      </c>
      <c r="D1843" t="s">
        <v>149</v>
      </c>
      <c r="E1843" t="s">
        <v>150</v>
      </c>
      <c r="F1843" t="s">
        <v>51</v>
      </c>
      <c r="G1843" t="s">
        <v>206</v>
      </c>
      <c r="H1843">
        <v>57.32</v>
      </c>
      <c r="I1843">
        <v>33</v>
      </c>
      <c r="J1843">
        <v>1891.56</v>
      </c>
      <c r="K1843">
        <v>1</v>
      </c>
      <c r="L1843">
        <v>1</v>
      </c>
      <c r="M1843">
        <v>2005</v>
      </c>
    </row>
    <row r="1844" spans="1:13" x14ac:dyDescent="0.25">
      <c r="A1844">
        <v>1842</v>
      </c>
      <c r="B1844" s="1">
        <v>38406</v>
      </c>
      <c r="C1844">
        <v>10384</v>
      </c>
      <c r="D1844" t="s">
        <v>23</v>
      </c>
      <c r="E1844" t="s">
        <v>24</v>
      </c>
      <c r="F1844" t="s">
        <v>14</v>
      </c>
      <c r="G1844" t="s">
        <v>206</v>
      </c>
      <c r="H1844">
        <v>97.87</v>
      </c>
      <c r="I1844">
        <v>43</v>
      </c>
      <c r="J1844">
        <v>4208.41</v>
      </c>
      <c r="K1844">
        <v>1</v>
      </c>
      <c r="L1844">
        <v>2</v>
      </c>
      <c r="M1844">
        <v>2005</v>
      </c>
    </row>
    <row r="1845" spans="1:13" x14ac:dyDescent="0.25">
      <c r="A1845">
        <v>1843</v>
      </c>
      <c r="B1845" s="1">
        <v>38434</v>
      </c>
      <c r="C1845">
        <v>10396</v>
      </c>
      <c r="D1845" t="s">
        <v>105</v>
      </c>
      <c r="E1845" t="s">
        <v>106</v>
      </c>
      <c r="F1845" t="s">
        <v>14</v>
      </c>
      <c r="G1845" t="s">
        <v>206</v>
      </c>
      <c r="H1845">
        <v>83.2</v>
      </c>
      <c r="I1845">
        <v>27</v>
      </c>
      <c r="J1845">
        <v>2246.4</v>
      </c>
      <c r="K1845">
        <v>1</v>
      </c>
      <c r="L1845">
        <v>3</v>
      </c>
      <c r="M1845">
        <v>2005</v>
      </c>
    </row>
    <row r="1846" spans="1:13" x14ac:dyDescent="0.25">
      <c r="A1846">
        <v>1844</v>
      </c>
      <c r="B1846" s="1">
        <v>38478</v>
      </c>
      <c r="C1846">
        <v>10414</v>
      </c>
      <c r="D1846" t="s">
        <v>145</v>
      </c>
      <c r="E1846" t="s">
        <v>146</v>
      </c>
      <c r="F1846" t="s">
        <v>14</v>
      </c>
      <c r="G1846" t="s">
        <v>206</v>
      </c>
      <c r="H1846">
        <v>100</v>
      </c>
      <c r="I1846">
        <v>60</v>
      </c>
      <c r="J1846">
        <v>6107.4</v>
      </c>
      <c r="K1846">
        <v>2</v>
      </c>
      <c r="L1846">
        <v>5</v>
      </c>
      <c r="M1846">
        <v>2005</v>
      </c>
    </row>
    <row r="1847" spans="1:13" x14ac:dyDescent="0.25">
      <c r="A1847">
        <v>1845</v>
      </c>
      <c r="B1847" s="1">
        <v>37698</v>
      </c>
      <c r="C1847">
        <v>10110</v>
      </c>
      <c r="D1847" t="s">
        <v>187</v>
      </c>
      <c r="E1847" t="s">
        <v>188</v>
      </c>
      <c r="F1847" t="s">
        <v>65</v>
      </c>
      <c r="G1847" t="s">
        <v>69</v>
      </c>
      <c r="H1847">
        <v>73.62</v>
      </c>
      <c r="I1847">
        <v>27</v>
      </c>
      <c r="J1847">
        <v>1987.74</v>
      </c>
      <c r="K1847">
        <v>1</v>
      </c>
      <c r="L1847">
        <v>3</v>
      </c>
      <c r="M1847">
        <v>2003</v>
      </c>
    </row>
    <row r="1848" spans="1:13" x14ac:dyDescent="0.25">
      <c r="A1848">
        <v>1846</v>
      </c>
      <c r="B1848" s="1">
        <v>37762</v>
      </c>
      <c r="C1848">
        <v>10124</v>
      </c>
      <c r="D1848" t="s">
        <v>202</v>
      </c>
      <c r="E1848" t="s">
        <v>203</v>
      </c>
      <c r="F1848" t="s">
        <v>14</v>
      </c>
      <c r="G1848" t="s">
        <v>69</v>
      </c>
      <c r="H1848">
        <v>83.04</v>
      </c>
      <c r="I1848">
        <v>49</v>
      </c>
      <c r="J1848">
        <v>4068.96</v>
      </c>
      <c r="K1848">
        <v>2</v>
      </c>
      <c r="L1848">
        <v>5</v>
      </c>
      <c r="M1848">
        <v>2003</v>
      </c>
    </row>
    <row r="1849" spans="1:13" x14ac:dyDescent="0.25">
      <c r="A1849">
        <v>1847</v>
      </c>
      <c r="B1849" s="1">
        <v>37875</v>
      </c>
      <c r="C1849">
        <v>10148</v>
      </c>
      <c r="D1849" t="s">
        <v>111</v>
      </c>
      <c r="E1849" t="s">
        <v>112</v>
      </c>
      <c r="F1849" t="s">
        <v>38</v>
      </c>
      <c r="G1849" t="s">
        <v>69</v>
      </c>
      <c r="H1849">
        <v>73.62</v>
      </c>
      <c r="I1849">
        <v>31</v>
      </c>
      <c r="J1849">
        <v>2282.2199999999998</v>
      </c>
      <c r="K1849">
        <v>3</v>
      </c>
      <c r="L1849">
        <v>9</v>
      </c>
      <c r="M1849">
        <v>2003</v>
      </c>
    </row>
    <row r="1850" spans="1:13" x14ac:dyDescent="0.25">
      <c r="A1850">
        <v>1848</v>
      </c>
      <c r="B1850" s="1">
        <v>37911</v>
      </c>
      <c r="C1850">
        <v>10161</v>
      </c>
      <c r="D1850" t="s">
        <v>189</v>
      </c>
      <c r="E1850" t="s">
        <v>190</v>
      </c>
      <c r="F1850" t="s">
        <v>125</v>
      </c>
      <c r="G1850" t="s">
        <v>69</v>
      </c>
      <c r="H1850">
        <v>77.05</v>
      </c>
      <c r="I1850">
        <v>20</v>
      </c>
      <c r="J1850">
        <v>1541</v>
      </c>
      <c r="K1850">
        <v>4</v>
      </c>
      <c r="L1850">
        <v>10</v>
      </c>
      <c r="M1850">
        <v>2003</v>
      </c>
    </row>
    <row r="1851" spans="1:13" x14ac:dyDescent="0.25">
      <c r="A1851">
        <v>1849</v>
      </c>
      <c r="B1851" s="1">
        <v>37930</v>
      </c>
      <c r="C1851">
        <v>10172</v>
      </c>
      <c r="D1851" t="s">
        <v>43</v>
      </c>
      <c r="E1851" t="s">
        <v>44</v>
      </c>
      <c r="F1851" t="s">
        <v>14</v>
      </c>
      <c r="G1851" t="s">
        <v>69</v>
      </c>
      <c r="H1851">
        <v>81.33</v>
      </c>
      <c r="I1851">
        <v>24</v>
      </c>
      <c r="J1851">
        <v>1951.92</v>
      </c>
      <c r="K1851">
        <v>4</v>
      </c>
      <c r="L1851">
        <v>11</v>
      </c>
      <c r="M1851">
        <v>2003</v>
      </c>
    </row>
    <row r="1852" spans="1:13" x14ac:dyDescent="0.25">
      <c r="A1852">
        <v>1850</v>
      </c>
      <c r="B1852" s="1">
        <v>37937</v>
      </c>
      <c r="C1852">
        <v>10182</v>
      </c>
      <c r="D1852" t="s">
        <v>105</v>
      </c>
      <c r="E1852" t="s">
        <v>106</v>
      </c>
      <c r="F1852" t="s">
        <v>14</v>
      </c>
      <c r="G1852" t="s">
        <v>69</v>
      </c>
      <c r="H1852">
        <v>94.17</v>
      </c>
      <c r="I1852">
        <v>33</v>
      </c>
      <c r="J1852">
        <v>3107.61</v>
      </c>
      <c r="K1852">
        <v>4</v>
      </c>
      <c r="L1852">
        <v>11</v>
      </c>
      <c r="M1852">
        <v>2003</v>
      </c>
    </row>
    <row r="1853" spans="1:13" x14ac:dyDescent="0.25">
      <c r="A1853">
        <v>1851</v>
      </c>
      <c r="B1853" s="1">
        <v>37945</v>
      </c>
      <c r="C1853">
        <v>10192</v>
      </c>
      <c r="D1853" t="s">
        <v>107</v>
      </c>
      <c r="E1853" t="s">
        <v>108</v>
      </c>
      <c r="F1853" t="s">
        <v>14</v>
      </c>
      <c r="G1853" t="s">
        <v>69</v>
      </c>
      <c r="H1853">
        <v>72.77</v>
      </c>
      <c r="I1853">
        <v>32</v>
      </c>
      <c r="J1853">
        <v>2328.64</v>
      </c>
      <c r="K1853">
        <v>4</v>
      </c>
      <c r="L1853">
        <v>11</v>
      </c>
      <c r="M1853">
        <v>2003</v>
      </c>
    </row>
    <row r="1854" spans="1:13" x14ac:dyDescent="0.25">
      <c r="A1854">
        <v>1852</v>
      </c>
      <c r="B1854" s="1">
        <v>37957</v>
      </c>
      <c r="C1854">
        <v>10204</v>
      </c>
      <c r="D1854" t="s">
        <v>180</v>
      </c>
      <c r="E1854" t="s">
        <v>181</v>
      </c>
      <c r="F1854" t="s">
        <v>14</v>
      </c>
      <c r="G1854" t="s">
        <v>69</v>
      </c>
      <c r="H1854">
        <v>79.62</v>
      </c>
      <c r="I1854">
        <v>40</v>
      </c>
      <c r="J1854">
        <v>3184.8</v>
      </c>
      <c r="K1854">
        <v>4</v>
      </c>
      <c r="L1854">
        <v>12</v>
      </c>
      <c r="M1854">
        <v>2003</v>
      </c>
    </row>
    <row r="1855" spans="1:13" x14ac:dyDescent="0.25">
      <c r="A1855">
        <v>1853</v>
      </c>
      <c r="B1855" s="1">
        <v>38002</v>
      </c>
      <c r="C1855">
        <v>10212</v>
      </c>
      <c r="D1855" t="s">
        <v>66</v>
      </c>
      <c r="E1855" t="s">
        <v>67</v>
      </c>
      <c r="F1855" t="s">
        <v>68</v>
      </c>
      <c r="G1855" t="s">
        <v>69</v>
      </c>
      <c r="H1855">
        <v>79.62</v>
      </c>
      <c r="I1855">
        <v>27</v>
      </c>
      <c r="J1855">
        <v>2149.7399999999998</v>
      </c>
      <c r="K1855">
        <v>1</v>
      </c>
      <c r="L1855">
        <v>1</v>
      </c>
      <c r="M1855">
        <v>2004</v>
      </c>
    </row>
    <row r="1856" spans="1:13" x14ac:dyDescent="0.25">
      <c r="A1856">
        <v>1854</v>
      </c>
      <c r="B1856" s="1">
        <v>38048</v>
      </c>
      <c r="C1856">
        <v>10227</v>
      </c>
      <c r="D1856" t="s">
        <v>84</v>
      </c>
      <c r="E1856" t="s">
        <v>85</v>
      </c>
      <c r="F1856" t="s">
        <v>18</v>
      </c>
      <c r="G1856" t="s">
        <v>69</v>
      </c>
      <c r="H1856">
        <v>79.62</v>
      </c>
      <c r="I1856">
        <v>40</v>
      </c>
      <c r="J1856">
        <v>3184.8</v>
      </c>
      <c r="K1856">
        <v>1</v>
      </c>
      <c r="L1856">
        <v>3</v>
      </c>
      <c r="M1856">
        <v>2004</v>
      </c>
    </row>
    <row r="1857" spans="1:13" x14ac:dyDescent="0.25">
      <c r="A1857">
        <v>1855</v>
      </c>
      <c r="B1857" s="1">
        <v>38090</v>
      </c>
      <c r="C1857">
        <v>10241</v>
      </c>
      <c r="D1857" t="s">
        <v>200</v>
      </c>
      <c r="E1857" t="s">
        <v>201</v>
      </c>
      <c r="F1857" t="s">
        <v>18</v>
      </c>
      <c r="G1857" t="s">
        <v>69</v>
      </c>
      <c r="H1857">
        <v>81.33</v>
      </c>
      <c r="I1857">
        <v>26</v>
      </c>
      <c r="J1857">
        <v>2114.58</v>
      </c>
      <c r="K1857">
        <v>2</v>
      </c>
      <c r="L1857">
        <v>4</v>
      </c>
      <c r="M1857">
        <v>2004</v>
      </c>
    </row>
    <row r="1858" spans="1:13" x14ac:dyDescent="0.25">
      <c r="A1858">
        <v>1856</v>
      </c>
      <c r="B1858" s="1">
        <v>38175</v>
      </c>
      <c r="C1858">
        <v>10267</v>
      </c>
      <c r="D1858" t="s">
        <v>180</v>
      </c>
      <c r="E1858" t="s">
        <v>181</v>
      </c>
      <c r="F1858" t="s">
        <v>14</v>
      </c>
      <c r="G1858" t="s">
        <v>69</v>
      </c>
      <c r="H1858">
        <v>96.74</v>
      </c>
      <c r="I1858">
        <v>44</v>
      </c>
      <c r="J1858">
        <v>4256.5600000000004</v>
      </c>
      <c r="K1858">
        <v>3</v>
      </c>
      <c r="L1858">
        <v>7</v>
      </c>
      <c r="M1858">
        <v>2004</v>
      </c>
    </row>
    <row r="1859" spans="1:13" x14ac:dyDescent="0.25">
      <c r="A1859">
        <v>1857</v>
      </c>
      <c r="B1859" s="1">
        <v>38208</v>
      </c>
      <c r="C1859">
        <v>10279</v>
      </c>
      <c r="D1859" t="s">
        <v>66</v>
      </c>
      <c r="E1859" t="s">
        <v>67</v>
      </c>
      <c r="F1859" t="s">
        <v>68</v>
      </c>
      <c r="G1859" t="s">
        <v>69</v>
      </c>
      <c r="H1859">
        <v>71.06</v>
      </c>
      <c r="I1859">
        <v>33</v>
      </c>
      <c r="J1859">
        <v>2344.98</v>
      </c>
      <c r="K1859">
        <v>3</v>
      </c>
      <c r="L1859">
        <v>8</v>
      </c>
      <c r="M1859">
        <v>2004</v>
      </c>
    </row>
    <row r="1860" spans="1:13" x14ac:dyDescent="0.25">
      <c r="A1860">
        <v>1858</v>
      </c>
      <c r="B1860" s="1">
        <v>38231</v>
      </c>
      <c r="C1860">
        <v>10288</v>
      </c>
      <c r="D1860" t="s">
        <v>159</v>
      </c>
      <c r="E1860" t="s">
        <v>160</v>
      </c>
      <c r="F1860" t="s">
        <v>77</v>
      </c>
      <c r="G1860" t="s">
        <v>69</v>
      </c>
      <c r="H1860">
        <v>68.489999999999995</v>
      </c>
      <c r="I1860">
        <v>34</v>
      </c>
      <c r="J1860">
        <v>2328.66</v>
      </c>
      <c r="K1860">
        <v>3</v>
      </c>
      <c r="L1860">
        <v>9</v>
      </c>
      <c r="M1860">
        <v>2004</v>
      </c>
    </row>
    <row r="1861" spans="1:13" x14ac:dyDescent="0.25">
      <c r="A1861">
        <v>1859</v>
      </c>
      <c r="B1861" s="1">
        <v>37900</v>
      </c>
      <c r="C1861">
        <v>10302</v>
      </c>
      <c r="D1861" t="s">
        <v>63</v>
      </c>
      <c r="E1861" t="s">
        <v>64</v>
      </c>
      <c r="F1861" t="s">
        <v>65</v>
      </c>
      <c r="G1861" t="s">
        <v>69</v>
      </c>
      <c r="H1861">
        <v>74.48</v>
      </c>
      <c r="I1861">
        <v>48</v>
      </c>
      <c r="J1861">
        <v>3575.04</v>
      </c>
      <c r="K1861">
        <v>4</v>
      </c>
      <c r="L1861">
        <v>10</v>
      </c>
      <c r="M1861">
        <v>2003</v>
      </c>
    </row>
    <row r="1862" spans="1:13" x14ac:dyDescent="0.25">
      <c r="A1862">
        <v>1860</v>
      </c>
      <c r="B1862" s="1">
        <v>38276</v>
      </c>
      <c r="C1862">
        <v>10311</v>
      </c>
      <c r="D1862" t="s">
        <v>66</v>
      </c>
      <c r="E1862" t="s">
        <v>67</v>
      </c>
      <c r="F1862" t="s">
        <v>68</v>
      </c>
      <c r="G1862" t="s">
        <v>69</v>
      </c>
      <c r="H1862">
        <v>83.04</v>
      </c>
      <c r="I1862">
        <v>25</v>
      </c>
      <c r="J1862">
        <v>2076</v>
      </c>
      <c r="K1862">
        <v>4</v>
      </c>
      <c r="L1862">
        <v>10</v>
      </c>
      <c r="M1862">
        <v>2004</v>
      </c>
    </row>
    <row r="1863" spans="1:13" x14ac:dyDescent="0.25">
      <c r="A1863">
        <v>1861</v>
      </c>
      <c r="B1863" s="1">
        <v>38295</v>
      </c>
      <c r="C1863">
        <v>10321</v>
      </c>
      <c r="D1863" t="s">
        <v>61</v>
      </c>
      <c r="E1863" t="s">
        <v>62</v>
      </c>
      <c r="F1863" t="s">
        <v>14</v>
      </c>
      <c r="G1863" t="s">
        <v>69</v>
      </c>
      <c r="H1863">
        <v>84.75</v>
      </c>
      <c r="I1863">
        <v>39</v>
      </c>
      <c r="J1863">
        <v>3305.25</v>
      </c>
      <c r="K1863">
        <v>4</v>
      </c>
      <c r="L1863">
        <v>11</v>
      </c>
      <c r="M1863">
        <v>2004</v>
      </c>
    </row>
    <row r="1864" spans="1:13" x14ac:dyDescent="0.25">
      <c r="A1864">
        <v>1862</v>
      </c>
      <c r="B1864" s="1">
        <v>38308</v>
      </c>
      <c r="C1864">
        <v>10332</v>
      </c>
      <c r="D1864" t="s">
        <v>187</v>
      </c>
      <c r="E1864" t="s">
        <v>188</v>
      </c>
      <c r="F1864" t="s">
        <v>65</v>
      </c>
      <c r="G1864" t="s">
        <v>69</v>
      </c>
      <c r="H1864">
        <v>34.19</v>
      </c>
      <c r="I1864">
        <v>45</v>
      </c>
      <c r="J1864">
        <v>1538.55</v>
      </c>
      <c r="K1864">
        <v>4</v>
      </c>
      <c r="L1864">
        <v>11</v>
      </c>
      <c r="M1864">
        <v>2004</v>
      </c>
    </row>
    <row r="1865" spans="1:13" x14ac:dyDescent="0.25">
      <c r="A1865">
        <v>1863</v>
      </c>
      <c r="B1865" s="1">
        <v>38320</v>
      </c>
      <c r="C1865">
        <v>10346</v>
      </c>
      <c r="D1865" t="s">
        <v>202</v>
      </c>
      <c r="E1865" t="s">
        <v>203</v>
      </c>
      <c r="F1865" t="s">
        <v>14</v>
      </c>
      <c r="G1865" t="s">
        <v>69</v>
      </c>
      <c r="H1865">
        <v>100</v>
      </c>
      <c r="I1865">
        <v>24</v>
      </c>
      <c r="J1865">
        <v>3325.92</v>
      </c>
      <c r="K1865">
        <v>4</v>
      </c>
      <c r="L1865">
        <v>11</v>
      </c>
      <c r="M1865">
        <v>2004</v>
      </c>
    </row>
    <row r="1866" spans="1:13" x14ac:dyDescent="0.25">
      <c r="A1866">
        <v>1864</v>
      </c>
      <c r="B1866" s="1">
        <v>38371</v>
      </c>
      <c r="C1866">
        <v>10368</v>
      </c>
      <c r="D1866" t="s">
        <v>105</v>
      </c>
      <c r="E1866" t="s">
        <v>106</v>
      </c>
      <c r="F1866" t="s">
        <v>14</v>
      </c>
      <c r="G1866" t="s">
        <v>69</v>
      </c>
      <c r="H1866">
        <v>79.62</v>
      </c>
      <c r="I1866">
        <v>46</v>
      </c>
      <c r="J1866">
        <v>3662.52</v>
      </c>
      <c r="K1866">
        <v>1</v>
      </c>
      <c r="L1866">
        <v>1</v>
      </c>
      <c r="M1866">
        <v>2005</v>
      </c>
    </row>
    <row r="1867" spans="1:13" x14ac:dyDescent="0.25">
      <c r="A1867">
        <v>1865</v>
      </c>
      <c r="B1867" s="1">
        <v>38399</v>
      </c>
      <c r="C1867">
        <v>10380</v>
      </c>
      <c r="D1867" t="s">
        <v>66</v>
      </c>
      <c r="E1867" t="s">
        <v>67</v>
      </c>
      <c r="F1867" t="s">
        <v>68</v>
      </c>
      <c r="G1867" t="s">
        <v>69</v>
      </c>
      <c r="H1867">
        <v>79.06</v>
      </c>
      <c r="I1867">
        <v>44</v>
      </c>
      <c r="J1867">
        <v>3478.64</v>
      </c>
      <c r="K1867">
        <v>1</v>
      </c>
      <c r="L1867">
        <v>2</v>
      </c>
      <c r="M1867">
        <v>2005</v>
      </c>
    </row>
    <row r="1868" spans="1:13" x14ac:dyDescent="0.25">
      <c r="A1868">
        <v>1866</v>
      </c>
      <c r="B1868" s="1">
        <v>38464</v>
      </c>
      <c r="C1868">
        <v>10407</v>
      </c>
      <c r="D1868" t="s">
        <v>151</v>
      </c>
      <c r="E1868" t="s">
        <v>152</v>
      </c>
      <c r="F1868" t="s">
        <v>14</v>
      </c>
      <c r="G1868" t="s">
        <v>69</v>
      </c>
      <c r="H1868">
        <v>81.33</v>
      </c>
      <c r="I1868">
        <v>13</v>
      </c>
      <c r="J1868">
        <v>1057.29</v>
      </c>
      <c r="K1868">
        <v>2</v>
      </c>
      <c r="L1868">
        <v>4</v>
      </c>
      <c r="M1868">
        <v>2005</v>
      </c>
    </row>
    <row r="1869" spans="1:13" x14ac:dyDescent="0.25">
      <c r="A1869">
        <v>1867</v>
      </c>
      <c r="B1869" s="1">
        <v>38501</v>
      </c>
      <c r="C1869">
        <v>10420</v>
      </c>
      <c r="D1869" t="s">
        <v>59</v>
      </c>
      <c r="E1869" t="s">
        <v>60</v>
      </c>
      <c r="F1869" t="s">
        <v>38</v>
      </c>
      <c r="G1869" t="s">
        <v>69</v>
      </c>
      <c r="H1869">
        <v>96.74</v>
      </c>
      <c r="I1869">
        <v>35</v>
      </c>
      <c r="J1869">
        <v>3385.9</v>
      </c>
      <c r="K1869">
        <v>2</v>
      </c>
      <c r="L1869">
        <v>5</v>
      </c>
      <c r="M1869">
        <v>2005</v>
      </c>
    </row>
    <row r="1870" spans="1:13" x14ac:dyDescent="0.25">
      <c r="A1870">
        <v>1868</v>
      </c>
      <c r="B1870" s="1">
        <v>37683</v>
      </c>
      <c r="C1870">
        <v>10108</v>
      </c>
      <c r="D1870" t="s">
        <v>161</v>
      </c>
      <c r="E1870" t="s">
        <v>162</v>
      </c>
      <c r="F1870" t="s">
        <v>163</v>
      </c>
      <c r="G1870" t="s">
        <v>69</v>
      </c>
      <c r="H1870">
        <v>63.07</v>
      </c>
      <c r="I1870">
        <v>30</v>
      </c>
      <c r="J1870">
        <v>1892.1</v>
      </c>
      <c r="K1870">
        <v>1</v>
      </c>
      <c r="L1870">
        <v>3</v>
      </c>
      <c r="M1870">
        <v>2003</v>
      </c>
    </row>
    <row r="1871" spans="1:13" x14ac:dyDescent="0.25">
      <c r="A1871">
        <v>1869</v>
      </c>
      <c r="B1871" s="1">
        <v>37749</v>
      </c>
      <c r="C1871">
        <v>10122</v>
      </c>
      <c r="D1871" t="s">
        <v>164</v>
      </c>
      <c r="E1871" t="s">
        <v>165</v>
      </c>
      <c r="F1871" t="s">
        <v>18</v>
      </c>
      <c r="G1871" t="s">
        <v>69</v>
      </c>
      <c r="H1871">
        <v>50.21</v>
      </c>
      <c r="I1871">
        <v>34</v>
      </c>
      <c r="J1871">
        <v>1707.14</v>
      </c>
      <c r="K1871">
        <v>2</v>
      </c>
      <c r="L1871">
        <v>5</v>
      </c>
      <c r="M1871">
        <v>2003</v>
      </c>
    </row>
    <row r="1872" spans="1:13" x14ac:dyDescent="0.25">
      <c r="A1872">
        <v>1870</v>
      </c>
      <c r="B1872" s="1">
        <v>37804</v>
      </c>
      <c r="C1872">
        <v>10135</v>
      </c>
      <c r="D1872" t="s">
        <v>105</v>
      </c>
      <c r="E1872" t="s">
        <v>106</v>
      </c>
      <c r="F1872" t="s">
        <v>14</v>
      </c>
      <c r="G1872" t="s">
        <v>69</v>
      </c>
      <c r="H1872">
        <v>66.13</v>
      </c>
      <c r="I1872">
        <v>27</v>
      </c>
      <c r="J1872">
        <v>1785.51</v>
      </c>
      <c r="K1872">
        <v>3</v>
      </c>
      <c r="L1872">
        <v>7</v>
      </c>
      <c r="M1872">
        <v>2003</v>
      </c>
    </row>
    <row r="1873" spans="1:13" x14ac:dyDescent="0.25">
      <c r="A1873">
        <v>1871</v>
      </c>
      <c r="B1873" s="1">
        <v>37869</v>
      </c>
      <c r="C1873">
        <v>10147</v>
      </c>
      <c r="D1873" t="s">
        <v>109</v>
      </c>
      <c r="E1873" t="s">
        <v>110</v>
      </c>
      <c r="F1873" t="s">
        <v>14</v>
      </c>
      <c r="G1873" t="s">
        <v>69</v>
      </c>
      <c r="H1873">
        <v>68.58</v>
      </c>
      <c r="I1873">
        <v>30</v>
      </c>
      <c r="J1873">
        <v>2057.4</v>
      </c>
      <c r="K1873">
        <v>3</v>
      </c>
      <c r="L1873">
        <v>9</v>
      </c>
      <c r="M1873">
        <v>2003</v>
      </c>
    </row>
    <row r="1874" spans="1:13" x14ac:dyDescent="0.25">
      <c r="A1874">
        <v>1872</v>
      </c>
      <c r="B1874" s="1">
        <v>37904</v>
      </c>
      <c r="C1874">
        <v>10159</v>
      </c>
      <c r="D1874" t="s">
        <v>23</v>
      </c>
      <c r="E1874" t="s">
        <v>24</v>
      </c>
      <c r="F1874" t="s">
        <v>14</v>
      </c>
      <c r="G1874" t="s">
        <v>69</v>
      </c>
      <c r="H1874">
        <v>69.8</v>
      </c>
      <c r="I1874">
        <v>50</v>
      </c>
      <c r="J1874">
        <v>3490</v>
      </c>
      <c r="K1874">
        <v>4</v>
      </c>
      <c r="L1874">
        <v>10</v>
      </c>
      <c r="M1874">
        <v>2003</v>
      </c>
    </row>
    <row r="1875" spans="1:13" x14ac:dyDescent="0.25">
      <c r="A1875">
        <v>1873</v>
      </c>
      <c r="B1875" s="1">
        <v>37929</v>
      </c>
      <c r="C1875">
        <v>10169</v>
      </c>
      <c r="D1875" t="s">
        <v>111</v>
      </c>
      <c r="E1875" t="s">
        <v>112</v>
      </c>
      <c r="F1875" t="s">
        <v>38</v>
      </c>
      <c r="G1875" t="s">
        <v>69</v>
      </c>
      <c r="H1875">
        <v>50.21</v>
      </c>
      <c r="I1875">
        <v>34</v>
      </c>
      <c r="J1875">
        <v>1707.14</v>
      </c>
      <c r="K1875">
        <v>4</v>
      </c>
      <c r="L1875">
        <v>11</v>
      </c>
      <c r="M1875">
        <v>2003</v>
      </c>
    </row>
    <row r="1876" spans="1:13" x14ac:dyDescent="0.25">
      <c r="A1876">
        <v>1874</v>
      </c>
      <c r="B1876" s="1">
        <v>37937</v>
      </c>
      <c r="C1876">
        <v>10181</v>
      </c>
      <c r="D1876" t="s">
        <v>29</v>
      </c>
      <c r="E1876" t="s">
        <v>30</v>
      </c>
      <c r="F1876" t="s">
        <v>31</v>
      </c>
      <c r="G1876" t="s">
        <v>69</v>
      </c>
      <c r="H1876">
        <v>65.52</v>
      </c>
      <c r="I1876">
        <v>23</v>
      </c>
      <c r="J1876">
        <v>1506.96</v>
      </c>
      <c r="K1876">
        <v>4</v>
      </c>
      <c r="L1876">
        <v>11</v>
      </c>
      <c r="M1876">
        <v>2003</v>
      </c>
    </row>
    <row r="1877" spans="1:13" x14ac:dyDescent="0.25">
      <c r="A1877">
        <v>1875</v>
      </c>
      <c r="B1877" s="1">
        <v>37945</v>
      </c>
      <c r="C1877">
        <v>10191</v>
      </c>
      <c r="D1877" t="s">
        <v>166</v>
      </c>
      <c r="E1877" t="s">
        <v>167</v>
      </c>
      <c r="F1877" t="s">
        <v>168</v>
      </c>
      <c r="G1877" t="s">
        <v>69</v>
      </c>
      <c r="H1877">
        <v>60.01</v>
      </c>
      <c r="I1877">
        <v>48</v>
      </c>
      <c r="J1877">
        <v>2880.48</v>
      </c>
      <c r="K1877">
        <v>4</v>
      </c>
      <c r="L1877">
        <v>11</v>
      </c>
      <c r="M1877">
        <v>2003</v>
      </c>
    </row>
    <row r="1878" spans="1:13" x14ac:dyDescent="0.25">
      <c r="A1878">
        <v>1876</v>
      </c>
      <c r="B1878" s="1">
        <v>37957</v>
      </c>
      <c r="C1878">
        <v>10203</v>
      </c>
      <c r="D1878" t="s">
        <v>66</v>
      </c>
      <c r="E1878" t="s">
        <v>67</v>
      </c>
      <c r="F1878" t="s">
        <v>68</v>
      </c>
      <c r="G1878" t="s">
        <v>69</v>
      </c>
      <c r="H1878">
        <v>64.900000000000006</v>
      </c>
      <c r="I1878">
        <v>34</v>
      </c>
      <c r="J1878">
        <v>2206.6</v>
      </c>
      <c r="K1878">
        <v>4</v>
      </c>
      <c r="L1878">
        <v>12</v>
      </c>
      <c r="M1878">
        <v>2003</v>
      </c>
    </row>
    <row r="1879" spans="1:13" x14ac:dyDescent="0.25">
      <c r="A1879">
        <v>1877</v>
      </c>
      <c r="B1879" s="1">
        <v>38001</v>
      </c>
      <c r="C1879">
        <v>10211</v>
      </c>
      <c r="D1879" t="s">
        <v>34</v>
      </c>
      <c r="E1879" t="s">
        <v>35</v>
      </c>
      <c r="F1879" t="s">
        <v>18</v>
      </c>
      <c r="G1879" t="s">
        <v>69</v>
      </c>
      <c r="H1879">
        <v>48.98</v>
      </c>
      <c r="I1879">
        <v>48</v>
      </c>
      <c r="J1879">
        <v>2351.04</v>
      </c>
      <c r="K1879">
        <v>1</v>
      </c>
      <c r="L1879">
        <v>1</v>
      </c>
      <c r="M1879">
        <v>2004</v>
      </c>
    </row>
    <row r="1880" spans="1:13" x14ac:dyDescent="0.25">
      <c r="A1880">
        <v>1878</v>
      </c>
      <c r="B1880" s="1">
        <v>38039</v>
      </c>
      <c r="C1880">
        <v>10225</v>
      </c>
      <c r="D1880" t="s">
        <v>169</v>
      </c>
      <c r="E1880" t="s">
        <v>170</v>
      </c>
      <c r="F1880" t="s">
        <v>171</v>
      </c>
      <c r="G1880" t="s">
        <v>69</v>
      </c>
      <c r="H1880">
        <v>50.21</v>
      </c>
      <c r="I1880">
        <v>24</v>
      </c>
      <c r="J1880">
        <v>1205.04</v>
      </c>
      <c r="K1880">
        <v>1</v>
      </c>
      <c r="L1880">
        <v>2</v>
      </c>
      <c r="M1880">
        <v>2004</v>
      </c>
    </row>
    <row r="1881" spans="1:13" x14ac:dyDescent="0.25">
      <c r="A1881">
        <v>1879</v>
      </c>
      <c r="B1881" s="1">
        <v>38086</v>
      </c>
      <c r="C1881">
        <v>10238</v>
      </c>
      <c r="D1881" t="s">
        <v>123</v>
      </c>
      <c r="E1881" t="s">
        <v>124</v>
      </c>
      <c r="F1881" t="s">
        <v>125</v>
      </c>
      <c r="G1881" t="s">
        <v>69</v>
      </c>
      <c r="H1881">
        <v>62.45</v>
      </c>
      <c r="I1881">
        <v>47</v>
      </c>
      <c r="J1881">
        <v>2935.15</v>
      </c>
      <c r="K1881">
        <v>2</v>
      </c>
      <c r="L1881">
        <v>4</v>
      </c>
      <c r="M1881">
        <v>2004</v>
      </c>
    </row>
    <row r="1882" spans="1:13" x14ac:dyDescent="0.25">
      <c r="A1882">
        <v>1880</v>
      </c>
      <c r="B1882" s="1">
        <v>38139</v>
      </c>
      <c r="C1882">
        <v>10253</v>
      </c>
      <c r="D1882" t="s">
        <v>63</v>
      </c>
      <c r="E1882" t="s">
        <v>64</v>
      </c>
      <c r="F1882" t="s">
        <v>65</v>
      </c>
      <c r="G1882" t="s">
        <v>69</v>
      </c>
      <c r="H1882">
        <v>52.66</v>
      </c>
      <c r="I1882">
        <v>24</v>
      </c>
      <c r="J1882">
        <v>1263.8399999999999</v>
      </c>
      <c r="K1882">
        <v>2</v>
      </c>
      <c r="L1882">
        <v>6</v>
      </c>
      <c r="M1882">
        <v>2004</v>
      </c>
    </row>
    <row r="1883" spans="1:13" x14ac:dyDescent="0.25">
      <c r="A1883">
        <v>1881</v>
      </c>
      <c r="B1883" s="1">
        <v>38174</v>
      </c>
      <c r="C1883">
        <v>10266</v>
      </c>
      <c r="D1883" t="s">
        <v>172</v>
      </c>
      <c r="E1883" t="s">
        <v>173</v>
      </c>
      <c r="F1883" t="s">
        <v>100</v>
      </c>
      <c r="G1883" t="s">
        <v>69</v>
      </c>
      <c r="H1883">
        <v>62.45</v>
      </c>
      <c r="I1883">
        <v>47</v>
      </c>
      <c r="J1883">
        <v>2935.15</v>
      </c>
      <c r="K1883">
        <v>3</v>
      </c>
      <c r="L1883">
        <v>7</v>
      </c>
      <c r="M1883">
        <v>2004</v>
      </c>
    </row>
    <row r="1884" spans="1:13" x14ac:dyDescent="0.25">
      <c r="A1884">
        <v>1882</v>
      </c>
      <c r="B1884" s="1">
        <v>38201</v>
      </c>
      <c r="C1884">
        <v>10276</v>
      </c>
      <c r="D1884" t="s">
        <v>174</v>
      </c>
      <c r="E1884" t="s">
        <v>175</v>
      </c>
      <c r="F1884" t="s">
        <v>14</v>
      </c>
      <c r="G1884" t="s">
        <v>69</v>
      </c>
      <c r="H1884">
        <v>61.23</v>
      </c>
      <c r="I1884">
        <v>20</v>
      </c>
      <c r="J1884">
        <v>1224.5999999999999</v>
      </c>
      <c r="K1884">
        <v>3</v>
      </c>
      <c r="L1884">
        <v>8</v>
      </c>
      <c r="M1884">
        <v>2004</v>
      </c>
    </row>
    <row r="1885" spans="1:13" x14ac:dyDescent="0.25">
      <c r="A1885">
        <v>1883</v>
      </c>
      <c r="B1885" s="1">
        <v>38229</v>
      </c>
      <c r="C1885">
        <v>10287</v>
      </c>
      <c r="D1885" t="s">
        <v>169</v>
      </c>
      <c r="E1885" t="s">
        <v>170</v>
      </c>
      <c r="F1885" t="s">
        <v>171</v>
      </c>
      <c r="G1885" t="s">
        <v>69</v>
      </c>
      <c r="H1885">
        <v>67.97</v>
      </c>
      <c r="I1885">
        <v>20</v>
      </c>
      <c r="J1885">
        <v>1359.4</v>
      </c>
      <c r="K1885">
        <v>3</v>
      </c>
      <c r="L1885">
        <v>8</v>
      </c>
      <c r="M1885">
        <v>2004</v>
      </c>
    </row>
    <row r="1886" spans="1:13" x14ac:dyDescent="0.25">
      <c r="A1886">
        <v>1884</v>
      </c>
      <c r="B1886" s="1">
        <v>37898</v>
      </c>
      <c r="C1886">
        <v>10300</v>
      </c>
      <c r="D1886" t="s">
        <v>176</v>
      </c>
      <c r="E1886" t="s">
        <v>177</v>
      </c>
      <c r="F1886" t="s">
        <v>168</v>
      </c>
      <c r="G1886" t="s">
        <v>69</v>
      </c>
      <c r="H1886">
        <v>58.78</v>
      </c>
      <c r="I1886">
        <v>31</v>
      </c>
      <c r="J1886">
        <v>1822.18</v>
      </c>
      <c r="K1886">
        <v>4</v>
      </c>
      <c r="L1886">
        <v>10</v>
      </c>
      <c r="M1886">
        <v>2003</v>
      </c>
    </row>
    <row r="1887" spans="1:13" x14ac:dyDescent="0.25">
      <c r="A1887">
        <v>1885</v>
      </c>
      <c r="B1887" s="1">
        <v>38276</v>
      </c>
      <c r="C1887">
        <v>10310</v>
      </c>
      <c r="D1887" t="s">
        <v>166</v>
      </c>
      <c r="E1887" t="s">
        <v>167</v>
      </c>
      <c r="F1887" t="s">
        <v>168</v>
      </c>
      <c r="G1887" t="s">
        <v>69</v>
      </c>
      <c r="H1887">
        <v>56.94</v>
      </c>
      <c r="I1887">
        <v>38</v>
      </c>
      <c r="J1887">
        <v>2163.7199999999998</v>
      </c>
      <c r="K1887">
        <v>4</v>
      </c>
      <c r="L1887">
        <v>10</v>
      </c>
      <c r="M1887">
        <v>2004</v>
      </c>
    </row>
    <row r="1888" spans="1:13" x14ac:dyDescent="0.25">
      <c r="A1888">
        <v>1886</v>
      </c>
      <c r="B1888" s="1">
        <v>38294</v>
      </c>
      <c r="C1888">
        <v>10320</v>
      </c>
      <c r="D1888" t="s">
        <v>70</v>
      </c>
      <c r="E1888" t="s">
        <v>71</v>
      </c>
      <c r="F1888" t="s">
        <v>72</v>
      </c>
      <c r="G1888" t="s">
        <v>69</v>
      </c>
      <c r="H1888">
        <v>61.23</v>
      </c>
      <c r="I1888">
        <v>26</v>
      </c>
      <c r="J1888">
        <v>1591.98</v>
      </c>
      <c r="K1888">
        <v>4</v>
      </c>
      <c r="L1888">
        <v>11</v>
      </c>
      <c r="M1888">
        <v>2004</v>
      </c>
    </row>
    <row r="1889" spans="1:13" x14ac:dyDescent="0.25">
      <c r="A1889">
        <v>1887</v>
      </c>
      <c r="B1889" s="1">
        <v>38308</v>
      </c>
      <c r="C1889">
        <v>10331</v>
      </c>
      <c r="D1889" t="s">
        <v>117</v>
      </c>
      <c r="E1889" t="s">
        <v>118</v>
      </c>
      <c r="F1889" t="s">
        <v>14</v>
      </c>
      <c r="G1889" t="s">
        <v>69</v>
      </c>
      <c r="H1889">
        <v>100</v>
      </c>
      <c r="I1889">
        <v>25</v>
      </c>
      <c r="J1889">
        <v>3078.5</v>
      </c>
      <c r="K1889">
        <v>4</v>
      </c>
      <c r="L1889">
        <v>11</v>
      </c>
      <c r="M1889">
        <v>2004</v>
      </c>
    </row>
    <row r="1890" spans="1:13" x14ac:dyDescent="0.25">
      <c r="A1890">
        <v>1888</v>
      </c>
      <c r="B1890" s="1">
        <v>38315</v>
      </c>
      <c r="C1890">
        <v>10342</v>
      </c>
      <c r="D1890" t="s">
        <v>36</v>
      </c>
      <c r="E1890" t="s">
        <v>37</v>
      </c>
      <c r="F1890" t="s">
        <v>38</v>
      </c>
      <c r="G1890" t="s">
        <v>69</v>
      </c>
      <c r="H1890">
        <v>62.45</v>
      </c>
      <c r="I1890">
        <v>48</v>
      </c>
      <c r="J1890">
        <v>2997.6</v>
      </c>
      <c r="K1890">
        <v>4</v>
      </c>
      <c r="L1890">
        <v>11</v>
      </c>
      <c r="M1890">
        <v>2004</v>
      </c>
    </row>
    <row r="1891" spans="1:13" x14ac:dyDescent="0.25">
      <c r="A1891">
        <v>1889</v>
      </c>
      <c r="B1891" s="1">
        <v>38328</v>
      </c>
      <c r="C1891">
        <v>10355</v>
      </c>
      <c r="D1891" t="s">
        <v>66</v>
      </c>
      <c r="E1891" t="s">
        <v>67</v>
      </c>
      <c r="F1891" t="s">
        <v>68</v>
      </c>
      <c r="G1891" t="s">
        <v>69</v>
      </c>
      <c r="H1891">
        <v>62.45</v>
      </c>
      <c r="I1891">
        <v>44</v>
      </c>
      <c r="J1891">
        <v>2747.8</v>
      </c>
      <c r="K1891">
        <v>4</v>
      </c>
      <c r="L1891">
        <v>12</v>
      </c>
      <c r="M1891">
        <v>2004</v>
      </c>
    </row>
    <row r="1892" spans="1:13" x14ac:dyDescent="0.25">
      <c r="A1892">
        <v>1890</v>
      </c>
      <c r="B1892" s="1">
        <v>38358</v>
      </c>
      <c r="C1892">
        <v>10363</v>
      </c>
      <c r="D1892" t="s">
        <v>178</v>
      </c>
      <c r="E1892" t="s">
        <v>179</v>
      </c>
      <c r="F1892" t="s">
        <v>51</v>
      </c>
      <c r="G1892" t="s">
        <v>69</v>
      </c>
      <c r="H1892">
        <v>100</v>
      </c>
      <c r="I1892">
        <v>21</v>
      </c>
      <c r="J1892">
        <v>2447.7600000000002</v>
      </c>
      <c r="K1892">
        <v>1</v>
      </c>
      <c r="L1892">
        <v>1</v>
      </c>
      <c r="M1892">
        <v>2005</v>
      </c>
    </row>
    <row r="1893" spans="1:13" x14ac:dyDescent="0.25">
      <c r="A1893">
        <v>1891</v>
      </c>
      <c r="B1893" s="1">
        <v>38393</v>
      </c>
      <c r="C1893">
        <v>10378</v>
      </c>
      <c r="D1893" t="s">
        <v>66</v>
      </c>
      <c r="E1893" t="s">
        <v>67</v>
      </c>
      <c r="F1893" t="s">
        <v>68</v>
      </c>
      <c r="G1893" t="s">
        <v>69</v>
      </c>
      <c r="H1893">
        <v>41.54</v>
      </c>
      <c r="I1893">
        <v>46</v>
      </c>
      <c r="J1893">
        <v>1910.84</v>
      </c>
      <c r="K1893">
        <v>1</v>
      </c>
      <c r="L1893">
        <v>2</v>
      </c>
      <c r="M1893">
        <v>2005</v>
      </c>
    </row>
    <row r="1894" spans="1:13" x14ac:dyDescent="0.25">
      <c r="A1894">
        <v>1892</v>
      </c>
      <c r="B1894" s="1">
        <v>38415</v>
      </c>
      <c r="C1894">
        <v>10390</v>
      </c>
      <c r="D1894" t="s">
        <v>105</v>
      </c>
      <c r="E1894" t="s">
        <v>106</v>
      </c>
      <c r="F1894" t="s">
        <v>14</v>
      </c>
      <c r="G1894" t="s">
        <v>69</v>
      </c>
      <c r="H1894">
        <v>52.84</v>
      </c>
      <c r="I1894">
        <v>46</v>
      </c>
      <c r="J1894">
        <v>2430.64</v>
      </c>
      <c r="K1894">
        <v>1</v>
      </c>
      <c r="L1894">
        <v>3</v>
      </c>
      <c r="M1894">
        <v>2005</v>
      </c>
    </row>
    <row r="1895" spans="1:13" x14ac:dyDescent="0.25">
      <c r="A1895">
        <v>1893</v>
      </c>
      <c r="B1895" s="1">
        <v>38489</v>
      </c>
      <c r="C1895">
        <v>10419</v>
      </c>
      <c r="D1895" t="s">
        <v>56</v>
      </c>
      <c r="E1895" t="s">
        <v>57</v>
      </c>
      <c r="F1895" t="s">
        <v>58</v>
      </c>
      <c r="G1895" t="s">
        <v>69</v>
      </c>
      <c r="H1895">
        <v>52.66</v>
      </c>
      <c r="I1895">
        <v>55</v>
      </c>
      <c r="J1895">
        <v>2896.3</v>
      </c>
      <c r="K1895">
        <v>2</v>
      </c>
      <c r="L1895">
        <v>5</v>
      </c>
      <c r="M1895">
        <v>2005</v>
      </c>
    </row>
    <row r="1896" spans="1:13" x14ac:dyDescent="0.25">
      <c r="A1896">
        <v>1894</v>
      </c>
      <c r="B1896" s="1">
        <v>37669</v>
      </c>
      <c r="C1896">
        <v>10106</v>
      </c>
      <c r="D1896" t="s">
        <v>207</v>
      </c>
      <c r="E1896" t="s">
        <v>208</v>
      </c>
      <c r="F1896" t="s">
        <v>100</v>
      </c>
      <c r="G1896" t="s">
        <v>206</v>
      </c>
      <c r="H1896">
        <v>52.6</v>
      </c>
      <c r="I1896">
        <v>31</v>
      </c>
      <c r="J1896">
        <v>1630.6</v>
      </c>
      <c r="K1896">
        <v>1</v>
      </c>
      <c r="L1896">
        <v>2</v>
      </c>
      <c r="M1896">
        <v>2003</v>
      </c>
    </row>
    <row r="1897" spans="1:13" x14ac:dyDescent="0.25">
      <c r="A1897">
        <v>1895</v>
      </c>
      <c r="B1897" s="1">
        <v>37739</v>
      </c>
      <c r="C1897">
        <v>10119</v>
      </c>
      <c r="D1897" t="s">
        <v>56</v>
      </c>
      <c r="E1897" t="s">
        <v>57</v>
      </c>
      <c r="F1897" t="s">
        <v>58</v>
      </c>
      <c r="G1897" t="s">
        <v>206</v>
      </c>
      <c r="H1897">
        <v>72.98</v>
      </c>
      <c r="I1897">
        <v>20</v>
      </c>
      <c r="J1897">
        <v>1459.6</v>
      </c>
      <c r="K1897">
        <v>2</v>
      </c>
      <c r="L1897">
        <v>4</v>
      </c>
      <c r="M1897">
        <v>2003</v>
      </c>
    </row>
    <row r="1898" spans="1:13" x14ac:dyDescent="0.25">
      <c r="A1898">
        <v>1896</v>
      </c>
      <c r="B1898" s="1">
        <v>37788</v>
      </c>
      <c r="C1898">
        <v>10131</v>
      </c>
      <c r="D1898" t="s">
        <v>212</v>
      </c>
      <c r="E1898" t="s">
        <v>213</v>
      </c>
      <c r="F1898" t="s">
        <v>14</v>
      </c>
      <c r="G1898" t="s">
        <v>206</v>
      </c>
      <c r="H1898">
        <v>59.18</v>
      </c>
      <c r="I1898">
        <v>29</v>
      </c>
      <c r="J1898">
        <v>1716.22</v>
      </c>
      <c r="K1898">
        <v>2</v>
      </c>
      <c r="L1898">
        <v>6</v>
      </c>
      <c r="M1898">
        <v>2003</v>
      </c>
    </row>
    <row r="1899" spans="1:13" x14ac:dyDescent="0.25">
      <c r="A1899">
        <v>1897</v>
      </c>
      <c r="B1899" s="1">
        <v>37843</v>
      </c>
      <c r="C1899">
        <v>10143</v>
      </c>
      <c r="D1899" t="s">
        <v>128</v>
      </c>
      <c r="E1899" t="s">
        <v>129</v>
      </c>
      <c r="F1899" t="s">
        <v>14</v>
      </c>
      <c r="G1899" t="s">
        <v>206</v>
      </c>
      <c r="H1899">
        <v>77.59</v>
      </c>
      <c r="I1899">
        <v>33</v>
      </c>
      <c r="J1899">
        <v>2560.4699999999998</v>
      </c>
      <c r="K1899">
        <v>3</v>
      </c>
      <c r="L1899">
        <v>8</v>
      </c>
      <c r="M1899">
        <v>2003</v>
      </c>
    </row>
    <row r="1900" spans="1:13" x14ac:dyDescent="0.25">
      <c r="A1900">
        <v>1898</v>
      </c>
      <c r="B1900" s="1">
        <v>37900</v>
      </c>
      <c r="C1900">
        <v>10155</v>
      </c>
      <c r="D1900" t="s">
        <v>49</v>
      </c>
      <c r="E1900" t="s">
        <v>50</v>
      </c>
      <c r="F1900" t="s">
        <v>51</v>
      </c>
      <c r="G1900" t="s">
        <v>206</v>
      </c>
      <c r="H1900">
        <v>55.89</v>
      </c>
      <c r="I1900">
        <v>34</v>
      </c>
      <c r="J1900">
        <v>1900.26</v>
      </c>
      <c r="K1900">
        <v>4</v>
      </c>
      <c r="L1900">
        <v>10</v>
      </c>
      <c r="M1900">
        <v>2003</v>
      </c>
    </row>
    <row r="1901" spans="1:13" x14ac:dyDescent="0.25">
      <c r="A1901">
        <v>1899</v>
      </c>
      <c r="B1901" s="1">
        <v>37917</v>
      </c>
      <c r="C1901">
        <v>10167</v>
      </c>
      <c r="D1901" t="s">
        <v>101</v>
      </c>
      <c r="E1901" t="s">
        <v>102</v>
      </c>
      <c r="F1901" t="s">
        <v>72</v>
      </c>
      <c r="G1901" t="s">
        <v>206</v>
      </c>
      <c r="H1901">
        <v>63.12</v>
      </c>
      <c r="I1901">
        <v>32</v>
      </c>
      <c r="J1901">
        <v>2019.84</v>
      </c>
      <c r="K1901">
        <v>4</v>
      </c>
      <c r="L1901">
        <v>10</v>
      </c>
      <c r="M1901">
        <v>2003</v>
      </c>
    </row>
    <row r="1902" spans="1:13" x14ac:dyDescent="0.25">
      <c r="A1902">
        <v>1900</v>
      </c>
      <c r="B1902" s="1">
        <v>37933</v>
      </c>
      <c r="C1902">
        <v>10178</v>
      </c>
      <c r="D1902" t="s">
        <v>130</v>
      </c>
      <c r="E1902" t="s">
        <v>131</v>
      </c>
      <c r="F1902" t="s">
        <v>18</v>
      </c>
      <c r="G1902" t="s">
        <v>206</v>
      </c>
      <c r="H1902">
        <v>73.64</v>
      </c>
      <c r="I1902">
        <v>27</v>
      </c>
      <c r="J1902">
        <v>1988.28</v>
      </c>
      <c r="K1902">
        <v>4</v>
      </c>
      <c r="L1902">
        <v>11</v>
      </c>
      <c r="M1902">
        <v>2003</v>
      </c>
    </row>
    <row r="1903" spans="1:13" x14ac:dyDescent="0.25">
      <c r="A1903">
        <v>1901</v>
      </c>
      <c r="B1903" s="1">
        <v>37939</v>
      </c>
      <c r="C1903">
        <v>10186</v>
      </c>
      <c r="D1903" t="s">
        <v>132</v>
      </c>
      <c r="E1903" t="s">
        <v>133</v>
      </c>
      <c r="F1903" t="s">
        <v>65</v>
      </c>
      <c r="G1903" t="s">
        <v>206</v>
      </c>
      <c r="H1903">
        <v>69.040000000000006</v>
      </c>
      <c r="I1903">
        <v>21</v>
      </c>
      <c r="J1903">
        <v>1449.84</v>
      </c>
      <c r="K1903">
        <v>4</v>
      </c>
      <c r="L1903">
        <v>11</v>
      </c>
      <c r="M1903">
        <v>2003</v>
      </c>
    </row>
    <row r="1904" spans="1:13" x14ac:dyDescent="0.25">
      <c r="A1904">
        <v>1902</v>
      </c>
      <c r="B1904" s="1">
        <v>37952</v>
      </c>
      <c r="C1904">
        <v>10198</v>
      </c>
      <c r="D1904" t="s">
        <v>161</v>
      </c>
      <c r="E1904" t="s">
        <v>162</v>
      </c>
      <c r="F1904" t="s">
        <v>163</v>
      </c>
      <c r="G1904" t="s">
        <v>206</v>
      </c>
      <c r="H1904">
        <v>71.67</v>
      </c>
      <c r="I1904">
        <v>27</v>
      </c>
      <c r="J1904">
        <v>1935.09</v>
      </c>
      <c r="K1904">
        <v>4</v>
      </c>
      <c r="L1904">
        <v>11</v>
      </c>
      <c r="M1904">
        <v>2003</v>
      </c>
    </row>
    <row r="1905" spans="1:13" x14ac:dyDescent="0.25">
      <c r="A1905">
        <v>1903</v>
      </c>
      <c r="B1905" s="1">
        <v>37995</v>
      </c>
      <c r="C1905">
        <v>10209</v>
      </c>
      <c r="D1905" t="s">
        <v>136</v>
      </c>
      <c r="E1905" t="s">
        <v>137</v>
      </c>
      <c r="F1905" t="s">
        <v>14</v>
      </c>
      <c r="G1905" t="s">
        <v>206</v>
      </c>
      <c r="H1905">
        <v>77.59</v>
      </c>
      <c r="I1905">
        <v>36</v>
      </c>
      <c r="J1905">
        <v>2793.24</v>
      </c>
      <c r="K1905">
        <v>1</v>
      </c>
      <c r="L1905">
        <v>1</v>
      </c>
      <c r="M1905">
        <v>2004</v>
      </c>
    </row>
    <row r="1906" spans="1:13" x14ac:dyDescent="0.25">
      <c r="A1906">
        <v>1904</v>
      </c>
      <c r="B1906" s="1">
        <v>38036</v>
      </c>
      <c r="C1906">
        <v>10222</v>
      </c>
      <c r="D1906" t="s">
        <v>138</v>
      </c>
      <c r="E1906" t="s">
        <v>139</v>
      </c>
      <c r="F1906" t="s">
        <v>14</v>
      </c>
      <c r="G1906" t="s">
        <v>206</v>
      </c>
      <c r="H1906">
        <v>70.349999999999994</v>
      </c>
      <c r="I1906">
        <v>43</v>
      </c>
      <c r="J1906">
        <v>3025.05</v>
      </c>
      <c r="K1906">
        <v>1</v>
      </c>
      <c r="L1906">
        <v>2</v>
      </c>
      <c r="M1906">
        <v>2004</v>
      </c>
    </row>
    <row r="1907" spans="1:13" x14ac:dyDescent="0.25">
      <c r="A1907">
        <v>1905</v>
      </c>
      <c r="B1907" s="1">
        <v>38115</v>
      </c>
      <c r="C1907">
        <v>10249</v>
      </c>
      <c r="D1907" t="s">
        <v>91</v>
      </c>
      <c r="E1907" t="s">
        <v>92</v>
      </c>
      <c r="F1907" t="s">
        <v>14</v>
      </c>
      <c r="G1907" t="s">
        <v>206</v>
      </c>
      <c r="H1907">
        <v>69.7</v>
      </c>
      <c r="I1907">
        <v>25</v>
      </c>
      <c r="J1907">
        <v>1742.5</v>
      </c>
      <c r="K1907">
        <v>2</v>
      </c>
      <c r="L1907">
        <v>5</v>
      </c>
      <c r="M1907">
        <v>2004</v>
      </c>
    </row>
    <row r="1908" spans="1:13" x14ac:dyDescent="0.25">
      <c r="A1908">
        <v>1906</v>
      </c>
      <c r="B1908" s="1">
        <v>38162</v>
      </c>
      <c r="C1908">
        <v>10262</v>
      </c>
      <c r="D1908" t="s">
        <v>66</v>
      </c>
      <c r="E1908" t="s">
        <v>67</v>
      </c>
      <c r="F1908" t="s">
        <v>68</v>
      </c>
      <c r="G1908" t="s">
        <v>206</v>
      </c>
      <c r="H1908">
        <v>70.349999999999994</v>
      </c>
      <c r="I1908">
        <v>46</v>
      </c>
      <c r="J1908">
        <v>3236.1</v>
      </c>
      <c r="K1908">
        <v>2</v>
      </c>
      <c r="L1908">
        <v>6</v>
      </c>
      <c r="M1908">
        <v>2004</v>
      </c>
    </row>
    <row r="1909" spans="1:13" x14ac:dyDescent="0.25">
      <c r="A1909">
        <v>1907</v>
      </c>
      <c r="B1909" s="1">
        <v>38189</v>
      </c>
      <c r="C1909">
        <v>10274</v>
      </c>
      <c r="D1909" t="s">
        <v>109</v>
      </c>
      <c r="E1909" t="s">
        <v>110</v>
      </c>
      <c r="F1909" t="s">
        <v>14</v>
      </c>
      <c r="G1909" t="s">
        <v>206</v>
      </c>
      <c r="H1909">
        <v>72.33</v>
      </c>
      <c r="I1909">
        <v>24</v>
      </c>
      <c r="J1909">
        <v>1735.92</v>
      </c>
      <c r="K1909">
        <v>3</v>
      </c>
      <c r="L1909">
        <v>7</v>
      </c>
      <c r="M1909">
        <v>2004</v>
      </c>
    </row>
    <row r="1910" spans="1:13" x14ac:dyDescent="0.25">
      <c r="A1910">
        <v>1908</v>
      </c>
      <c r="B1910" s="1">
        <v>38220</v>
      </c>
      <c r="C1910">
        <v>10284</v>
      </c>
      <c r="D1910" t="s">
        <v>204</v>
      </c>
      <c r="E1910" t="s">
        <v>205</v>
      </c>
      <c r="F1910" t="s">
        <v>31</v>
      </c>
      <c r="G1910" t="s">
        <v>206</v>
      </c>
      <c r="H1910">
        <v>71.67</v>
      </c>
      <c r="I1910">
        <v>39</v>
      </c>
      <c r="J1910">
        <v>2795.13</v>
      </c>
      <c r="K1910">
        <v>3</v>
      </c>
      <c r="L1910">
        <v>8</v>
      </c>
      <c r="M1910">
        <v>2004</v>
      </c>
    </row>
    <row r="1911" spans="1:13" x14ac:dyDescent="0.25">
      <c r="A1911">
        <v>1909</v>
      </c>
      <c r="B1911" s="1">
        <v>38245</v>
      </c>
      <c r="C1911">
        <v>10296</v>
      </c>
      <c r="D1911" t="s">
        <v>214</v>
      </c>
      <c r="E1911" t="s">
        <v>215</v>
      </c>
      <c r="F1911" t="s">
        <v>168</v>
      </c>
      <c r="G1911" t="s">
        <v>206</v>
      </c>
      <c r="H1911">
        <v>53.92</v>
      </c>
      <c r="I1911">
        <v>31</v>
      </c>
      <c r="J1911">
        <v>1671.52</v>
      </c>
      <c r="K1911">
        <v>3</v>
      </c>
      <c r="L1911">
        <v>9</v>
      </c>
      <c r="M1911">
        <v>2004</v>
      </c>
    </row>
    <row r="1912" spans="1:13" x14ac:dyDescent="0.25">
      <c r="A1912">
        <v>1910</v>
      </c>
      <c r="B1912" s="1">
        <v>38274</v>
      </c>
      <c r="C1912">
        <v>10307</v>
      </c>
      <c r="D1912" t="s">
        <v>82</v>
      </c>
      <c r="E1912" t="s">
        <v>83</v>
      </c>
      <c r="F1912" t="s">
        <v>14</v>
      </c>
      <c r="G1912" t="s">
        <v>206</v>
      </c>
      <c r="H1912">
        <v>71.67</v>
      </c>
      <c r="I1912">
        <v>22</v>
      </c>
      <c r="J1912">
        <v>1576.74</v>
      </c>
      <c r="K1912">
        <v>4</v>
      </c>
      <c r="L1912">
        <v>10</v>
      </c>
      <c r="M1912">
        <v>2004</v>
      </c>
    </row>
    <row r="1913" spans="1:13" x14ac:dyDescent="0.25">
      <c r="A1913">
        <v>1911</v>
      </c>
      <c r="B1913" s="1">
        <v>38292</v>
      </c>
      <c r="C1913">
        <v>10316</v>
      </c>
      <c r="D1913" t="s">
        <v>147</v>
      </c>
      <c r="E1913" t="s">
        <v>148</v>
      </c>
      <c r="F1913" t="s">
        <v>65</v>
      </c>
      <c r="G1913" t="s">
        <v>206</v>
      </c>
      <c r="H1913">
        <v>76.930000000000007</v>
      </c>
      <c r="I1913">
        <v>47</v>
      </c>
      <c r="J1913">
        <v>3615.71</v>
      </c>
      <c r="K1913">
        <v>4</v>
      </c>
      <c r="L1913">
        <v>11</v>
      </c>
      <c r="M1913">
        <v>2004</v>
      </c>
    </row>
    <row r="1914" spans="1:13" x14ac:dyDescent="0.25">
      <c r="A1914">
        <v>1912</v>
      </c>
      <c r="B1914" s="1">
        <v>38303</v>
      </c>
      <c r="C1914">
        <v>10328</v>
      </c>
      <c r="D1914" t="s">
        <v>207</v>
      </c>
      <c r="E1914" t="s">
        <v>208</v>
      </c>
      <c r="F1914" t="s">
        <v>100</v>
      </c>
      <c r="G1914" t="s">
        <v>206</v>
      </c>
      <c r="H1914">
        <v>72.98</v>
      </c>
      <c r="I1914">
        <v>20</v>
      </c>
      <c r="J1914">
        <v>1459.6</v>
      </c>
      <c r="K1914">
        <v>4</v>
      </c>
      <c r="L1914">
        <v>11</v>
      </c>
      <c r="M1914">
        <v>2004</v>
      </c>
    </row>
    <row r="1915" spans="1:13" x14ac:dyDescent="0.25">
      <c r="A1915">
        <v>1913</v>
      </c>
      <c r="B1915" s="1">
        <v>38314</v>
      </c>
      <c r="C1915">
        <v>10339</v>
      </c>
      <c r="D1915" t="s">
        <v>95</v>
      </c>
      <c r="E1915" t="s">
        <v>96</v>
      </c>
      <c r="F1915" t="s">
        <v>97</v>
      </c>
      <c r="G1915" t="s">
        <v>206</v>
      </c>
      <c r="H1915">
        <v>99.69</v>
      </c>
      <c r="I1915">
        <v>29</v>
      </c>
      <c r="J1915">
        <v>2891.01</v>
      </c>
      <c r="K1915">
        <v>4</v>
      </c>
      <c r="L1915">
        <v>11</v>
      </c>
      <c r="M1915">
        <v>2004</v>
      </c>
    </row>
    <row r="1916" spans="1:13" x14ac:dyDescent="0.25">
      <c r="A1916">
        <v>1914</v>
      </c>
      <c r="B1916" s="1">
        <v>38324</v>
      </c>
      <c r="C1916">
        <v>10351</v>
      </c>
      <c r="D1916" t="s">
        <v>126</v>
      </c>
      <c r="E1916" t="s">
        <v>127</v>
      </c>
      <c r="F1916" t="s">
        <v>65</v>
      </c>
      <c r="G1916" t="s">
        <v>206</v>
      </c>
      <c r="H1916">
        <v>68.38</v>
      </c>
      <c r="I1916">
        <v>38</v>
      </c>
      <c r="J1916">
        <v>2598.44</v>
      </c>
      <c r="K1916">
        <v>4</v>
      </c>
      <c r="L1916">
        <v>12</v>
      </c>
      <c r="M1916">
        <v>2004</v>
      </c>
    </row>
    <row r="1917" spans="1:13" x14ac:dyDescent="0.25">
      <c r="A1917">
        <v>1915</v>
      </c>
      <c r="B1917" s="1">
        <v>38338</v>
      </c>
      <c r="C1917">
        <v>10361</v>
      </c>
      <c r="D1917" t="s">
        <v>59</v>
      </c>
      <c r="E1917" t="s">
        <v>60</v>
      </c>
      <c r="F1917" t="s">
        <v>38</v>
      </c>
      <c r="G1917" t="s">
        <v>206</v>
      </c>
      <c r="H1917">
        <v>100</v>
      </c>
      <c r="I1917">
        <v>34</v>
      </c>
      <c r="J1917">
        <v>3871.92</v>
      </c>
      <c r="K1917">
        <v>4</v>
      </c>
      <c r="L1917">
        <v>12</v>
      </c>
      <c r="M1917">
        <v>2004</v>
      </c>
    </row>
    <row r="1918" spans="1:13" x14ac:dyDescent="0.25">
      <c r="A1918">
        <v>1916</v>
      </c>
      <c r="B1918" s="1">
        <v>38383</v>
      </c>
      <c r="C1918">
        <v>10373</v>
      </c>
      <c r="D1918" t="s">
        <v>149</v>
      </c>
      <c r="E1918" t="s">
        <v>150</v>
      </c>
      <c r="F1918" t="s">
        <v>51</v>
      </c>
      <c r="G1918" t="s">
        <v>206</v>
      </c>
      <c r="H1918">
        <v>66</v>
      </c>
      <c r="I1918">
        <v>46</v>
      </c>
      <c r="J1918">
        <v>3036</v>
      </c>
      <c r="K1918">
        <v>1</v>
      </c>
      <c r="L1918">
        <v>1</v>
      </c>
      <c r="M1918">
        <v>2005</v>
      </c>
    </row>
    <row r="1919" spans="1:13" x14ac:dyDescent="0.25">
      <c r="A1919">
        <v>1917</v>
      </c>
      <c r="B1919" s="1">
        <v>38412</v>
      </c>
      <c r="C1919">
        <v>10386</v>
      </c>
      <c r="D1919" t="s">
        <v>66</v>
      </c>
      <c r="E1919" t="s">
        <v>67</v>
      </c>
      <c r="F1919" t="s">
        <v>68</v>
      </c>
      <c r="G1919" t="s">
        <v>206</v>
      </c>
      <c r="H1919">
        <v>63.76</v>
      </c>
      <c r="I1919">
        <v>35</v>
      </c>
      <c r="J1919">
        <v>2231.6</v>
      </c>
      <c r="K1919">
        <v>1</v>
      </c>
      <c r="L1919">
        <v>3</v>
      </c>
      <c r="M1919">
        <v>2005</v>
      </c>
    </row>
    <row r="1920" spans="1:13" x14ac:dyDescent="0.25">
      <c r="A1920">
        <v>1918</v>
      </c>
      <c r="B1920" s="1">
        <v>38441</v>
      </c>
      <c r="C1920">
        <v>10398</v>
      </c>
      <c r="D1920" t="s">
        <v>16</v>
      </c>
      <c r="E1920" t="s">
        <v>17</v>
      </c>
      <c r="F1920" t="s">
        <v>18</v>
      </c>
      <c r="G1920" t="s">
        <v>206</v>
      </c>
      <c r="H1920">
        <v>71.67</v>
      </c>
      <c r="I1920">
        <v>34</v>
      </c>
      <c r="J1920">
        <v>2436.7800000000002</v>
      </c>
      <c r="K1920">
        <v>1</v>
      </c>
      <c r="L1920">
        <v>3</v>
      </c>
      <c r="M1920">
        <v>2005</v>
      </c>
    </row>
    <row r="1921" spans="1:13" x14ac:dyDescent="0.25">
      <c r="A1921">
        <v>1919</v>
      </c>
      <c r="B1921" s="1">
        <v>38443</v>
      </c>
      <c r="C1921">
        <v>10400</v>
      </c>
      <c r="D1921" t="s">
        <v>151</v>
      </c>
      <c r="E1921" t="s">
        <v>152</v>
      </c>
      <c r="F1921" t="s">
        <v>14</v>
      </c>
      <c r="G1921" t="s">
        <v>206</v>
      </c>
      <c r="H1921">
        <v>57.2</v>
      </c>
      <c r="I1921">
        <v>38</v>
      </c>
      <c r="J1921">
        <v>2173.6</v>
      </c>
      <c r="K1921">
        <v>2</v>
      </c>
      <c r="L1921">
        <v>4</v>
      </c>
      <c r="M1921">
        <v>2005</v>
      </c>
    </row>
    <row r="1922" spans="1:13" x14ac:dyDescent="0.25">
      <c r="A1922">
        <v>1920</v>
      </c>
      <c r="B1922" s="1">
        <v>38481</v>
      </c>
      <c r="C1922">
        <v>10415</v>
      </c>
      <c r="D1922" t="s">
        <v>209</v>
      </c>
      <c r="E1922" t="s">
        <v>210</v>
      </c>
      <c r="F1922" t="s">
        <v>38</v>
      </c>
      <c r="G1922" t="s">
        <v>206</v>
      </c>
      <c r="H1922">
        <v>69.7</v>
      </c>
      <c r="I1922">
        <v>18</v>
      </c>
      <c r="J1922">
        <v>1254.5999999999999</v>
      </c>
      <c r="K1922">
        <v>2</v>
      </c>
      <c r="L1922">
        <v>5</v>
      </c>
      <c r="M1922">
        <v>2005</v>
      </c>
    </row>
    <row r="1923" spans="1:13" x14ac:dyDescent="0.25">
      <c r="A1923">
        <v>1921</v>
      </c>
      <c r="B1923" s="1">
        <v>37698</v>
      </c>
      <c r="C1923">
        <v>10110</v>
      </c>
      <c r="D1923" t="s">
        <v>187</v>
      </c>
      <c r="E1923" t="s">
        <v>188</v>
      </c>
      <c r="F1923" t="s">
        <v>65</v>
      </c>
      <c r="G1923" t="s">
        <v>69</v>
      </c>
      <c r="H1923">
        <v>100</v>
      </c>
      <c r="I1923">
        <v>37</v>
      </c>
      <c r="J1923">
        <v>3724.42</v>
      </c>
      <c r="K1923">
        <v>1</v>
      </c>
      <c r="L1923">
        <v>3</v>
      </c>
      <c r="M1923">
        <v>2003</v>
      </c>
    </row>
    <row r="1924" spans="1:13" x14ac:dyDescent="0.25">
      <c r="A1924">
        <v>1922</v>
      </c>
      <c r="B1924" s="1">
        <v>37762</v>
      </c>
      <c r="C1924">
        <v>10124</v>
      </c>
      <c r="D1924" t="s">
        <v>202</v>
      </c>
      <c r="E1924" t="s">
        <v>203</v>
      </c>
      <c r="F1924" t="s">
        <v>14</v>
      </c>
      <c r="G1924" t="s">
        <v>69</v>
      </c>
      <c r="H1924">
        <v>100</v>
      </c>
      <c r="I1924">
        <v>43</v>
      </c>
      <c r="J1924">
        <v>5203</v>
      </c>
      <c r="K1924">
        <v>2</v>
      </c>
      <c r="L1924">
        <v>5</v>
      </c>
      <c r="M1924">
        <v>2003</v>
      </c>
    </row>
    <row r="1925" spans="1:13" x14ac:dyDescent="0.25">
      <c r="A1925">
        <v>1923</v>
      </c>
      <c r="B1925" s="1">
        <v>37875</v>
      </c>
      <c r="C1925">
        <v>10148</v>
      </c>
      <c r="D1925" t="s">
        <v>111</v>
      </c>
      <c r="E1925" t="s">
        <v>112</v>
      </c>
      <c r="F1925" t="s">
        <v>38</v>
      </c>
      <c r="G1925" t="s">
        <v>69</v>
      </c>
      <c r="H1925">
        <v>100</v>
      </c>
      <c r="I1925">
        <v>27</v>
      </c>
      <c r="J1925">
        <v>3469.5</v>
      </c>
      <c r="K1925">
        <v>3</v>
      </c>
      <c r="L1925">
        <v>9</v>
      </c>
      <c r="M1925">
        <v>2003</v>
      </c>
    </row>
    <row r="1926" spans="1:13" x14ac:dyDescent="0.25">
      <c r="A1926">
        <v>1924</v>
      </c>
      <c r="B1926" s="1">
        <v>37911</v>
      </c>
      <c r="C1926">
        <v>10161</v>
      </c>
      <c r="D1926" t="s">
        <v>189</v>
      </c>
      <c r="E1926" t="s">
        <v>190</v>
      </c>
      <c r="F1926" t="s">
        <v>125</v>
      </c>
      <c r="G1926" t="s">
        <v>69</v>
      </c>
      <c r="H1926">
        <v>100</v>
      </c>
      <c r="I1926">
        <v>30</v>
      </c>
      <c r="J1926">
        <v>3148.2</v>
      </c>
      <c r="K1926">
        <v>4</v>
      </c>
      <c r="L1926">
        <v>10</v>
      </c>
      <c r="M1926">
        <v>2003</v>
      </c>
    </row>
    <row r="1927" spans="1:13" x14ac:dyDescent="0.25">
      <c r="A1927">
        <v>1925</v>
      </c>
      <c r="B1927" s="1">
        <v>37930</v>
      </c>
      <c r="C1927">
        <v>10172</v>
      </c>
      <c r="D1927" t="s">
        <v>43</v>
      </c>
      <c r="E1927" t="s">
        <v>44</v>
      </c>
      <c r="F1927" t="s">
        <v>14</v>
      </c>
      <c r="G1927" t="s">
        <v>69</v>
      </c>
      <c r="H1927">
        <v>98.51</v>
      </c>
      <c r="I1927">
        <v>22</v>
      </c>
      <c r="J1927">
        <v>2167.2199999999998</v>
      </c>
      <c r="K1927">
        <v>4</v>
      </c>
      <c r="L1927">
        <v>11</v>
      </c>
      <c r="M1927">
        <v>2003</v>
      </c>
    </row>
    <row r="1928" spans="1:13" x14ac:dyDescent="0.25">
      <c r="A1928">
        <v>1926</v>
      </c>
      <c r="B1928" s="1">
        <v>37937</v>
      </c>
      <c r="C1928">
        <v>10182</v>
      </c>
      <c r="D1928" t="s">
        <v>105</v>
      </c>
      <c r="E1928" t="s">
        <v>106</v>
      </c>
      <c r="F1928" t="s">
        <v>14</v>
      </c>
      <c r="G1928" t="s">
        <v>69</v>
      </c>
      <c r="H1928">
        <v>100</v>
      </c>
      <c r="I1928">
        <v>49</v>
      </c>
      <c r="J1928">
        <v>6244.07</v>
      </c>
      <c r="K1928">
        <v>4</v>
      </c>
      <c r="L1928">
        <v>11</v>
      </c>
      <c r="M1928">
        <v>2003</v>
      </c>
    </row>
    <row r="1929" spans="1:13" x14ac:dyDescent="0.25">
      <c r="A1929">
        <v>1927</v>
      </c>
      <c r="B1929" s="1">
        <v>37945</v>
      </c>
      <c r="C1929">
        <v>10192</v>
      </c>
      <c r="D1929" t="s">
        <v>107</v>
      </c>
      <c r="E1929" t="s">
        <v>108</v>
      </c>
      <c r="F1929" t="s">
        <v>14</v>
      </c>
      <c r="G1929" t="s">
        <v>69</v>
      </c>
      <c r="H1929">
        <v>100</v>
      </c>
      <c r="I1929">
        <v>46</v>
      </c>
      <c r="J1929">
        <v>5566</v>
      </c>
      <c r="K1929">
        <v>4</v>
      </c>
      <c r="L1929">
        <v>11</v>
      </c>
      <c r="M1929">
        <v>2003</v>
      </c>
    </row>
    <row r="1930" spans="1:13" x14ac:dyDescent="0.25">
      <c r="A1930">
        <v>1928</v>
      </c>
      <c r="B1930" s="1">
        <v>37957</v>
      </c>
      <c r="C1930">
        <v>10204</v>
      </c>
      <c r="D1930" t="s">
        <v>180</v>
      </c>
      <c r="E1930" t="s">
        <v>181</v>
      </c>
      <c r="F1930" t="s">
        <v>14</v>
      </c>
      <c r="G1930" t="s">
        <v>69</v>
      </c>
      <c r="H1930">
        <v>91.02</v>
      </c>
      <c r="I1930">
        <v>48</v>
      </c>
      <c r="J1930">
        <v>4368.96</v>
      </c>
      <c r="K1930">
        <v>4</v>
      </c>
      <c r="L1930">
        <v>12</v>
      </c>
      <c r="M1930">
        <v>2003</v>
      </c>
    </row>
    <row r="1931" spans="1:13" x14ac:dyDescent="0.25">
      <c r="A1931">
        <v>1929</v>
      </c>
      <c r="B1931" s="1">
        <v>38002</v>
      </c>
      <c r="C1931">
        <v>10212</v>
      </c>
      <c r="D1931" t="s">
        <v>66</v>
      </c>
      <c r="E1931" t="s">
        <v>67</v>
      </c>
      <c r="F1931" t="s">
        <v>68</v>
      </c>
      <c r="G1931" t="s">
        <v>69</v>
      </c>
      <c r="H1931">
        <v>87.81</v>
      </c>
      <c r="I1931">
        <v>46</v>
      </c>
      <c r="J1931">
        <v>4039.26</v>
      </c>
      <c r="K1931">
        <v>1</v>
      </c>
      <c r="L1931">
        <v>1</v>
      </c>
      <c r="M1931">
        <v>2004</v>
      </c>
    </row>
    <row r="1932" spans="1:13" x14ac:dyDescent="0.25">
      <c r="A1932">
        <v>1930</v>
      </c>
      <c r="B1932" s="1">
        <v>38043</v>
      </c>
      <c r="C1932">
        <v>10226</v>
      </c>
      <c r="D1932" t="s">
        <v>138</v>
      </c>
      <c r="E1932" t="s">
        <v>139</v>
      </c>
      <c r="F1932" t="s">
        <v>14</v>
      </c>
      <c r="G1932" t="s">
        <v>69</v>
      </c>
      <c r="H1932">
        <v>92.09</v>
      </c>
      <c r="I1932">
        <v>48</v>
      </c>
      <c r="J1932">
        <v>4420.32</v>
      </c>
      <c r="K1932">
        <v>1</v>
      </c>
      <c r="L1932">
        <v>2</v>
      </c>
      <c r="M1932">
        <v>2004</v>
      </c>
    </row>
    <row r="1933" spans="1:13" x14ac:dyDescent="0.25">
      <c r="A1933">
        <v>1931</v>
      </c>
      <c r="B1933" s="1">
        <v>38090</v>
      </c>
      <c r="C1933">
        <v>10241</v>
      </c>
      <c r="D1933" t="s">
        <v>200</v>
      </c>
      <c r="E1933" t="s">
        <v>201</v>
      </c>
      <c r="F1933" t="s">
        <v>18</v>
      </c>
      <c r="G1933" t="s">
        <v>69</v>
      </c>
      <c r="H1933">
        <v>86.73</v>
      </c>
      <c r="I1933">
        <v>27</v>
      </c>
      <c r="J1933">
        <v>2341.71</v>
      </c>
      <c r="K1933">
        <v>2</v>
      </c>
      <c r="L1933">
        <v>4</v>
      </c>
      <c r="M1933">
        <v>2004</v>
      </c>
    </row>
    <row r="1934" spans="1:13" x14ac:dyDescent="0.25">
      <c r="A1934">
        <v>1932</v>
      </c>
      <c r="B1934" s="1">
        <v>38175</v>
      </c>
      <c r="C1934">
        <v>10267</v>
      </c>
      <c r="D1934" t="s">
        <v>180</v>
      </c>
      <c r="E1934" t="s">
        <v>181</v>
      </c>
      <c r="F1934" t="s">
        <v>14</v>
      </c>
      <c r="G1934" t="s">
        <v>69</v>
      </c>
      <c r="H1934">
        <v>100</v>
      </c>
      <c r="I1934">
        <v>43</v>
      </c>
      <c r="J1934">
        <v>5110.9799999999996</v>
      </c>
      <c r="K1934">
        <v>3</v>
      </c>
      <c r="L1934">
        <v>7</v>
      </c>
      <c r="M1934">
        <v>2004</v>
      </c>
    </row>
    <row r="1935" spans="1:13" x14ac:dyDescent="0.25">
      <c r="A1935">
        <v>1933</v>
      </c>
      <c r="B1935" s="1">
        <v>38208</v>
      </c>
      <c r="C1935">
        <v>10279</v>
      </c>
      <c r="D1935" t="s">
        <v>66</v>
      </c>
      <c r="E1935" t="s">
        <v>67</v>
      </c>
      <c r="F1935" t="s">
        <v>68</v>
      </c>
      <c r="G1935" t="s">
        <v>69</v>
      </c>
      <c r="H1935">
        <v>100</v>
      </c>
      <c r="I1935">
        <v>48</v>
      </c>
      <c r="J1935">
        <v>6168</v>
      </c>
      <c r="K1935">
        <v>3</v>
      </c>
      <c r="L1935">
        <v>8</v>
      </c>
      <c r="M1935">
        <v>2004</v>
      </c>
    </row>
    <row r="1936" spans="1:13" x14ac:dyDescent="0.25">
      <c r="A1936">
        <v>1934</v>
      </c>
      <c r="B1936" s="1">
        <v>38231</v>
      </c>
      <c r="C1936">
        <v>10288</v>
      </c>
      <c r="D1936" t="s">
        <v>159</v>
      </c>
      <c r="E1936" t="s">
        <v>160</v>
      </c>
      <c r="F1936" t="s">
        <v>77</v>
      </c>
      <c r="G1936" t="s">
        <v>69</v>
      </c>
      <c r="H1936">
        <v>100</v>
      </c>
      <c r="I1936">
        <v>41</v>
      </c>
      <c r="J1936">
        <v>4873.26</v>
      </c>
      <c r="K1936">
        <v>3</v>
      </c>
      <c r="L1936">
        <v>9</v>
      </c>
      <c r="M1936">
        <v>2004</v>
      </c>
    </row>
    <row r="1937" spans="1:13" x14ac:dyDescent="0.25">
      <c r="A1937">
        <v>1935</v>
      </c>
      <c r="B1937" s="1">
        <v>37899</v>
      </c>
      <c r="C1937">
        <v>10301</v>
      </c>
      <c r="D1937" t="s">
        <v>204</v>
      </c>
      <c r="E1937" t="s">
        <v>205</v>
      </c>
      <c r="F1937" t="s">
        <v>31</v>
      </c>
      <c r="G1937" t="s">
        <v>69</v>
      </c>
      <c r="H1937">
        <v>96.37</v>
      </c>
      <c r="I1937">
        <v>22</v>
      </c>
      <c r="J1937">
        <v>2120.14</v>
      </c>
      <c r="K1937">
        <v>4</v>
      </c>
      <c r="L1937">
        <v>10</v>
      </c>
      <c r="M1937">
        <v>2003</v>
      </c>
    </row>
    <row r="1938" spans="1:13" x14ac:dyDescent="0.25">
      <c r="A1938">
        <v>1936</v>
      </c>
      <c r="B1938" s="1">
        <v>38276</v>
      </c>
      <c r="C1938">
        <v>10311</v>
      </c>
      <c r="D1938" t="s">
        <v>66</v>
      </c>
      <c r="E1938" t="s">
        <v>67</v>
      </c>
      <c r="F1938" t="s">
        <v>68</v>
      </c>
      <c r="G1938" t="s">
        <v>69</v>
      </c>
      <c r="H1938">
        <v>92.09</v>
      </c>
      <c r="I1938">
        <v>46</v>
      </c>
      <c r="J1938">
        <v>4236.1400000000003</v>
      </c>
      <c r="K1938">
        <v>4</v>
      </c>
      <c r="L1938">
        <v>10</v>
      </c>
      <c r="M1938">
        <v>2004</v>
      </c>
    </row>
    <row r="1939" spans="1:13" x14ac:dyDescent="0.25">
      <c r="A1939">
        <v>1937</v>
      </c>
      <c r="B1939" s="1">
        <v>38295</v>
      </c>
      <c r="C1939">
        <v>10321</v>
      </c>
      <c r="D1939" t="s">
        <v>61</v>
      </c>
      <c r="E1939" t="s">
        <v>62</v>
      </c>
      <c r="F1939" t="s">
        <v>14</v>
      </c>
      <c r="G1939" t="s">
        <v>69</v>
      </c>
      <c r="H1939">
        <v>89.95</v>
      </c>
      <c r="I1939">
        <v>21</v>
      </c>
      <c r="J1939">
        <v>1888.95</v>
      </c>
      <c r="K1939">
        <v>4</v>
      </c>
      <c r="L1939">
        <v>11</v>
      </c>
      <c r="M1939">
        <v>2004</v>
      </c>
    </row>
    <row r="1940" spans="1:13" x14ac:dyDescent="0.25">
      <c r="A1940">
        <v>1938</v>
      </c>
      <c r="B1940" s="1">
        <v>38308</v>
      </c>
      <c r="C1940">
        <v>10332</v>
      </c>
      <c r="D1940" t="s">
        <v>187</v>
      </c>
      <c r="E1940" t="s">
        <v>188</v>
      </c>
      <c r="F1940" t="s">
        <v>65</v>
      </c>
      <c r="G1940" t="s">
        <v>69</v>
      </c>
      <c r="H1940">
        <v>37.18</v>
      </c>
      <c r="I1940">
        <v>31</v>
      </c>
      <c r="J1940">
        <v>1152.58</v>
      </c>
      <c r="K1940">
        <v>4</v>
      </c>
      <c r="L1940">
        <v>11</v>
      </c>
      <c r="M1940">
        <v>2004</v>
      </c>
    </row>
    <row r="1941" spans="1:13" x14ac:dyDescent="0.25">
      <c r="A1941">
        <v>1939</v>
      </c>
      <c r="B1941" s="1">
        <v>38320</v>
      </c>
      <c r="C1941">
        <v>10346</v>
      </c>
      <c r="D1941" t="s">
        <v>202</v>
      </c>
      <c r="E1941" t="s">
        <v>203</v>
      </c>
      <c r="F1941" t="s">
        <v>14</v>
      </c>
      <c r="G1941" t="s">
        <v>69</v>
      </c>
      <c r="H1941">
        <v>95.88</v>
      </c>
      <c r="I1941">
        <v>26</v>
      </c>
      <c r="J1941">
        <v>2492.88</v>
      </c>
      <c r="K1941">
        <v>4</v>
      </c>
      <c r="L1941">
        <v>11</v>
      </c>
      <c r="M1941">
        <v>2004</v>
      </c>
    </row>
    <row r="1942" spans="1:13" x14ac:dyDescent="0.25">
      <c r="A1942">
        <v>1940</v>
      </c>
      <c r="B1942" s="1">
        <v>38371</v>
      </c>
      <c r="C1942">
        <v>10368</v>
      </c>
      <c r="D1942" t="s">
        <v>105</v>
      </c>
      <c r="E1942" t="s">
        <v>106</v>
      </c>
      <c r="F1942" t="s">
        <v>14</v>
      </c>
      <c r="G1942" t="s">
        <v>69</v>
      </c>
      <c r="H1942">
        <v>99.58</v>
      </c>
      <c r="I1942">
        <v>20</v>
      </c>
      <c r="J1942">
        <v>1991.6</v>
      </c>
      <c r="K1942">
        <v>1</v>
      </c>
      <c r="L1942">
        <v>1</v>
      </c>
      <c r="M1942">
        <v>2005</v>
      </c>
    </row>
    <row r="1943" spans="1:13" x14ac:dyDescent="0.25">
      <c r="A1943">
        <v>1941</v>
      </c>
      <c r="B1943" s="1">
        <v>38399</v>
      </c>
      <c r="C1943">
        <v>10380</v>
      </c>
      <c r="D1943" t="s">
        <v>66</v>
      </c>
      <c r="E1943" t="s">
        <v>67</v>
      </c>
      <c r="F1943" t="s">
        <v>68</v>
      </c>
      <c r="G1943" t="s">
        <v>69</v>
      </c>
      <c r="H1943">
        <v>100</v>
      </c>
      <c r="I1943">
        <v>34</v>
      </c>
      <c r="J1943">
        <v>3953.18</v>
      </c>
      <c r="K1943">
        <v>1</v>
      </c>
      <c r="L1943">
        <v>2</v>
      </c>
      <c r="M1943">
        <v>2005</v>
      </c>
    </row>
    <row r="1944" spans="1:13" x14ac:dyDescent="0.25">
      <c r="A1944">
        <v>1942</v>
      </c>
      <c r="B1944" s="1">
        <v>38464</v>
      </c>
      <c r="C1944">
        <v>10407</v>
      </c>
      <c r="D1944" t="s">
        <v>151</v>
      </c>
      <c r="E1944" t="s">
        <v>152</v>
      </c>
      <c r="F1944" t="s">
        <v>14</v>
      </c>
      <c r="G1944" t="s">
        <v>69</v>
      </c>
      <c r="H1944">
        <v>86.73</v>
      </c>
      <c r="I1944">
        <v>43</v>
      </c>
      <c r="J1944">
        <v>3729.39</v>
      </c>
      <c r="K1944">
        <v>2</v>
      </c>
      <c r="L1944">
        <v>4</v>
      </c>
      <c r="M1944">
        <v>2005</v>
      </c>
    </row>
    <row r="1945" spans="1:13" x14ac:dyDescent="0.25">
      <c r="A1945">
        <v>1943</v>
      </c>
      <c r="B1945" s="1">
        <v>38501</v>
      </c>
      <c r="C1945">
        <v>10420</v>
      </c>
      <c r="D1945" t="s">
        <v>59</v>
      </c>
      <c r="E1945" t="s">
        <v>60</v>
      </c>
      <c r="F1945" t="s">
        <v>38</v>
      </c>
      <c r="G1945" t="s">
        <v>69</v>
      </c>
      <c r="H1945">
        <v>100</v>
      </c>
      <c r="I1945">
        <v>26</v>
      </c>
      <c r="J1945">
        <v>2617.16</v>
      </c>
      <c r="K1945">
        <v>2</v>
      </c>
      <c r="L1945">
        <v>5</v>
      </c>
      <c r="M1945">
        <v>2005</v>
      </c>
    </row>
    <row r="1946" spans="1:13" x14ac:dyDescent="0.25">
      <c r="A1946">
        <v>1944</v>
      </c>
      <c r="B1946" s="1">
        <v>37663</v>
      </c>
      <c r="C1946">
        <v>10105</v>
      </c>
      <c r="D1946" t="s">
        <v>123</v>
      </c>
      <c r="E1946" t="s">
        <v>124</v>
      </c>
      <c r="F1946" t="s">
        <v>125</v>
      </c>
      <c r="G1946" t="s">
        <v>206</v>
      </c>
      <c r="H1946">
        <v>79.67</v>
      </c>
      <c r="I1946">
        <v>50</v>
      </c>
      <c r="J1946">
        <v>3983.5</v>
      </c>
      <c r="K1946">
        <v>1</v>
      </c>
      <c r="L1946">
        <v>2</v>
      </c>
      <c r="M1946">
        <v>2003</v>
      </c>
    </row>
    <row r="1947" spans="1:13" x14ac:dyDescent="0.25">
      <c r="A1947">
        <v>1945</v>
      </c>
      <c r="B1947" s="1">
        <v>37739</v>
      </c>
      <c r="C1947">
        <v>10119</v>
      </c>
      <c r="D1947" t="s">
        <v>56</v>
      </c>
      <c r="E1947" t="s">
        <v>57</v>
      </c>
      <c r="F1947" t="s">
        <v>58</v>
      </c>
      <c r="G1947" t="s">
        <v>206</v>
      </c>
      <c r="H1947">
        <v>90.57</v>
      </c>
      <c r="I1947">
        <v>35</v>
      </c>
      <c r="J1947">
        <v>3169.95</v>
      </c>
      <c r="K1947">
        <v>2</v>
      </c>
      <c r="L1947">
        <v>4</v>
      </c>
      <c r="M1947">
        <v>2003</v>
      </c>
    </row>
    <row r="1948" spans="1:13" x14ac:dyDescent="0.25">
      <c r="A1948">
        <v>1946</v>
      </c>
      <c r="B1948" s="1">
        <v>37784</v>
      </c>
      <c r="C1948">
        <v>10129</v>
      </c>
      <c r="D1948" t="s">
        <v>126</v>
      </c>
      <c r="E1948" t="s">
        <v>127</v>
      </c>
      <c r="F1948" t="s">
        <v>65</v>
      </c>
      <c r="G1948" t="s">
        <v>206</v>
      </c>
      <c r="H1948">
        <v>77.989999999999995</v>
      </c>
      <c r="I1948">
        <v>50</v>
      </c>
      <c r="J1948">
        <v>3899.5</v>
      </c>
      <c r="K1948">
        <v>2</v>
      </c>
      <c r="L1948">
        <v>6</v>
      </c>
      <c r="M1948">
        <v>2003</v>
      </c>
    </row>
    <row r="1949" spans="1:13" x14ac:dyDescent="0.25">
      <c r="A1949">
        <v>1947</v>
      </c>
      <c r="B1949" s="1">
        <v>37843</v>
      </c>
      <c r="C1949">
        <v>10143</v>
      </c>
      <c r="D1949" t="s">
        <v>128</v>
      </c>
      <c r="E1949" t="s">
        <v>129</v>
      </c>
      <c r="F1949" t="s">
        <v>14</v>
      </c>
      <c r="G1949" t="s">
        <v>206</v>
      </c>
      <c r="H1949">
        <v>80.510000000000005</v>
      </c>
      <c r="I1949">
        <v>23</v>
      </c>
      <c r="J1949">
        <v>1851.73</v>
      </c>
      <c r="K1949">
        <v>3</v>
      </c>
      <c r="L1949">
        <v>8</v>
      </c>
      <c r="M1949">
        <v>2003</v>
      </c>
    </row>
    <row r="1950" spans="1:13" x14ac:dyDescent="0.25">
      <c r="A1950">
        <v>1948</v>
      </c>
      <c r="B1950" s="1">
        <v>37900</v>
      </c>
      <c r="C1950">
        <v>10155</v>
      </c>
      <c r="D1950" t="s">
        <v>49</v>
      </c>
      <c r="E1950" t="s">
        <v>50</v>
      </c>
      <c r="F1950" t="s">
        <v>51</v>
      </c>
      <c r="G1950" t="s">
        <v>206</v>
      </c>
      <c r="H1950">
        <v>67.930000000000007</v>
      </c>
      <c r="I1950">
        <v>37</v>
      </c>
      <c r="J1950">
        <v>2513.41</v>
      </c>
      <c r="K1950">
        <v>4</v>
      </c>
      <c r="L1950">
        <v>10</v>
      </c>
      <c r="M1950">
        <v>2003</v>
      </c>
    </row>
    <row r="1951" spans="1:13" x14ac:dyDescent="0.25">
      <c r="A1951">
        <v>1949</v>
      </c>
      <c r="B1951" s="1">
        <v>37917</v>
      </c>
      <c r="C1951">
        <v>10167</v>
      </c>
      <c r="D1951" t="s">
        <v>101</v>
      </c>
      <c r="E1951" t="s">
        <v>102</v>
      </c>
      <c r="F1951" t="s">
        <v>72</v>
      </c>
      <c r="G1951" t="s">
        <v>206</v>
      </c>
      <c r="H1951">
        <v>83.86</v>
      </c>
      <c r="I1951">
        <v>29</v>
      </c>
      <c r="J1951">
        <v>2431.94</v>
      </c>
      <c r="K1951">
        <v>4</v>
      </c>
      <c r="L1951">
        <v>10</v>
      </c>
      <c r="M1951">
        <v>2003</v>
      </c>
    </row>
    <row r="1952" spans="1:13" x14ac:dyDescent="0.25">
      <c r="A1952">
        <v>1950</v>
      </c>
      <c r="B1952" s="1">
        <v>37933</v>
      </c>
      <c r="C1952">
        <v>10178</v>
      </c>
      <c r="D1952" t="s">
        <v>130</v>
      </c>
      <c r="E1952" t="s">
        <v>131</v>
      </c>
      <c r="F1952" t="s">
        <v>18</v>
      </c>
      <c r="G1952" t="s">
        <v>206</v>
      </c>
      <c r="H1952">
        <v>72.12</v>
      </c>
      <c r="I1952">
        <v>21</v>
      </c>
      <c r="J1952">
        <v>1514.52</v>
      </c>
      <c r="K1952">
        <v>4</v>
      </c>
      <c r="L1952">
        <v>11</v>
      </c>
      <c r="M1952">
        <v>2003</v>
      </c>
    </row>
    <row r="1953" spans="1:13" x14ac:dyDescent="0.25">
      <c r="A1953">
        <v>1951</v>
      </c>
      <c r="B1953" s="1">
        <v>37939</v>
      </c>
      <c r="C1953">
        <v>10186</v>
      </c>
      <c r="D1953" t="s">
        <v>132</v>
      </c>
      <c r="E1953" t="s">
        <v>133</v>
      </c>
      <c r="F1953" t="s">
        <v>65</v>
      </c>
      <c r="G1953" t="s">
        <v>206</v>
      </c>
      <c r="H1953">
        <v>85.54</v>
      </c>
      <c r="I1953">
        <v>36</v>
      </c>
      <c r="J1953">
        <v>3079.44</v>
      </c>
      <c r="K1953">
        <v>4</v>
      </c>
      <c r="L1953">
        <v>11</v>
      </c>
      <c r="M1953">
        <v>2003</v>
      </c>
    </row>
    <row r="1954" spans="1:13" x14ac:dyDescent="0.25">
      <c r="A1954">
        <v>1952</v>
      </c>
      <c r="B1954" s="1">
        <v>37951</v>
      </c>
      <c r="C1954">
        <v>10197</v>
      </c>
      <c r="D1954" t="s">
        <v>134</v>
      </c>
      <c r="E1954" t="s">
        <v>135</v>
      </c>
      <c r="F1954" t="s">
        <v>68</v>
      </c>
      <c r="G1954" t="s">
        <v>206</v>
      </c>
      <c r="H1954">
        <v>86.38</v>
      </c>
      <c r="I1954">
        <v>22</v>
      </c>
      <c r="J1954">
        <v>1900.36</v>
      </c>
      <c r="K1954">
        <v>4</v>
      </c>
      <c r="L1954">
        <v>11</v>
      </c>
      <c r="M1954">
        <v>2003</v>
      </c>
    </row>
    <row r="1955" spans="1:13" x14ac:dyDescent="0.25">
      <c r="A1955">
        <v>1953</v>
      </c>
      <c r="B1955" s="1">
        <v>37995</v>
      </c>
      <c r="C1955">
        <v>10209</v>
      </c>
      <c r="D1955" t="s">
        <v>136</v>
      </c>
      <c r="E1955" t="s">
        <v>137</v>
      </c>
      <c r="F1955" t="s">
        <v>14</v>
      </c>
      <c r="G1955" t="s">
        <v>206</v>
      </c>
      <c r="H1955">
        <v>89.73</v>
      </c>
      <c r="I1955">
        <v>22</v>
      </c>
      <c r="J1955">
        <v>1974.06</v>
      </c>
      <c r="K1955">
        <v>1</v>
      </c>
      <c r="L1955">
        <v>1</v>
      </c>
      <c r="M1955">
        <v>2004</v>
      </c>
    </row>
    <row r="1956" spans="1:13" x14ac:dyDescent="0.25">
      <c r="A1956">
        <v>1954</v>
      </c>
      <c r="B1956" s="1">
        <v>38036</v>
      </c>
      <c r="C1956">
        <v>10222</v>
      </c>
      <c r="D1956" t="s">
        <v>138</v>
      </c>
      <c r="E1956" t="s">
        <v>139</v>
      </c>
      <c r="F1956" t="s">
        <v>14</v>
      </c>
      <c r="G1956" t="s">
        <v>206</v>
      </c>
      <c r="H1956">
        <v>80.510000000000005</v>
      </c>
      <c r="I1956">
        <v>46</v>
      </c>
      <c r="J1956">
        <v>3703.46</v>
      </c>
      <c r="K1956">
        <v>1</v>
      </c>
      <c r="L1956">
        <v>2</v>
      </c>
      <c r="M1956">
        <v>2004</v>
      </c>
    </row>
    <row r="1957" spans="1:13" x14ac:dyDescent="0.25">
      <c r="A1957">
        <v>1955</v>
      </c>
      <c r="B1957" s="1">
        <v>38114</v>
      </c>
      <c r="C1957">
        <v>10248</v>
      </c>
      <c r="D1957" t="s">
        <v>12</v>
      </c>
      <c r="E1957" t="s">
        <v>13</v>
      </c>
      <c r="F1957" t="s">
        <v>14</v>
      </c>
      <c r="G1957" t="s">
        <v>206</v>
      </c>
      <c r="H1957">
        <v>76.31</v>
      </c>
      <c r="I1957">
        <v>23</v>
      </c>
      <c r="J1957">
        <v>1755.13</v>
      </c>
      <c r="K1957">
        <v>2</v>
      </c>
      <c r="L1957">
        <v>5</v>
      </c>
      <c r="M1957">
        <v>2004</v>
      </c>
    </row>
    <row r="1958" spans="1:13" x14ac:dyDescent="0.25">
      <c r="A1958">
        <v>1956</v>
      </c>
      <c r="B1958" s="1">
        <v>38162</v>
      </c>
      <c r="C1958">
        <v>10262</v>
      </c>
      <c r="D1958" t="s">
        <v>66</v>
      </c>
      <c r="E1958" t="s">
        <v>67</v>
      </c>
      <c r="F1958" t="s">
        <v>68</v>
      </c>
      <c r="G1958" t="s">
        <v>206</v>
      </c>
      <c r="H1958">
        <v>87.21</v>
      </c>
      <c r="I1958">
        <v>49</v>
      </c>
      <c r="J1958">
        <v>4273.29</v>
      </c>
      <c r="K1958">
        <v>2</v>
      </c>
      <c r="L1958">
        <v>6</v>
      </c>
      <c r="M1958">
        <v>2004</v>
      </c>
    </row>
    <row r="1959" spans="1:13" x14ac:dyDescent="0.25">
      <c r="A1959">
        <v>1957</v>
      </c>
      <c r="B1959" s="1">
        <v>38189</v>
      </c>
      <c r="C1959">
        <v>10273</v>
      </c>
      <c r="D1959" t="s">
        <v>140</v>
      </c>
      <c r="E1959" t="s">
        <v>141</v>
      </c>
      <c r="F1959" t="s">
        <v>142</v>
      </c>
      <c r="G1959" t="s">
        <v>206</v>
      </c>
      <c r="H1959">
        <v>83.02</v>
      </c>
      <c r="I1959">
        <v>48</v>
      </c>
      <c r="J1959">
        <v>3984.96</v>
      </c>
      <c r="K1959">
        <v>3</v>
      </c>
      <c r="L1959">
        <v>7</v>
      </c>
      <c r="M1959">
        <v>2004</v>
      </c>
    </row>
    <row r="1960" spans="1:13" x14ac:dyDescent="0.25">
      <c r="A1960">
        <v>1958</v>
      </c>
      <c r="B1960" s="1">
        <v>38219</v>
      </c>
      <c r="C1960">
        <v>10283</v>
      </c>
      <c r="D1960" t="s">
        <v>143</v>
      </c>
      <c r="E1960" t="s">
        <v>144</v>
      </c>
      <c r="F1960" t="s">
        <v>88</v>
      </c>
      <c r="G1960" t="s">
        <v>206</v>
      </c>
      <c r="H1960">
        <v>72.959999999999994</v>
      </c>
      <c r="I1960">
        <v>33</v>
      </c>
      <c r="J1960">
        <v>2407.6799999999998</v>
      </c>
      <c r="K1960">
        <v>3</v>
      </c>
      <c r="L1960">
        <v>8</v>
      </c>
      <c r="M1960">
        <v>2004</v>
      </c>
    </row>
    <row r="1961" spans="1:13" x14ac:dyDescent="0.25">
      <c r="A1961">
        <v>1959</v>
      </c>
      <c r="B1961" s="1">
        <v>38245</v>
      </c>
      <c r="C1961">
        <v>10296</v>
      </c>
      <c r="D1961" t="s">
        <v>214</v>
      </c>
      <c r="E1961" t="s">
        <v>215</v>
      </c>
      <c r="F1961" t="s">
        <v>168</v>
      </c>
      <c r="G1961" t="s">
        <v>206</v>
      </c>
      <c r="H1961">
        <v>77.150000000000006</v>
      </c>
      <c r="I1961">
        <v>22</v>
      </c>
      <c r="J1961">
        <v>1697.3</v>
      </c>
      <c r="K1961">
        <v>3</v>
      </c>
      <c r="L1961">
        <v>9</v>
      </c>
      <c r="M1961">
        <v>2004</v>
      </c>
    </row>
    <row r="1962" spans="1:13" x14ac:dyDescent="0.25">
      <c r="A1962">
        <v>1960</v>
      </c>
      <c r="B1962" s="1">
        <v>38274</v>
      </c>
      <c r="C1962">
        <v>10307</v>
      </c>
      <c r="D1962" t="s">
        <v>82</v>
      </c>
      <c r="E1962" t="s">
        <v>83</v>
      </c>
      <c r="F1962" t="s">
        <v>14</v>
      </c>
      <c r="G1962" t="s">
        <v>206</v>
      </c>
      <c r="H1962">
        <v>91.41</v>
      </c>
      <c r="I1962">
        <v>22</v>
      </c>
      <c r="J1962">
        <v>2011.02</v>
      </c>
      <c r="K1962">
        <v>4</v>
      </c>
      <c r="L1962">
        <v>10</v>
      </c>
      <c r="M1962">
        <v>2004</v>
      </c>
    </row>
    <row r="1963" spans="1:13" x14ac:dyDescent="0.25">
      <c r="A1963">
        <v>1961</v>
      </c>
      <c r="B1963" s="1">
        <v>38292</v>
      </c>
      <c r="C1963">
        <v>10316</v>
      </c>
      <c r="D1963" t="s">
        <v>147</v>
      </c>
      <c r="E1963" t="s">
        <v>148</v>
      </c>
      <c r="F1963" t="s">
        <v>65</v>
      </c>
      <c r="G1963" t="s">
        <v>206</v>
      </c>
      <c r="H1963">
        <v>92.25</v>
      </c>
      <c r="I1963">
        <v>25</v>
      </c>
      <c r="J1963">
        <v>2306.25</v>
      </c>
      <c r="K1963">
        <v>4</v>
      </c>
      <c r="L1963">
        <v>11</v>
      </c>
      <c r="M1963">
        <v>2004</v>
      </c>
    </row>
    <row r="1964" spans="1:13" x14ac:dyDescent="0.25">
      <c r="A1964">
        <v>1962</v>
      </c>
      <c r="B1964" s="1">
        <v>38300</v>
      </c>
      <c r="C1964">
        <v>10326</v>
      </c>
      <c r="D1964" t="s">
        <v>70</v>
      </c>
      <c r="E1964" t="s">
        <v>71</v>
      </c>
      <c r="F1964" t="s">
        <v>72</v>
      </c>
      <c r="G1964" t="s">
        <v>206</v>
      </c>
      <c r="H1964">
        <v>92.25</v>
      </c>
      <c r="I1964">
        <v>20</v>
      </c>
      <c r="J1964">
        <v>1845</v>
      </c>
      <c r="K1964">
        <v>4</v>
      </c>
      <c r="L1964">
        <v>11</v>
      </c>
      <c r="M1964">
        <v>2004</v>
      </c>
    </row>
    <row r="1965" spans="1:13" x14ac:dyDescent="0.25">
      <c r="A1965">
        <v>1963</v>
      </c>
      <c r="B1965" s="1">
        <v>38314</v>
      </c>
      <c r="C1965">
        <v>10339</v>
      </c>
      <c r="D1965" t="s">
        <v>95</v>
      </c>
      <c r="E1965" t="s">
        <v>96</v>
      </c>
      <c r="F1965" t="s">
        <v>97</v>
      </c>
      <c r="G1965" t="s">
        <v>206</v>
      </c>
      <c r="H1965">
        <v>59.36</v>
      </c>
      <c r="I1965">
        <v>42</v>
      </c>
      <c r="J1965">
        <v>2493.12</v>
      </c>
      <c r="K1965">
        <v>4</v>
      </c>
      <c r="L1965">
        <v>11</v>
      </c>
      <c r="M1965">
        <v>2004</v>
      </c>
    </row>
    <row r="1966" spans="1:13" x14ac:dyDescent="0.25">
      <c r="A1966">
        <v>1964</v>
      </c>
      <c r="B1966" s="1">
        <v>38323</v>
      </c>
      <c r="C1966">
        <v>10350</v>
      </c>
      <c r="D1966" t="s">
        <v>66</v>
      </c>
      <c r="E1966" t="s">
        <v>67</v>
      </c>
      <c r="F1966" t="s">
        <v>68</v>
      </c>
      <c r="G1966" t="s">
        <v>206</v>
      </c>
      <c r="H1966">
        <v>60.34</v>
      </c>
      <c r="I1966">
        <v>25</v>
      </c>
      <c r="J1966">
        <v>1508.5</v>
      </c>
      <c r="K1966">
        <v>4</v>
      </c>
      <c r="L1966">
        <v>12</v>
      </c>
      <c r="M1966">
        <v>2004</v>
      </c>
    </row>
    <row r="1967" spans="1:13" x14ac:dyDescent="0.25">
      <c r="A1967">
        <v>1965</v>
      </c>
      <c r="B1967" s="1">
        <v>38383</v>
      </c>
      <c r="C1967">
        <v>10373</v>
      </c>
      <c r="D1967" t="s">
        <v>149</v>
      </c>
      <c r="E1967" t="s">
        <v>150</v>
      </c>
      <c r="F1967" t="s">
        <v>51</v>
      </c>
      <c r="G1967" t="s">
        <v>206</v>
      </c>
      <c r="H1967">
        <v>100</v>
      </c>
      <c r="I1967">
        <v>23</v>
      </c>
      <c r="J1967">
        <v>2394.3000000000002</v>
      </c>
      <c r="K1967">
        <v>1</v>
      </c>
      <c r="L1967">
        <v>1</v>
      </c>
      <c r="M1967">
        <v>2005</v>
      </c>
    </row>
    <row r="1968" spans="1:13" x14ac:dyDescent="0.25">
      <c r="A1968">
        <v>1966</v>
      </c>
      <c r="B1968" s="1">
        <v>38411</v>
      </c>
      <c r="C1968">
        <v>10385</v>
      </c>
      <c r="D1968" t="s">
        <v>105</v>
      </c>
      <c r="E1968" t="s">
        <v>106</v>
      </c>
      <c r="F1968" t="s">
        <v>14</v>
      </c>
      <c r="G1968" t="s">
        <v>206</v>
      </c>
      <c r="H1968">
        <v>85.54</v>
      </c>
      <c r="I1968">
        <v>37</v>
      </c>
      <c r="J1968">
        <v>3164.98</v>
      </c>
      <c r="K1968">
        <v>1</v>
      </c>
      <c r="L1968">
        <v>2</v>
      </c>
      <c r="M1968">
        <v>2005</v>
      </c>
    </row>
    <row r="1969" spans="1:13" x14ac:dyDescent="0.25">
      <c r="A1969">
        <v>1967</v>
      </c>
      <c r="B1969" s="1">
        <v>38434</v>
      </c>
      <c r="C1969">
        <v>10396</v>
      </c>
      <c r="D1969" t="s">
        <v>105</v>
      </c>
      <c r="E1969" t="s">
        <v>106</v>
      </c>
      <c r="F1969" t="s">
        <v>14</v>
      </c>
      <c r="G1969" t="s">
        <v>206</v>
      </c>
      <c r="H1969">
        <v>90.57</v>
      </c>
      <c r="I1969">
        <v>37</v>
      </c>
      <c r="J1969">
        <v>3351.09</v>
      </c>
      <c r="K1969">
        <v>1</v>
      </c>
      <c r="L1969">
        <v>3</v>
      </c>
      <c r="M1969">
        <v>2005</v>
      </c>
    </row>
    <row r="1970" spans="1:13" x14ac:dyDescent="0.25">
      <c r="A1970">
        <v>1968</v>
      </c>
      <c r="B1970" s="1">
        <v>38443</v>
      </c>
      <c r="C1970">
        <v>10400</v>
      </c>
      <c r="D1970" t="s">
        <v>151</v>
      </c>
      <c r="E1970" t="s">
        <v>152</v>
      </c>
      <c r="F1970" t="s">
        <v>14</v>
      </c>
      <c r="G1970" t="s">
        <v>206</v>
      </c>
      <c r="H1970">
        <v>72.959999999999994</v>
      </c>
      <c r="I1970">
        <v>42</v>
      </c>
      <c r="J1970">
        <v>3064.32</v>
      </c>
      <c r="K1970">
        <v>2</v>
      </c>
      <c r="L1970">
        <v>4</v>
      </c>
      <c r="M1970">
        <v>2005</v>
      </c>
    </row>
    <row r="1971" spans="1:13" x14ac:dyDescent="0.25">
      <c r="A1971">
        <v>1969</v>
      </c>
      <c r="B1971" s="1">
        <v>38478</v>
      </c>
      <c r="C1971">
        <v>10414</v>
      </c>
      <c r="D1971" t="s">
        <v>145</v>
      </c>
      <c r="E1971" t="s">
        <v>146</v>
      </c>
      <c r="F1971" t="s">
        <v>14</v>
      </c>
      <c r="G1971" t="s">
        <v>206</v>
      </c>
      <c r="H1971">
        <v>76.31</v>
      </c>
      <c r="I1971">
        <v>51</v>
      </c>
      <c r="J1971">
        <v>3891.81</v>
      </c>
      <c r="K1971">
        <v>2</v>
      </c>
      <c r="L1971">
        <v>5</v>
      </c>
      <c r="M1971">
        <v>2005</v>
      </c>
    </row>
    <row r="1972" spans="1:13" x14ac:dyDescent="0.25">
      <c r="A1972">
        <v>1970</v>
      </c>
      <c r="B1972" s="1">
        <v>37683</v>
      </c>
      <c r="C1972">
        <v>10108</v>
      </c>
      <c r="D1972" t="s">
        <v>161</v>
      </c>
      <c r="E1972" t="s">
        <v>162</v>
      </c>
      <c r="F1972" t="s">
        <v>163</v>
      </c>
      <c r="G1972" t="s">
        <v>69</v>
      </c>
      <c r="H1972">
        <v>100</v>
      </c>
      <c r="I1972">
        <v>40</v>
      </c>
      <c r="J1972">
        <v>5448.8</v>
      </c>
      <c r="K1972">
        <v>1</v>
      </c>
      <c r="L1972">
        <v>3</v>
      </c>
      <c r="M1972">
        <v>2003</v>
      </c>
    </row>
    <row r="1973" spans="1:13" x14ac:dyDescent="0.25">
      <c r="A1973">
        <v>1971</v>
      </c>
      <c r="B1973" s="1">
        <v>37749</v>
      </c>
      <c r="C1973">
        <v>10122</v>
      </c>
      <c r="D1973" t="s">
        <v>164</v>
      </c>
      <c r="E1973" t="s">
        <v>165</v>
      </c>
      <c r="F1973" t="s">
        <v>18</v>
      </c>
      <c r="G1973" t="s">
        <v>69</v>
      </c>
      <c r="H1973">
        <v>100</v>
      </c>
      <c r="I1973">
        <v>43</v>
      </c>
      <c r="J1973">
        <v>5494.97</v>
      </c>
      <c r="K1973">
        <v>2</v>
      </c>
      <c r="L1973">
        <v>5</v>
      </c>
      <c r="M1973">
        <v>2003</v>
      </c>
    </row>
    <row r="1974" spans="1:13" x14ac:dyDescent="0.25">
      <c r="A1974">
        <v>1972</v>
      </c>
      <c r="B1974" s="1">
        <v>37804</v>
      </c>
      <c r="C1974">
        <v>10135</v>
      </c>
      <c r="D1974" t="s">
        <v>105</v>
      </c>
      <c r="E1974" t="s">
        <v>106</v>
      </c>
      <c r="F1974" t="s">
        <v>14</v>
      </c>
      <c r="G1974" t="s">
        <v>69</v>
      </c>
      <c r="H1974">
        <v>100</v>
      </c>
      <c r="I1974">
        <v>47</v>
      </c>
      <c r="J1974">
        <v>6336.07</v>
      </c>
      <c r="K1974">
        <v>3</v>
      </c>
      <c r="L1974">
        <v>7</v>
      </c>
      <c r="M1974">
        <v>2003</v>
      </c>
    </row>
    <row r="1975" spans="1:13" x14ac:dyDescent="0.25">
      <c r="A1975">
        <v>1973</v>
      </c>
      <c r="B1975" s="1">
        <v>37869</v>
      </c>
      <c r="C1975">
        <v>10147</v>
      </c>
      <c r="D1975" t="s">
        <v>109</v>
      </c>
      <c r="E1975" t="s">
        <v>110</v>
      </c>
      <c r="F1975" t="s">
        <v>14</v>
      </c>
      <c r="G1975" t="s">
        <v>69</v>
      </c>
      <c r="H1975">
        <v>100</v>
      </c>
      <c r="I1975">
        <v>23</v>
      </c>
      <c r="J1975">
        <v>2906.97</v>
      </c>
      <c r="K1975">
        <v>3</v>
      </c>
      <c r="L1975">
        <v>9</v>
      </c>
      <c r="M1975">
        <v>2003</v>
      </c>
    </row>
    <row r="1976" spans="1:13" x14ac:dyDescent="0.25">
      <c r="A1976">
        <v>1974</v>
      </c>
      <c r="B1976" s="1">
        <v>37905</v>
      </c>
      <c r="C1976">
        <v>10160</v>
      </c>
      <c r="D1976" t="s">
        <v>136</v>
      </c>
      <c r="E1976" t="s">
        <v>137</v>
      </c>
      <c r="F1976" t="s">
        <v>14</v>
      </c>
      <c r="G1976" t="s">
        <v>69</v>
      </c>
      <c r="H1976">
        <v>100</v>
      </c>
      <c r="I1976">
        <v>35</v>
      </c>
      <c r="J1976">
        <v>4767.7</v>
      </c>
      <c r="K1976">
        <v>4</v>
      </c>
      <c r="L1976">
        <v>10</v>
      </c>
      <c r="M1976">
        <v>2003</v>
      </c>
    </row>
    <row r="1977" spans="1:13" x14ac:dyDescent="0.25">
      <c r="A1977">
        <v>1975</v>
      </c>
      <c r="B1977" s="1">
        <v>37929</v>
      </c>
      <c r="C1977">
        <v>10170</v>
      </c>
      <c r="D1977" t="s">
        <v>155</v>
      </c>
      <c r="E1977" t="s">
        <v>156</v>
      </c>
      <c r="F1977" t="s">
        <v>58</v>
      </c>
      <c r="G1977" t="s">
        <v>69</v>
      </c>
      <c r="H1977">
        <v>100</v>
      </c>
      <c r="I1977">
        <v>34</v>
      </c>
      <c r="J1977">
        <v>3819.56</v>
      </c>
      <c r="K1977">
        <v>4</v>
      </c>
      <c r="L1977">
        <v>11</v>
      </c>
      <c r="M1977">
        <v>2003</v>
      </c>
    </row>
    <row r="1978" spans="1:13" x14ac:dyDescent="0.25">
      <c r="A1978">
        <v>1976</v>
      </c>
      <c r="B1978" s="1">
        <v>37937</v>
      </c>
      <c r="C1978">
        <v>10181</v>
      </c>
      <c r="D1978" t="s">
        <v>29</v>
      </c>
      <c r="E1978" t="s">
        <v>30</v>
      </c>
      <c r="F1978" t="s">
        <v>31</v>
      </c>
      <c r="G1978" t="s">
        <v>69</v>
      </c>
      <c r="H1978">
        <v>100</v>
      </c>
      <c r="I1978">
        <v>25</v>
      </c>
      <c r="J1978">
        <v>3861.75</v>
      </c>
      <c r="K1978">
        <v>4</v>
      </c>
      <c r="L1978">
        <v>11</v>
      </c>
      <c r="M1978">
        <v>2003</v>
      </c>
    </row>
    <row r="1979" spans="1:13" x14ac:dyDescent="0.25">
      <c r="A1979">
        <v>1977</v>
      </c>
      <c r="B1979" s="1">
        <v>37945</v>
      </c>
      <c r="C1979">
        <v>10192</v>
      </c>
      <c r="D1979" t="s">
        <v>107</v>
      </c>
      <c r="E1979" t="s">
        <v>108</v>
      </c>
      <c r="F1979" t="s">
        <v>14</v>
      </c>
      <c r="G1979" t="s">
        <v>69</v>
      </c>
      <c r="H1979">
        <v>100</v>
      </c>
      <c r="I1979">
        <v>45</v>
      </c>
      <c r="J1979">
        <v>6319.35</v>
      </c>
      <c r="K1979">
        <v>4</v>
      </c>
      <c r="L1979">
        <v>11</v>
      </c>
      <c r="M1979">
        <v>2003</v>
      </c>
    </row>
    <row r="1980" spans="1:13" x14ac:dyDescent="0.25">
      <c r="A1980">
        <v>1978</v>
      </c>
      <c r="B1980" s="1">
        <v>37957</v>
      </c>
      <c r="C1980">
        <v>10203</v>
      </c>
      <c r="D1980" t="s">
        <v>66</v>
      </c>
      <c r="E1980" t="s">
        <v>67</v>
      </c>
      <c r="F1980" t="s">
        <v>68</v>
      </c>
      <c r="G1980" t="s">
        <v>69</v>
      </c>
      <c r="H1980">
        <v>100</v>
      </c>
      <c r="I1980">
        <v>47</v>
      </c>
      <c r="J1980">
        <v>6996.42</v>
      </c>
      <c r="K1980">
        <v>4</v>
      </c>
      <c r="L1980">
        <v>12</v>
      </c>
      <c r="M1980">
        <v>2003</v>
      </c>
    </row>
    <row r="1981" spans="1:13" x14ac:dyDescent="0.25">
      <c r="A1981">
        <v>1979</v>
      </c>
      <c r="B1981" s="1">
        <v>38002</v>
      </c>
      <c r="C1981">
        <v>10212</v>
      </c>
      <c r="D1981" t="s">
        <v>66</v>
      </c>
      <c r="E1981" t="s">
        <v>67</v>
      </c>
      <c r="F1981" t="s">
        <v>68</v>
      </c>
      <c r="G1981" t="s">
        <v>69</v>
      </c>
      <c r="H1981">
        <v>100</v>
      </c>
      <c r="I1981">
        <v>49</v>
      </c>
      <c r="J1981">
        <v>6949.67</v>
      </c>
      <c r="K1981">
        <v>1</v>
      </c>
      <c r="L1981">
        <v>1</v>
      </c>
      <c r="M1981">
        <v>2004</v>
      </c>
    </row>
    <row r="1982" spans="1:13" x14ac:dyDescent="0.25">
      <c r="A1982">
        <v>1980</v>
      </c>
      <c r="B1982" s="1">
        <v>38039</v>
      </c>
      <c r="C1982">
        <v>10225</v>
      </c>
      <c r="D1982" t="s">
        <v>169</v>
      </c>
      <c r="E1982" t="s">
        <v>170</v>
      </c>
      <c r="F1982" t="s">
        <v>171</v>
      </c>
      <c r="G1982" t="s">
        <v>69</v>
      </c>
      <c r="H1982">
        <v>100</v>
      </c>
      <c r="I1982">
        <v>40</v>
      </c>
      <c r="J1982">
        <v>4550</v>
      </c>
      <c r="K1982">
        <v>1</v>
      </c>
      <c r="L1982">
        <v>2</v>
      </c>
      <c r="M1982">
        <v>2004</v>
      </c>
    </row>
    <row r="1983" spans="1:13" x14ac:dyDescent="0.25">
      <c r="A1983">
        <v>1981</v>
      </c>
      <c r="B1983" s="1">
        <v>38089</v>
      </c>
      <c r="C1983">
        <v>10239</v>
      </c>
      <c r="D1983" t="s">
        <v>149</v>
      </c>
      <c r="E1983" t="s">
        <v>150</v>
      </c>
      <c r="F1983" t="s">
        <v>51</v>
      </c>
      <c r="G1983" t="s">
        <v>69</v>
      </c>
      <c r="H1983">
        <v>100</v>
      </c>
      <c r="I1983">
        <v>29</v>
      </c>
      <c r="J1983">
        <v>4479.63</v>
      </c>
      <c r="K1983">
        <v>2</v>
      </c>
      <c r="L1983">
        <v>4</v>
      </c>
      <c r="M1983">
        <v>2004</v>
      </c>
    </row>
    <row r="1984" spans="1:13" x14ac:dyDescent="0.25">
      <c r="A1984">
        <v>1982</v>
      </c>
      <c r="B1984" s="1">
        <v>38139</v>
      </c>
      <c r="C1984">
        <v>10253</v>
      </c>
      <c r="D1984" t="s">
        <v>63</v>
      </c>
      <c r="E1984" t="s">
        <v>64</v>
      </c>
      <c r="F1984" t="s">
        <v>65</v>
      </c>
      <c r="G1984" t="s">
        <v>69</v>
      </c>
      <c r="H1984">
        <v>100</v>
      </c>
      <c r="I1984">
        <v>39</v>
      </c>
      <c r="J1984">
        <v>5148</v>
      </c>
      <c r="K1984">
        <v>2</v>
      </c>
      <c r="L1984">
        <v>6</v>
      </c>
      <c r="M1984">
        <v>2004</v>
      </c>
    </row>
    <row r="1985" spans="1:13" x14ac:dyDescent="0.25">
      <c r="A1985">
        <v>1983</v>
      </c>
      <c r="B1985" s="1">
        <v>38174</v>
      </c>
      <c r="C1985">
        <v>10266</v>
      </c>
      <c r="D1985" t="s">
        <v>172</v>
      </c>
      <c r="E1985" t="s">
        <v>173</v>
      </c>
      <c r="F1985" t="s">
        <v>100</v>
      </c>
      <c r="G1985" t="s">
        <v>69</v>
      </c>
      <c r="H1985">
        <v>100</v>
      </c>
      <c r="I1985">
        <v>24</v>
      </c>
      <c r="J1985">
        <v>2932.08</v>
      </c>
      <c r="K1985">
        <v>3</v>
      </c>
      <c r="L1985">
        <v>7</v>
      </c>
      <c r="M1985">
        <v>2004</v>
      </c>
    </row>
    <row r="1986" spans="1:13" x14ac:dyDescent="0.25">
      <c r="A1986">
        <v>1984</v>
      </c>
      <c r="B1986" s="1">
        <v>38205</v>
      </c>
      <c r="C1986">
        <v>10278</v>
      </c>
      <c r="D1986" t="s">
        <v>202</v>
      </c>
      <c r="E1986" t="s">
        <v>203</v>
      </c>
      <c r="F1986" t="s">
        <v>14</v>
      </c>
      <c r="G1986" t="s">
        <v>69</v>
      </c>
      <c r="H1986">
        <v>100</v>
      </c>
      <c r="I1986">
        <v>25</v>
      </c>
      <c r="J1986">
        <v>3159.75</v>
      </c>
      <c r="K1986">
        <v>3</v>
      </c>
      <c r="L1986">
        <v>8</v>
      </c>
      <c r="M1986">
        <v>2004</v>
      </c>
    </row>
    <row r="1987" spans="1:13" x14ac:dyDescent="0.25">
      <c r="A1987">
        <v>1985</v>
      </c>
      <c r="B1987" s="1">
        <v>38229</v>
      </c>
      <c r="C1987">
        <v>10287</v>
      </c>
      <c r="D1987" t="s">
        <v>169</v>
      </c>
      <c r="E1987" t="s">
        <v>170</v>
      </c>
      <c r="F1987" t="s">
        <v>171</v>
      </c>
      <c r="G1987" t="s">
        <v>69</v>
      </c>
      <c r="H1987">
        <v>100</v>
      </c>
      <c r="I1987">
        <v>36</v>
      </c>
      <c r="J1987">
        <v>4297.32</v>
      </c>
      <c r="K1987">
        <v>3</v>
      </c>
      <c r="L1987">
        <v>8</v>
      </c>
      <c r="M1987">
        <v>2004</v>
      </c>
    </row>
    <row r="1988" spans="1:13" x14ac:dyDescent="0.25">
      <c r="A1988">
        <v>1986</v>
      </c>
      <c r="B1988" s="1">
        <v>37899</v>
      </c>
      <c r="C1988">
        <v>10301</v>
      </c>
      <c r="D1988" t="s">
        <v>204</v>
      </c>
      <c r="E1988" t="s">
        <v>205</v>
      </c>
      <c r="F1988" t="s">
        <v>31</v>
      </c>
      <c r="G1988" t="s">
        <v>69</v>
      </c>
      <c r="H1988">
        <v>100</v>
      </c>
      <c r="I1988">
        <v>50</v>
      </c>
      <c r="J1988">
        <v>7723.5</v>
      </c>
      <c r="K1988">
        <v>4</v>
      </c>
      <c r="L1988">
        <v>10</v>
      </c>
      <c r="M1988">
        <v>2003</v>
      </c>
    </row>
    <row r="1989" spans="1:13" x14ac:dyDescent="0.25">
      <c r="A1989">
        <v>1987</v>
      </c>
      <c r="B1989" s="1">
        <v>38276</v>
      </c>
      <c r="C1989">
        <v>10310</v>
      </c>
      <c r="D1989" t="s">
        <v>166</v>
      </c>
      <c r="E1989" t="s">
        <v>167</v>
      </c>
      <c r="F1989" t="s">
        <v>168</v>
      </c>
      <c r="G1989" t="s">
        <v>69</v>
      </c>
      <c r="H1989">
        <v>100</v>
      </c>
      <c r="I1989">
        <v>45</v>
      </c>
      <c r="J1989">
        <v>5497.65</v>
      </c>
      <c r="K1989">
        <v>4</v>
      </c>
      <c r="L1989">
        <v>10</v>
      </c>
      <c r="M1989">
        <v>2004</v>
      </c>
    </row>
    <row r="1990" spans="1:13" x14ac:dyDescent="0.25">
      <c r="A1990">
        <v>1988</v>
      </c>
      <c r="B1990" s="1">
        <v>38295</v>
      </c>
      <c r="C1990">
        <v>10321</v>
      </c>
      <c r="D1990" t="s">
        <v>61</v>
      </c>
      <c r="E1990" t="s">
        <v>62</v>
      </c>
      <c r="F1990" t="s">
        <v>14</v>
      </c>
      <c r="G1990" t="s">
        <v>69</v>
      </c>
      <c r="H1990">
        <v>100</v>
      </c>
      <c r="I1990">
        <v>26</v>
      </c>
      <c r="J1990">
        <v>4052.88</v>
      </c>
      <c r="K1990">
        <v>4</v>
      </c>
      <c r="L1990">
        <v>11</v>
      </c>
      <c r="M1990">
        <v>2004</v>
      </c>
    </row>
    <row r="1991" spans="1:13" x14ac:dyDescent="0.25">
      <c r="A1991">
        <v>1989</v>
      </c>
      <c r="B1991" s="1">
        <v>38308</v>
      </c>
      <c r="C1991">
        <v>10331</v>
      </c>
      <c r="D1991" t="s">
        <v>117</v>
      </c>
      <c r="E1991" t="s">
        <v>118</v>
      </c>
      <c r="F1991" t="s">
        <v>14</v>
      </c>
      <c r="G1991" t="s">
        <v>69</v>
      </c>
      <c r="H1991">
        <v>100</v>
      </c>
      <c r="I1991">
        <v>21</v>
      </c>
      <c r="J1991">
        <v>3135.93</v>
      </c>
      <c r="K1991">
        <v>4</v>
      </c>
      <c r="L1991">
        <v>11</v>
      </c>
      <c r="M1991">
        <v>2004</v>
      </c>
    </row>
    <row r="1992" spans="1:13" x14ac:dyDescent="0.25">
      <c r="A1992">
        <v>1990</v>
      </c>
      <c r="B1992" s="1">
        <v>38315</v>
      </c>
      <c r="C1992">
        <v>10342</v>
      </c>
      <c r="D1992" t="s">
        <v>36</v>
      </c>
      <c r="E1992" t="s">
        <v>37</v>
      </c>
      <c r="F1992" t="s">
        <v>38</v>
      </c>
      <c r="G1992" t="s">
        <v>69</v>
      </c>
      <c r="H1992">
        <v>100</v>
      </c>
      <c r="I1992">
        <v>42</v>
      </c>
      <c r="J1992">
        <v>5013.54</v>
      </c>
      <c r="K1992">
        <v>4</v>
      </c>
      <c r="L1992">
        <v>11</v>
      </c>
      <c r="M1992">
        <v>2004</v>
      </c>
    </row>
    <row r="1993" spans="1:13" x14ac:dyDescent="0.25">
      <c r="A1993">
        <v>1991</v>
      </c>
      <c r="B1993" s="1">
        <v>38328</v>
      </c>
      <c r="C1993">
        <v>10355</v>
      </c>
      <c r="D1993" t="s">
        <v>66</v>
      </c>
      <c r="E1993" t="s">
        <v>67</v>
      </c>
      <c r="F1993" t="s">
        <v>68</v>
      </c>
      <c r="G1993" t="s">
        <v>69</v>
      </c>
      <c r="H1993">
        <v>100</v>
      </c>
      <c r="I1993">
        <v>32</v>
      </c>
      <c r="J1993">
        <v>5302.72</v>
      </c>
      <c r="K1993">
        <v>4</v>
      </c>
      <c r="L1993">
        <v>12</v>
      </c>
      <c r="M1993">
        <v>2004</v>
      </c>
    </row>
    <row r="1994" spans="1:13" x14ac:dyDescent="0.25">
      <c r="A1994">
        <v>1992</v>
      </c>
      <c r="B1994" s="1">
        <v>38358</v>
      </c>
      <c r="C1994">
        <v>10363</v>
      </c>
      <c r="D1994" t="s">
        <v>178</v>
      </c>
      <c r="E1994" t="s">
        <v>179</v>
      </c>
      <c r="F1994" t="s">
        <v>51</v>
      </c>
      <c r="G1994" t="s">
        <v>69</v>
      </c>
      <c r="H1994">
        <v>94.58</v>
      </c>
      <c r="I1994">
        <v>31</v>
      </c>
      <c r="J1994">
        <v>2931.98</v>
      </c>
      <c r="K1994">
        <v>1</v>
      </c>
      <c r="L1994">
        <v>1</v>
      </c>
      <c r="M1994">
        <v>2005</v>
      </c>
    </row>
    <row r="1995" spans="1:13" x14ac:dyDescent="0.25">
      <c r="A1995">
        <v>1993</v>
      </c>
      <c r="B1995" s="1">
        <v>38393</v>
      </c>
      <c r="C1995">
        <v>10378</v>
      </c>
      <c r="D1995" t="s">
        <v>66</v>
      </c>
      <c r="E1995" t="s">
        <v>67</v>
      </c>
      <c r="F1995" t="s">
        <v>68</v>
      </c>
      <c r="G1995" t="s">
        <v>69</v>
      </c>
      <c r="H1995">
        <v>53.27</v>
      </c>
      <c r="I1995">
        <v>33</v>
      </c>
      <c r="J1995">
        <v>1757.91</v>
      </c>
      <c r="K1995">
        <v>1</v>
      </c>
      <c r="L1995">
        <v>2</v>
      </c>
      <c r="M1995">
        <v>2005</v>
      </c>
    </row>
    <row r="1996" spans="1:13" x14ac:dyDescent="0.25">
      <c r="A1996">
        <v>1994</v>
      </c>
      <c r="B1996" s="1">
        <v>38415</v>
      </c>
      <c r="C1996">
        <v>10390</v>
      </c>
      <c r="D1996" t="s">
        <v>105</v>
      </c>
      <c r="E1996" t="s">
        <v>106</v>
      </c>
      <c r="F1996" t="s">
        <v>14</v>
      </c>
      <c r="G1996" t="s">
        <v>69</v>
      </c>
      <c r="H1996">
        <v>100</v>
      </c>
      <c r="I1996">
        <v>45</v>
      </c>
      <c r="J1996">
        <v>6763.05</v>
      </c>
      <c r="K1996">
        <v>1</v>
      </c>
      <c r="L1996">
        <v>3</v>
      </c>
      <c r="M1996">
        <v>2005</v>
      </c>
    </row>
    <row r="1997" spans="1:13" x14ac:dyDescent="0.25">
      <c r="A1997">
        <v>1995</v>
      </c>
      <c r="B1997" s="1">
        <v>38456</v>
      </c>
      <c r="C1997">
        <v>10405</v>
      </c>
      <c r="D1997" t="s">
        <v>200</v>
      </c>
      <c r="E1997" t="s">
        <v>201</v>
      </c>
      <c r="F1997" t="s">
        <v>18</v>
      </c>
      <c r="G1997" t="s">
        <v>69</v>
      </c>
      <c r="H1997">
        <v>100</v>
      </c>
      <c r="I1997">
        <v>76</v>
      </c>
      <c r="J1997">
        <v>11739.7</v>
      </c>
      <c r="K1997">
        <v>2</v>
      </c>
      <c r="L1997">
        <v>4</v>
      </c>
      <c r="M1997">
        <v>2005</v>
      </c>
    </row>
    <row r="1998" spans="1:13" x14ac:dyDescent="0.25">
      <c r="A1998">
        <v>1996</v>
      </c>
      <c r="B1998" s="1">
        <v>38489</v>
      </c>
      <c r="C1998">
        <v>10419</v>
      </c>
      <c r="D1998" t="s">
        <v>56</v>
      </c>
      <c r="E1998" t="s">
        <v>57</v>
      </c>
      <c r="F1998" t="s">
        <v>58</v>
      </c>
      <c r="G1998" t="s">
        <v>69</v>
      </c>
      <c r="H1998">
        <v>100</v>
      </c>
      <c r="I1998">
        <v>70</v>
      </c>
      <c r="J1998">
        <v>9240</v>
      </c>
      <c r="K1998">
        <v>2</v>
      </c>
      <c r="L1998">
        <v>5</v>
      </c>
      <c r="M1998">
        <v>2005</v>
      </c>
    </row>
    <row r="1999" spans="1:13" x14ac:dyDescent="0.25">
      <c r="A1999">
        <v>1997</v>
      </c>
      <c r="B1999" s="1">
        <v>37669</v>
      </c>
      <c r="C1999">
        <v>10106</v>
      </c>
      <c r="D1999" t="s">
        <v>207</v>
      </c>
      <c r="E1999" t="s">
        <v>208</v>
      </c>
      <c r="F1999" t="s">
        <v>100</v>
      </c>
      <c r="G1999" t="s">
        <v>211</v>
      </c>
      <c r="H1999">
        <v>64.83</v>
      </c>
      <c r="I1999">
        <v>50</v>
      </c>
      <c r="J1999">
        <v>3241.5</v>
      </c>
      <c r="K1999">
        <v>1</v>
      </c>
      <c r="L1999">
        <v>2</v>
      </c>
      <c r="M1999">
        <v>2003</v>
      </c>
    </row>
    <row r="2000" spans="1:13" x14ac:dyDescent="0.25">
      <c r="A2000">
        <v>1998</v>
      </c>
      <c r="B2000" s="1">
        <v>37739</v>
      </c>
      <c r="C2000">
        <v>10119</v>
      </c>
      <c r="D2000" t="s">
        <v>56</v>
      </c>
      <c r="E2000" t="s">
        <v>57</v>
      </c>
      <c r="F2000" t="s">
        <v>58</v>
      </c>
      <c r="G2000" t="s">
        <v>211</v>
      </c>
      <c r="H2000">
        <v>70.290000000000006</v>
      </c>
      <c r="I2000">
        <v>28</v>
      </c>
      <c r="J2000">
        <v>1968.12</v>
      </c>
      <c r="K2000">
        <v>2</v>
      </c>
      <c r="L2000">
        <v>4</v>
      </c>
      <c r="M2000">
        <v>2003</v>
      </c>
    </row>
    <row r="2001" spans="1:13" x14ac:dyDescent="0.25">
      <c r="A2001">
        <v>1999</v>
      </c>
      <c r="B2001" s="1">
        <v>37788</v>
      </c>
      <c r="C2001">
        <v>10131</v>
      </c>
      <c r="D2001" t="s">
        <v>212</v>
      </c>
      <c r="E2001" t="s">
        <v>213</v>
      </c>
      <c r="F2001" t="s">
        <v>14</v>
      </c>
      <c r="G2001" t="s">
        <v>211</v>
      </c>
      <c r="H2001">
        <v>81.89</v>
      </c>
      <c r="I2001">
        <v>50</v>
      </c>
      <c r="J2001">
        <v>4094.5</v>
      </c>
      <c r="K2001">
        <v>2</v>
      </c>
      <c r="L2001">
        <v>6</v>
      </c>
      <c r="M2001">
        <v>2003</v>
      </c>
    </row>
    <row r="2002" spans="1:13" x14ac:dyDescent="0.25">
      <c r="A2002">
        <v>2000</v>
      </c>
      <c r="B2002" s="1">
        <v>37843</v>
      </c>
      <c r="C2002">
        <v>10143</v>
      </c>
      <c r="D2002" t="s">
        <v>128</v>
      </c>
      <c r="E2002" t="s">
        <v>129</v>
      </c>
      <c r="F2002" t="s">
        <v>14</v>
      </c>
      <c r="G2002" t="s">
        <v>211</v>
      </c>
      <c r="H2002">
        <v>66.19</v>
      </c>
      <c r="I2002">
        <v>28</v>
      </c>
      <c r="J2002">
        <v>1853.32</v>
      </c>
      <c r="K2002">
        <v>3</v>
      </c>
      <c r="L2002">
        <v>8</v>
      </c>
      <c r="M2002">
        <v>2003</v>
      </c>
    </row>
    <row r="2003" spans="1:13" x14ac:dyDescent="0.25">
      <c r="A2003">
        <v>2001</v>
      </c>
      <c r="B2003" s="1">
        <v>37900</v>
      </c>
      <c r="C2003">
        <v>10155</v>
      </c>
      <c r="D2003" t="s">
        <v>49</v>
      </c>
      <c r="E2003" t="s">
        <v>50</v>
      </c>
      <c r="F2003" t="s">
        <v>51</v>
      </c>
      <c r="G2003" t="s">
        <v>211</v>
      </c>
      <c r="H2003">
        <v>77.11</v>
      </c>
      <c r="I2003">
        <v>44</v>
      </c>
      <c r="J2003">
        <v>3392.84</v>
      </c>
      <c r="K2003">
        <v>4</v>
      </c>
      <c r="L2003">
        <v>10</v>
      </c>
      <c r="M2003">
        <v>2003</v>
      </c>
    </row>
    <row r="2004" spans="1:13" x14ac:dyDescent="0.25">
      <c r="A2004">
        <v>2002</v>
      </c>
      <c r="B2004" s="1">
        <v>37922</v>
      </c>
      <c r="C2004">
        <v>10168</v>
      </c>
      <c r="D2004" t="s">
        <v>25</v>
      </c>
      <c r="E2004" t="s">
        <v>26</v>
      </c>
      <c r="F2004" t="s">
        <v>14</v>
      </c>
      <c r="G2004" t="s">
        <v>211</v>
      </c>
      <c r="H2004">
        <v>73.02</v>
      </c>
      <c r="I2004">
        <v>27</v>
      </c>
      <c r="J2004">
        <v>1971.54</v>
      </c>
      <c r="K2004">
        <v>4</v>
      </c>
      <c r="L2004">
        <v>10</v>
      </c>
      <c r="M2004">
        <v>2003</v>
      </c>
    </row>
    <row r="2005" spans="1:13" x14ac:dyDescent="0.25">
      <c r="A2005">
        <v>2003</v>
      </c>
      <c r="B2005" s="1">
        <v>37933</v>
      </c>
      <c r="C2005">
        <v>10178</v>
      </c>
      <c r="D2005" t="s">
        <v>130</v>
      </c>
      <c r="E2005" t="s">
        <v>131</v>
      </c>
      <c r="F2005" t="s">
        <v>18</v>
      </c>
      <c r="G2005" t="s">
        <v>211</v>
      </c>
      <c r="H2005">
        <v>72.33</v>
      </c>
      <c r="I2005">
        <v>30</v>
      </c>
      <c r="J2005">
        <v>2169.9</v>
      </c>
      <c r="K2005">
        <v>4</v>
      </c>
      <c r="L2005">
        <v>11</v>
      </c>
      <c r="M2005">
        <v>2003</v>
      </c>
    </row>
    <row r="2006" spans="1:13" x14ac:dyDescent="0.25">
      <c r="A2006">
        <v>2004</v>
      </c>
      <c r="B2006" s="1">
        <v>37952</v>
      </c>
      <c r="C2006">
        <v>10198</v>
      </c>
      <c r="D2006" t="s">
        <v>161</v>
      </c>
      <c r="E2006" t="s">
        <v>162</v>
      </c>
      <c r="F2006" t="s">
        <v>163</v>
      </c>
      <c r="G2006" t="s">
        <v>211</v>
      </c>
      <c r="H2006">
        <v>66.19</v>
      </c>
      <c r="I2006">
        <v>43</v>
      </c>
      <c r="J2006">
        <v>2846.17</v>
      </c>
      <c r="K2006">
        <v>4</v>
      </c>
      <c r="L2006">
        <v>11</v>
      </c>
      <c r="M2006">
        <v>2003</v>
      </c>
    </row>
    <row r="2007" spans="1:13" x14ac:dyDescent="0.25">
      <c r="A2007">
        <v>2005</v>
      </c>
      <c r="B2007" s="1">
        <v>37998</v>
      </c>
      <c r="C2007">
        <v>10210</v>
      </c>
      <c r="D2007" t="s">
        <v>115</v>
      </c>
      <c r="E2007" t="s">
        <v>116</v>
      </c>
      <c r="F2007" t="s">
        <v>97</v>
      </c>
      <c r="G2007" t="s">
        <v>211</v>
      </c>
      <c r="H2007">
        <v>69.599999999999994</v>
      </c>
      <c r="I2007">
        <v>29</v>
      </c>
      <c r="J2007">
        <v>2018.4</v>
      </c>
      <c r="K2007">
        <v>1</v>
      </c>
      <c r="L2007">
        <v>1</v>
      </c>
      <c r="M2007">
        <v>2004</v>
      </c>
    </row>
    <row r="2008" spans="1:13" x14ac:dyDescent="0.25">
      <c r="A2008">
        <v>2006</v>
      </c>
      <c r="B2008" s="1">
        <v>38036</v>
      </c>
      <c r="C2008">
        <v>10222</v>
      </c>
      <c r="D2008" t="s">
        <v>138</v>
      </c>
      <c r="E2008" t="s">
        <v>139</v>
      </c>
      <c r="F2008" t="s">
        <v>14</v>
      </c>
      <c r="G2008" t="s">
        <v>211</v>
      </c>
      <c r="H2008">
        <v>56.64</v>
      </c>
      <c r="I2008">
        <v>48</v>
      </c>
      <c r="J2008">
        <v>2718.72</v>
      </c>
      <c r="K2008">
        <v>1</v>
      </c>
      <c r="L2008">
        <v>2</v>
      </c>
      <c r="M2008">
        <v>2004</v>
      </c>
    </row>
    <row r="2009" spans="1:13" x14ac:dyDescent="0.25">
      <c r="A2009">
        <v>2007</v>
      </c>
      <c r="B2009" s="1">
        <v>38079</v>
      </c>
      <c r="C2009">
        <v>10235</v>
      </c>
      <c r="D2009" t="s">
        <v>143</v>
      </c>
      <c r="E2009" t="s">
        <v>144</v>
      </c>
      <c r="F2009" t="s">
        <v>88</v>
      </c>
      <c r="G2009" t="s">
        <v>211</v>
      </c>
      <c r="H2009">
        <v>60.05</v>
      </c>
      <c r="I2009">
        <v>33</v>
      </c>
      <c r="J2009">
        <v>1981.65</v>
      </c>
      <c r="K2009">
        <v>2</v>
      </c>
      <c r="L2009">
        <v>4</v>
      </c>
      <c r="M2009">
        <v>2004</v>
      </c>
    </row>
    <row r="2010" spans="1:13" x14ac:dyDescent="0.25">
      <c r="A2010">
        <v>2008</v>
      </c>
      <c r="B2010" s="1">
        <v>38118</v>
      </c>
      <c r="C2010">
        <v>10250</v>
      </c>
      <c r="D2010" t="s">
        <v>151</v>
      </c>
      <c r="E2010" t="s">
        <v>152</v>
      </c>
      <c r="F2010" t="s">
        <v>14</v>
      </c>
      <c r="G2010" t="s">
        <v>211</v>
      </c>
      <c r="H2010">
        <v>75.06</v>
      </c>
      <c r="I2010">
        <v>40</v>
      </c>
      <c r="J2010">
        <v>3002.4</v>
      </c>
      <c r="K2010">
        <v>2</v>
      </c>
      <c r="L2010">
        <v>5</v>
      </c>
      <c r="M2010">
        <v>2004</v>
      </c>
    </row>
    <row r="2011" spans="1:13" x14ac:dyDescent="0.25">
      <c r="A2011">
        <v>2009</v>
      </c>
      <c r="B2011" s="1">
        <v>38162</v>
      </c>
      <c r="C2011">
        <v>10262</v>
      </c>
      <c r="D2011" t="s">
        <v>66</v>
      </c>
      <c r="E2011" t="s">
        <v>67</v>
      </c>
      <c r="F2011" t="s">
        <v>68</v>
      </c>
      <c r="G2011" t="s">
        <v>211</v>
      </c>
      <c r="H2011">
        <v>61.42</v>
      </c>
      <c r="I2011">
        <v>48</v>
      </c>
      <c r="J2011">
        <v>2948.16</v>
      </c>
      <c r="K2011">
        <v>2</v>
      </c>
      <c r="L2011">
        <v>6</v>
      </c>
      <c r="M2011">
        <v>2004</v>
      </c>
    </row>
    <row r="2012" spans="1:13" x14ac:dyDescent="0.25">
      <c r="A2012">
        <v>2010</v>
      </c>
      <c r="B2012" s="1">
        <v>38191</v>
      </c>
      <c r="C2012">
        <v>10275</v>
      </c>
      <c r="D2012" t="s">
        <v>45</v>
      </c>
      <c r="E2012" t="s">
        <v>46</v>
      </c>
      <c r="F2012" t="s">
        <v>18</v>
      </c>
      <c r="G2012" t="s">
        <v>211</v>
      </c>
      <c r="H2012">
        <v>81.89</v>
      </c>
      <c r="I2012">
        <v>41</v>
      </c>
      <c r="J2012">
        <v>3357.49</v>
      </c>
      <c r="K2012">
        <v>3</v>
      </c>
      <c r="L2012">
        <v>7</v>
      </c>
      <c r="M2012">
        <v>2004</v>
      </c>
    </row>
    <row r="2013" spans="1:13" x14ac:dyDescent="0.25">
      <c r="A2013">
        <v>2011</v>
      </c>
      <c r="B2013" s="1">
        <v>38220</v>
      </c>
      <c r="C2013">
        <v>10284</v>
      </c>
      <c r="D2013" t="s">
        <v>204</v>
      </c>
      <c r="E2013" t="s">
        <v>205</v>
      </c>
      <c r="F2013" t="s">
        <v>31</v>
      </c>
      <c r="G2013" t="s">
        <v>211</v>
      </c>
      <c r="H2013">
        <v>55.96</v>
      </c>
      <c r="I2013">
        <v>21</v>
      </c>
      <c r="J2013">
        <v>1175.1600000000001</v>
      </c>
      <c r="K2013">
        <v>3</v>
      </c>
      <c r="L2013">
        <v>8</v>
      </c>
      <c r="M2013">
        <v>2004</v>
      </c>
    </row>
    <row r="2014" spans="1:13" x14ac:dyDescent="0.25">
      <c r="A2014">
        <v>2012</v>
      </c>
      <c r="B2014" s="1">
        <v>38245</v>
      </c>
      <c r="C2014">
        <v>10296</v>
      </c>
      <c r="D2014" t="s">
        <v>214</v>
      </c>
      <c r="E2014" t="s">
        <v>215</v>
      </c>
      <c r="F2014" t="s">
        <v>168</v>
      </c>
      <c r="G2014" t="s">
        <v>211</v>
      </c>
      <c r="H2014">
        <v>71.650000000000006</v>
      </c>
      <c r="I2014">
        <v>32</v>
      </c>
      <c r="J2014">
        <v>2292.8000000000002</v>
      </c>
      <c r="K2014">
        <v>3</v>
      </c>
      <c r="L2014">
        <v>9</v>
      </c>
      <c r="M2014">
        <v>2004</v>
      </c>
    </row>
    <row r="2015" spans="1:13" x14ac:dyDescent="0.25">
      <c r="A2015">
        <v>2013</v>
      </c>
      <c r="B2015" s="1">
        <v>38275</v>
      </c>
      <c r="C2015">
        <v>10308</v>
      </c>
      <c r="D2015" t="s">
        <v>121</v>
      </c>
      <c r="E2015" t="s">
        <v>122</v>
      </c>
      <c r="F2015" t="s">
        <v>14</v>
      </c>
      <c r="G2015" t="s">
        <v>211</v>
      </c>
      <c r="H2015">
        <v>76.430000000000007</v>
      </c>
      <c r="I2015">
        <v>43</v>
      </c>
      <c r="J2015">
        <v>3286.49</v>
      </c>
      <c r="K2015">
        <v>4</v>
      </c>
      <c r="L2015">
        <v>10</v>
      </c>
      <c r="M2015">
        <v>2004</v>
      </c>
    </row>
    <row r="2016" spans="1:13" x14ac:dyDescent="0.25">
      <c r="A2016">
        <v>2014</v>
      </c>
      <c r="B2016" s="1">
        <v>38292</v>
      </c>
      <c r="C2016">
        <v>10316</v>
      </c>
      <c r="D2016" t="s">
        <v>147</v>
      </c>
      <c r="E2016" t="s">
        <v>148</v>
      </c>
      <c r="F2016" t="s">
        <v>65</v>
      </c>
      <c r="G2016" t="s">
        <v>211</v>
      </c>
      <c r="H2016">
        <v>77.790000000000006</v>
      </c>
      <c r="I2016">
        <v>30</v>
      </c>
      <c r="J2016">
        <v>2333.6999999999998</v>
      </c>
      <c r="K2016">
        <v>4</v>
      </c>
      <c r="L2016">
        <v>11</v>
      </c>
      <c r="M2016">
        <v>2004</v>
      </c>
    </row>
    <row r="2017" spans="1:13" x14ac:dyDescent="0.25">
      <c r="A2017">
        <v>2015</v>
      </c>
      <c r="B2017" s="1">
        <v>38303</v>
      </c>
      <c r="C2017">
        <v>10328</v>
      </c>
      <c r="D2017" t="s">
        <v>207</v>
      </c>
      <c r="E2017" t="s">
        <v>208</v>
      </c>
      <c r="F2017" t="s">
        <v>100</v>
      </c>
      <c r="G2017" t="s">
        <v>211</v>
      </c>
      <c r="H2017">
        <v>76.430000000000007</v>
      </c>
      <c r="I2017">
        <v>35</v>
      </c>
      <c r="J2017">
        <v>2675.05</v>
      </c>
      <c r="K2017">
        <v>4</v>
      </c>
      <c r="L2017">
        <v>11</v>
      </c>
      <c r="M2017">
        <v>2004</v>
      </c>
    </row>
    <row r="2018" spans="1:13" x14ac:dyDescent="0.25">
      <c r="A2018">
        <v>2016</v>
      </c>
      <c r="B2018" s="1">
        <v>38314</v>
      </c>
      <c r="C2018">
        <v>10339</v>
      </c>
      <c r="D2018" t="s">
        <v>95</v>
      </c>
      <c r="E2018" t="s">
        <v>96</v>
      </c>
      <c r="F2018" t="s">
        <v>97</v>
      </c>
      <c r="G2018" t="s">
        <v>211</v>
      </c>
      <c r="H2018">
        <v>96.92</v>
      </c>
      <c r="I2018">
        <v>45</v>
      </c>
      <c r="J2018">
        <v>4361.3999999999996</v>
      </c>
      <c r="K2018">
        <v>4</v>
      </c>
      <c r="L2018">
        <v>11</v>
      </c>
      <c r="M2018">
        <v>2004</v>
      </c>
    </row>
    <row r="2019" spans="1:13" x14ac:dyDescent="0.25">
      <c r="A2019">
        <v>2017</v>
      </c>
      <c r="B2019" s="1">
        <v>38324</v>
      </c>
      <c r="C2019">
        <v>10351</v>
      </c>
      <c r="D2019" t="s">
        <v>126</v>
      </c>
      <c r="E2019" t="s">
        <v>127</v>
      </c>
      <c r="F2019" t="s">
        <v>65</v>
      </c>
      <c r="G2019" t="s">
        <v>211</v>
      </c>
      <c r="H2019">
        <v>59.37</v>
      </c>
      <c r="I2019">
        <v>34</v>
      </c>
      <c r="J2019">
        <v>2018.58</v>
      </c>
      <c r="K2019">
        <v>4</v>
      </c>
      <c r="L2019">
        <v>12</v>
      </c>
      <c r="M2019">
        <v>2004</v>
      </c>
    </row>
    <row r="2020" spans="1:13" x14ac:dyDescent="0.25">
      <c r="A2020">
        <v>2018</v>
      </c>
      <c r="B2020" s="1">
        <v>38338</v>
      </c>
      <c r="C2020">
        <v>10361</v>
      </c>
      <c r="D2020" t="s">
        <v>59</v>
      </c>
      <c r="E2020" t="s">
        <v>60</v>
      </c>
      <c r="F2020" t="s">
        <v>38</v>
      </c>
      <c r="G2020" t="s">
        <v>211</v>
      </c>
      <c r="H2020">
        <v>100</v>
      </c>
      <c r="I2020">
        <v>26</v>
      </c>
      <c r="J2020">
        <v>3710.98</v>
      </c>
      <c r="K2020">
        <v>4</v>
      </c>
      <c r="L2020">
        <v>12</v>
      </c>
      <c r="M2020">
        <v>2004</v>
      </c>
    </row>
    <row r="2021" spans="1:13" x14ac:dyDescent="0.25">
      <c r="A2021">
        <v>2019</v>
      </c>
      <c r="B2021" s="1">
        <v>38383</v>
      </c>
      <c r="C2021">
        <v>10373</v>
      </c>
      <c r="D2021" t="s">
        <v>149</v>
      </c>
      <c r="E2021" t="s">
        <v>150</v>
      </c>
      <c r="F2021" t="s">
        <v>51</v>
      </c>
      <c r="G2021" t="s">
        <v>211</v>
      </c>
      <c r="H2021">
        <v>73</v>
      </c>
      <c r="I2021">
        <v>39</v>
      </c>
      <c r="J2021">
        <v>2847</v>
      </c>
      <c r="K2021">
        <v>1</v>
      </c>
      <c r="L2021">
        <v>1</v>
      </c>
      <c r="M2021">
        <v>2005</v>
      </c>
    </row>
    <row r="2022" spans="1:13" x14ac:dyDescent="0.25">
      <c r="A2022">
        <v>2020</v>
      </c>
      <c r="B2022" s="1">
        <v>38412</v>
      </c>
      <c r="C2022">
        <v>10386</v>
      </c>
      <c r="D2022" t="s">
        <v>66</v>
      </c>
      <c r="E2022" t="s">
        <v>67</v>
      </c>
      <c r="F2022" t="s">
        <v>68</v>
      </c>
      <c r="G2022" t="s">
        <v>211</v>
      </c>
      <c r="H2022">
        <v>73.319999999999993</v>
      </c>
      <c r="I2022">
        <v>41</v>
      </c>
      <c r="J2022">
        <v>3006.12</v>
      </c>
      <c r="K2022">
        <v>1</v>
      </c>
      <c r="L2022">
        <v>3</v>
      </c>
      <c r="M2022">
        <v>2005</v>
      </c>
    </row>
    <row r="2023" spans="1:13" x14ac:dyDescent="0.25">
      <c r="A2023">
        <v>2021</v>
      </c>
      <c r="B2023" s="1">
        <v>38441</v>
      </c>
      <c r="C2023">
        <v>10398</v>
      </c>
      <c r="D2023" t="s">
        <v>16</v>
      </c>
      <c r="E2023" t="s">
        <v>17</v>
      </c>
      <c r="F2023" t="s">
        <v>18</v>
      </c>
      <c r="G2023" t="s">
        <v>211</v>
      </c>
      <c r="H2023">
        <v>68.239999999999995</v>
      </c>
      <c r="I2023">
        <v>41</v>
      </c>
      <c r="J2023">
        <v>2797.84</v>
      </c>
      <c r="K2023">
        <v>1</v>
      </c>
      <c r="L2023">
        <v>3</v>
      </c>
      <c r="M2023">
        <v>2005</v>
      </c>
    </row>
    <row r="2024" spans="1:13" x14ac:dyDescent="0.25">
      <c r="A2024">
        <v>2022</v>
      </c>
      <c r="B2024" s="1">
        <v>38445</v>
      </c>
      <c r="C2024">
        <v>10401</v>
      </c>
      <c r="D2024" t="s">
        <v>41</v>
      </c>
      <c r="E2024" t="s">
        <v>42</v>
      </c>
      <c r="F2024" t="s">
        <v>14</v>
      </c>
      <c r="G2024" t="s">
        <v>211</v>
      </c>
      <c r="H2024">
        <v>60.05</v>
      </c>
      <c r="I2024">
        <v>64</v>
      </c>
      <c r="J2024">
        <v>3843.2</v>
      </c>
      <c r="K2024">
        <v>2</v>
      </c>
      <c r="L2024">
        <v>4</v>
      </c>
      <c r="M2024">
        <v>2005</v>
      </c>
    </row>
    <row r="2025" spans="1:13" x14ac:dyDescent="0.25">
      <c r="A2025">
        <v>2023</v>
      </c>
      <c r="B2025" s="1">
        <v>38482</v>
      </c>
      <c r="C2025">
        <v>10416</v>
      </c>
      <c r="D2025" t="s">
        <v>172</v>
      </c>
      <c r="E2025" t="s">
        <v>173</v>
      </c>
      <c r="F2025" t="s">
        <v>100</v>
      </c>
      <c r="G2025" t="s">
        <v>211</v>
      </c>
      <c r="H2025">
        <v>75.06</v>
      </c>
      <c r="I2025">
        <v>18</v>
      </c>
      <c r="J2025">
        <v>1351.08</v>
      </c>
      <c r="K2025">
        <v>2</v>
      </c>
      <c r="L2025">
        <v>5</v>
      </c>
      <c r="M2025">
        <v>2005</v>
      </c>
    </row>
    <row r="2026" spans="1:13" x14ac:dyDescent="0.25">
      <c r="A2026">
        <v>2024</v>
      </c>
      <c r="B2026" s="1">
        <v>37627</v>
      </c>
      <c r="C2026">
        <v>10100</v>
      </c>
      <c r="D2026" t="s">
        <v>107</v>
      </c>
      <c r="E2026" t="s">
        <v>108</v>
      </c>
      <c r="F2026" t="s">
        <v>14</v>
      </c>
      <c r="G2026" t="s">
        <v>206</v>
      </c>
      <c r="H2026">
        <v>34.47</v>
      </c>
      <c r="I2026">
        <v>49</v>
      </c>
      <c r="J2026">
        <v>1689.03</v>
      </c>
      <c r="K2026">
        <v>1</v>
      </c>
      <c r="L2026">
        <v>1</v>
      </c>
      <c r="M2026">
        <v>2003</v>
      </c>
    </row>
    <row r="2027" spans="1:13" x14ac:dyDescent="0.25">
      <c r="A2027">
        <v>2025</v>
      </c>
      <c r="B2027" s="1">
        <v>37698</v>
      </c>
      <c r="C2027">
        <v>10110</v>
      </c>
      <c r="D2027" t="s">
        <v>187</v>
      </c>
      <c r="E2027" t="s">
        <v>188</v>
      </c>
      <c r="F2027" t="s">
        <v>65</v>
      </c>
      <c r="G2027" t="s">
        <v>206</v>
      </c>
      <c r="H2027">
        <v>34.47</v>
      </c>
      <c r="I2027">
        <v>48</v>
      </c>
      <c r="J2027">
        <v>1654.56</v>
      </c>
      <c r="K2027">
        <v>1</v>
      </c>
      <c r="L2027">
        <v>3</v>
      </c>
      <c r="M2027">
        <v>2003</v>
      </c>
    </row>
    <row r="2028" spans="1:13" x14ac:dyDescent="0.25">
      <c r="A2028">
        <v>2026</v>
      </c>
      <c r="B2028" s="1">
        <v>37762</v>
      </c>
      <c r="C2028">
        <v>10124</v>
      </c>
      <c r="D2028" t="s">
        <v>202</v>
      </c>
      <c r="E2028" t="s">
        <v>203</v>
      </c>
      <c r="F2028" t="s">
        <v>14</v>
      </c>
      <c r="G2028" t="s">
        <v>206</v>
      </c>
      <c r="H2028">
        <v>33.229999999999997</v>
      </c>
      <c r="I2028">
        <v>46</v>
      </c>
      <c r="J2028">
        <v>1528.58</v>
      </c>
      <c r="K2028">
        <v>2</v>
      </c>
      <c r="L2028">
        <v>5</v>
      </c>
      <c r="M2028">
        <v>2003</v>
      </c>
    </row>
    <row r="2029" spans="1:13" x14ac:dyDescent="0.25">
      <c r="A2029">
        <v>2027</v>
      </c>
      <c r="B2029" s="1">
        <v>37876</v>
      </c>
      <c r="C2029">
        <v>10149</v>
      </c>
      <c r="D2029" t="s">
        <v>198</v>
      </c>
      <c r="E2029" t="s">
        <v>199</v>
      </c>
      <c r="F2029" t="s">
        <v>14</v>
      </c>
      <c r="G2029" t="s">
        <v>206</v>
      </c>
      <c r="H2029">
        <v>38.979999999999997</v>
      </c>
      <c r="I2029">
        <v>26</v>
      </c>
      <c r="J2029">
        <v>1013.48</v>
      </c>
      <c r="K2029">
        <v>3</v>
      </c>
      <c r="L2029">
        <v>9</v>
      </c>
      <c r="M2029">
        <v>2003</v>
      </c>
    </row>
    <row r="2030" spans="1:13" x14ac:dyDescent="0.25">
      <c r="A2030">
        <v>2028</v>
      </c>
      <c r="B2030" s="1">
        <v>37912</v>
      </c>
      <c r="C2030">
        <v>10162</v>
      </c>
      <c r="D2030" t="s">
        <v>23</v>
      </c>
      <c r="E2030" t="s">
        <v>24</v>
      </c>
      <c r="F2030" t="s">
        <v>14</v>
      </c>
      <c r="G2030" t="s">
        <v>206</v>
      </c>
      <c r="H2030">
        <v>38.979999999999997</v>
      </c>
      <c r="I2030">
        <v>37</v>
      </c>
      <c r="J2030">
        <v>1442.26</v>
      </c>
      <c r="K2030">
        <v>4</v>
      </c>
      <c r="L2030">
        <v>10</v>
      </c>
      <c r="M2030">
        <v>2003</v>
      </c>
    </row>
    <row r="2031" spans="1:13" x14ac:dyDescent="0.25">
      <c r="A2031">
        <v>2029</v>
      </c>
      <c r="B2031" s="1">
        <v>37930</v>
      </c>
      <c r="C2031">
        <v>10173</v>
      </c>
      <c r="D2031" t="s">
        <v>207</v>
      </c>
      <c r="E2031" t="s">
        <v>208</v>
      </c>
      <c r="F2031" t="s">
        <v>100</v>
      </c>
      <c r="G2031" t="s">
        <v>206</v>
      </c>
      <c r="H2031">
        <v>33.229999999999997</v>
      </c>
      <c r="I2031">
        <v>35</v>
      </c>
      <c r="J2031">
        <v>1163.05</v>
      </c>
      <c r="K2031">
        <v>4</v>
      </c>
      <c r="L2031">
        <v>11</v>
      </c>
      <c r="M2031">
        <v>2003</v>
      </c>
    </row>
    <row r="2032" spans="1:13" x14ac:dyDescent="0.25">
      <c r="A2032">
        <v>2030</v>
      </c>
      <c r="B2032" s="1">
        <v>37937</v>
      </c>
      <c r="C2032">
        <v>10182</v>
      </c>
      <c r="D2032" t="s">
        <v>105</v>
      </c>
      <c r="E2032" t="s">
        <v>106</v>
      </c>
      <c r="F2032" t="s">
        <v>14</v>
      </c>
      <c r="G2032" t="s">
        <v>206</v>
      </c>
      <c r="H2032">
        <v>42.26</v>
      </c>
      <c r="I2032">
        <v>23</v>
      </c>
      <c r="J2032">
        <v>971.98</v>
      </c>
      <c r="K2032">
        <v>4</v>
      </c>
      <c r="L2032">
        <v>11</v>
      </c>
      <c r="M2032">
        <v>2003</v>
      </c>
    </row>
    <row r="2033" spans="1:13" x14ac:dyDescent="0.25">
      <c r="A2033">
        <v>2031</v>
      </c>
      <c r="B2033" s="1">
        <v>37946</v>
      </c>
      <c r="C2033">
        <v>10193</v>
      </c>
      <c r="D2033" t="s">
        <v>209</v>
      </c>
      <c r="E2033" t="s">
        <v>210</v>
      </c>
      <c r="F2033" t="s">
        <v>38</v>
      </c>
      <c r="G2033" t="s">
        <v>206</v>
      </c>
      <c r="H2033">
        <v>41.03</v>
      </c>
      <c r="I2033">
        <v>22</v>
      </c>
      <c r="J2033">
        <v>902.66</v>
      </c>
      <c r="K2033">
        <v>4</v>
      </c>
      <c r="L2033">
        <v>11</v>
      </c>
      <c r="M2033">
        <v>2003</v>
      </c>
    </row>
    <row r="2034" spans="1:13" x14ac:dyDescent="0.25">
      <c r="A2034">
        <v>2032</v>
      </c>
      <c r="B2034" s="1">
        <v>37957</v>
      </c>
      <c r="C2034">
        <v>10204</v>
      </c>
      <c r="D2034" t="s">
        <v>180</v>
      </c>
      <c r="E2034" t="s">
        <v>181</v>
      </c>
      <c r="F2034" t="s">
        <v>14</v>
      </c>
      <c r="G2034" t="s">
        <v>206</v>
      </c>
      <c r="H2034">
        <v>33.229999999999997</v>
      </c>
      <c r="I2034">
        <v>39</v>
      </c>
      <c r="J2034">
        <v>1295.97</v>
      </c>
      <c r="K2034">
        <v>4</v>
      </c>
      <c r="L2034">
        <v>12</v>
      </c>
      <c r="M2034">
        <v>2003</v>
      </c>
    </row>
    <row r="2035" spans="1:13" x14ac:dyDescent="0.25">
      <c r="A2035">
        <v>2033</v>
      </c>
      <c r="B2035" s="1">
        <v>38012</v>
      </c>
      <c r="C2035">
        <v>10214</v>
      </c>
      <c r="D2035" t="s">
        <v>73</v>
      </c>
      <c r="E2035" t="s">
        <v>74</v>
      </c>
      <c r="F2035" t="s">
        <v>68</v>
      </c>
      <c r="G2035" t="s">
        <v>206</v>
      </c>
      <c r="H2035">
        <v>34.880000000000003</v>
      </c>
      <c r="I2035">
        <v>44</v>
      </c>
      <c r="J2035">
        <v>1534.72</v>
      </c>
      <c r="K2035">
        <v>1</v>
      </c>
      <c r="L2035">
        <v>1</v>
      </c>
      <c r="M2035">
        <v>2004</v>
      </c>
    </row>
    <row r="2036" spans="1:13" x14ac:dyDescent="0.25">
      <c r="A2036">
        <v>2034</v>
      </c>
      <c r="B2036" s="1">
        <v>38048</v>
      </c>
      <c r="C2036">
        <v>10227</v>
      </c>
      <c r="D2036" t="s">
        <v>84</v>
      </c>
      <c r="E2036" t="s">
        <v>85</v>
      </c>
      <c r="F2036" t="s">
        <v>18</v>
      </c>
      <c r="G2036" t="s">
        <v>206</v>
      </c>
      <c r="H2036">
        <v>43.9</v>
      </c>
      <c r="I2036">
        <v>27</v>
      </c>
      <c r="J2036">
        <v>1185.3</v>
      </c>
      <c r="K2036">
        <v>1</v>
      </c>
      <c r="L2036">
        <v>3</v>
      </c>
      <c r="M2036">
        <v>2004</v>
      </c>
    </row>
    <row r="2037" spans="1:13" x14ac:dyDescent="0.25">
      <c r="A2037">
        <v>2035</v>
      </c>
      <c r="B2037" s="1">
        <v>38097</v>
      </c>
      <c r="C2037">
        <v>10242</v>
      </c>
      <c r="D2037" t="s">
        <v>192</v>
      </c>
      <c r="E2037" t="s">
        <v>193</v>
      </c>
      <c r="F2037" t="s">
        <v>14</v>
      </c>
      <c r="G2037" t="s">
        <v>206</v>
      </c>
      <c r="H2037">
        <v>36.93</v>
      </c>
      <c r="I2037">
        <v>46</v>
      </c>
      <c r="J2037">
        <v>1698.78</v>
      </c>
      <c r="K2037">
        <v>2</v>
      </c>
      <c r="L2037">
        <v>4</v>
      </c>
      <c r="M2037">
        <v>2004</v>
      </c>
    </row>
    <row r="2038" spans="1:13" x14ac:dyDescent="0.25">
      <c r="A2038">
        <v>2036</v>
      </c>
      <c r="B2038" s="1">
        <v>38216</v>
      </c>
      <c r="C2038">
        <v>10280</v>
      </c>
      <c r="D2038" t="s">
        <v>98</v>
      </c>
      <c r="E2038" t="s">
        <v>99</v>
      </c>
      <c r="F2038" t="s">
        <v>100</v>
      </c>
      <c r="G2038" t="s">
        <v>206</v>
      </c>
      <c r="H2038">
        <v>41.85</v>
      </c>
      <c r="I2038">
        <v>33</v>
      </c>
      <c r="J2038">
        <v>1381.05</v>
      </c>
      <c r="K2038">
        <v>3</v>
      </c>
      <c r="L2038">
        <v>8</v>
      </c>
      <c r="M2038">
        <v>2004</v>
      </c>
    </row>
    <row r="2039" spans="1:13" x14ac:dyDescent="0.25">
      <c r="A2039">
        <v>2037</v>
      </c>
      <c r="B2039" s="1">
        <v>38231</v>
      </c>
      <c r="C2039">
        <v>10288</v>
      </c>
      <c r="D2039" t="s">
        <v>159</v>
      </c>
      <c r="E2039" t="s">
        <v>160</v>
      </c>
      <c r="F2039" t="s">
        <v>77</v>
      </c>
      <c r="G2039" t="s">
        <v>206</v>
      </c>
      <c r="H2039">
        <v>40.619999999999997</v>
      </c>
      <c r="I2039">
        <v>33</v>
      </c>
      <c r="J2039">
        <v>1340.46</v>
      </c>
      <c r="K2039">
        <v>3</v>
      </c>
      <c r="L2039">
        <v>9</v>
      </c>
      <c r="M2039">
        <v>2004</v>
      </c>
    </row>
    <row r="2040" spans="1:13" x14ac:dyDescent="0.25">
      <c r="A2040">
        <v>2038</v>
      </c>
      <c r="B2040" s="1">
        <v>38266</v>
      </c>
      <c r="C2040">
        <v>10303</v>
      </c>
      <c r="D2040" t="s">
        <v>196</v>
      </c>
      <c r="E2040" t="s">
        <v>197</v>
      </c>
      <c r="F2040" t="s">
        <v>68</v>
      </c>
      <c r="G2040" t="s">
        <v>206</v>
      </c>
      <c r="H2040">
        <v>40.21</v>
      </c>
      <c r="I2040">
        <v>24</v>
      </c>
      <c r="J2040">
        <v>965.04</v>
      </c>
      <c r="K2040">
        <v>4</v>
      </c>
      <c r="L2040">
        <v>10</v>
      </c>
      <c r="M2040">
        <v>2004</v>
      </c>
    </row>
    <row r="2041" spans="1:13" x14ac:dyDescent="0.25">
      <c r="A2041">
        <v>2039</v>
      </c>
      <c r="B2041" s="1">
        <v>38281</v>
      </c>
      <c r="C2041">
        <v>10312</v>
      </c>
      <c r="D2041" t="s">
        <v>105</v>
      </c>
      <c r="E2041" t="s">
        <v>106</v>
      </c>
      <c r="F2041" t="s">
        <v>14</v>
      </c>
      <c r="G2041" t="s">
        <v>206</v>
      </c>
      <c r="H2041">
        <v>35.29</v>
      </c>
      <c r="I2041">
        <v>31</v>
      </c>
      <c r="J2041">
        <v>1093.99</v>
      </c>
      <c r="K2041">
        <v>4</v>
      </c>
      <c r="L2041">
        <v>10</v>
      </c>
      <c r="M2041">
        <v>2004</v>
      </c>
    </row>
    <row r="2042" spans="1:13" x14ac:dyDescent="0.25">
      <c r="A2042">
        <v>2040</v>
      </c>
      <c r="B2042" s="1">
        <v>38308</v>
      </c>
      <c r="C2042">
        <v>10332</v>
      </c>
      <c r="D2042" t="s">
        <v>187</v>
      </c>
      <c r="E2042" t="s">
        <v>188</v>
      </c>
      <c r="F2042" t="s">
        <v>65</v>
      </c>
      <c r="G2042" t="s">
        <v>206</v>
      </c>
      <c r="H2042">
        <v>77.239999999999995</v>
      </c>
      <c r="I2042">
        <v>41</v>
      </c>
      <c r="J2042">
        <v>3166.84</v>
      </c>
      <c r="K2042">
        <v>4</v>
      </c>
      <c r="L2042">
        <v>11</v>
      </c>
      <c r="M2042">
        <v>2004</v>
      </c>
    </row>
    <row r="2043" spans="1:13" x14ac:dyDescent="0.25">
      <c r="A2043">
        <v>2041</v>
      </c>
      <c r="B2043" s="1">
        <v>38320</v>
      </c>
      <c r="C2043">
        <v>10346</v>
      </c>
      <c r="D2043" t="s">
        <v>202</v>
      </c>
      <c r="E2043" t="s">
        <v>203</v>
      </c>
      <c r="F2043" t="s">
        <v>14</v>
      </c>
      <c r="G2043" t="s">
        <v>206</v>
      </c>
      <c r="H2043">
        <v>97.44</v>
      </c>
      <c r="I2043">
        <v>22</v>
      </c>
      <c r="J2043">
        <v>2143.6799999999998</v>
      </c>
      <c r="K2043">
        <v>4</v>
      </c>
      <c r="L2043">
        <v>11</v>
      </c>
      <c r="M2043">
        <v>2004</v>
      </c>
    </row>
    <row r="2044" spans="1:13" x14ac:dyDescent="0.25">
      <c r="A2044">
        <v>2042</v>
      </c>
      <c r="B2044" s="1">
        <v>38371</v>
      </c>
      <c r="C2044">
        <v>10368</v>
      </c>
      <c r="D2044" t="s">
        <v>105</v>
      </c>
      <c r="E2044" t="s">
        <v>106</v>
      </c>
      <c r="F2044" t="s">
        <v>14</v>
      </c>
      <c r="G2044" t="s">
        <v>206</v>
      </c>
      <c r="H2044">
        <v>37.340000000000003</v>
      </c>
      <c r="I2044">
        <v>46</v>
      </c>
      <c r="J2044">
        <v>1717.64</v>
      </c>
      <c r="K2044">
        <v>1</v>
      </c>
      <c r="L2044">
        <v>1</v>
      </c>
      <c r="M2044">
        <v>2005</v>
      </c>
    </row>
    <row r="2045" spans="1:13" x14ac:dyDescent="0.25">
      <c r="A2045">
        <v>2043</v>
      </c>
      <c r="B2045" s="1">
        <v>38399</v>
      </c>
      <c r="C2045">
        <v>10380</v>
      </c>
      <c r="D2045" t="s">
        <v>66</v>
      </c>
      <c r="E2045" t="s">
        <v>67</v>
      </c>
      <c r="F2045" t="s">
        <v>68</v>
      </c>
      <c r="G2045" t="s">
        <v>206</v>
      </c>
      <c r="H2045">
        <v>95.03</v>
      </c>
      <c r="I2045">
        <v>43</v>
      </c>
      <c r="J2045">
        <v>4086.29</v>
      </c>
      <c r="K2045">
        <v>1</v>
      </c>
      <c r="L2045">
        <v>2</v>
      </c>
      <c r="M2045">
        <v>2005</v>
      </c>
    </row>
    <row r="2046" spans="1:13" x14ac:dyDescent="0.25">
      <c r="A2046">
        <v>2044</v>
      </c>
      <c r="B2046" s="1">
        <v>38464</v>
      </c>
      <c r="C2046">
        <v>10408</v>
      </c>
      <c r="D2046" t="s">
        <v>95</v>
      </c>
      <c r="E2046" t="s">
        <v>96</v>
      </c>
      <c r="F2046" t="s">
        <v>97</v>
      </c>
      <c r="G2046" t="s">
        <v>206</v>
      </c>
      <c r="H2046">
        <v>36.93</v>
      </c>
      <c r="I2046">
        <v>15</v>
      </c>
      <c r="J2046">
        <v>553.95000000000005</v>
      </c>
      <c r="K2046">
        <v>2</v>
      </c>
      <c r="L2046">
        <v>4</v>
      </c>
      <c r="M2046">
        <v>2005</v>
      </c>
    </row>
    <row r="2047" spans="1:13" x14ac:dyDescent="0.25">
      <c r="A2047">
        <v>2045</v>
      </c>
      <c r="B2047" s="1">
        <v>38501</v>
      </c>
      <c r="C2047">
        <v>10420</v>
      </c>
      <c r="D2047" t="s">
        <v>59</v>
      </c>
      <c r="E2047" t="s">
        <v>60</v>
      </c>
      <c r="F2047" t="s">
        <v>38</v>
      </c>
      <c r="G2047" t="s">
        <v>206</v>
      </c>
      <c r="H2047">
        <v>43.49</v>
      </c>
      <c r="I2047">
        <v>15</v>
      </c>
      <c r="J2047">
        <v>652.35</v>
      </c>
      <c r="K2047">
        <v>2</v>
      </c>
      <c r="L2047">
        <v>5</v>
      </c>
      <c r="M2047">
        <v>2005</v>
      </c>
    </row>
    <row r="2048" spans="1:13" x14ac:dyDescent="0.25">
      <c r="A2048">
        <v>2046</v>
      </c>
      <c r="B2048" s="1">
        <v>37652</v>
      </c>
      <c r="C2048">
        <v>10104</v>
      </c>
      <c r="D2048" t="s">
        <v>66</v>
      </c>
      <c r="E2048" t="s">
        <v>67</v>
      </c>
      <c r="F2048" t="s">
        <v>68</v>
      </c>
      <c r="G2048" t="s">
        <v>69</v>
      </c>
      <c r="H2048">
        <v>100</v>
      </c>
      <c r="I2048">
        <v>26</v>
      </c>
      <c r="J2048">
        <v>2921.62</v>
      </c>
      <c r="K2048">
        <v>1</v>
      </c>
      <c r="L2048">
        <v>1</v>
      </c>
      <c r="M2048">
        <v>2003</v>
      </c>
    </row>
    <row r="2049" spans="1:13" x14ac:dyDescent="0.25">
      <c r="A2049">
        <v>2047</v>
      </c>
      <c r="B2049" s="1">
        <v>37715</v>
      </c>
      <c r="C2049">
        <v>10115</v>
      </c>
      <c r="D2049" t="s">
        <v>78</v>
      </c>
      <c r="E2049" t="s">
        <v>79</v>
      </c>
      <c r="F2049" t="s">
        <v>14</v>
      </c>
      <c r="G2049" t="s">
        <v>69</v>
      </c>
      <c r="H2049">
        <v>100</v>
      </c>
      <c r="I2049">
        <v>44</v>
      </c>
      <c r="J2049">
        <v>5568.64</v>
      </c>
      <c r="K2049">
        <v>2</v>
      </c>
      <c r="L2049">
        <v>4</v>
      </c>
      <c r="M2049">
        <v>2003</v>
      </c>
    </row>
    <row r="2050" spans="1:13" x14ac:dyDescent="0.25">
      <c r="A2050">
        <v>2048</v>
      </c>
      <c r="B2050" s="1">
        <v>37775</v>
      </c>
      <c r="C2050">
        <v>10127</v>
      </c>
      <c r="D2050" t="s">
        <v>180</v>
      </c>
      <c r="E2050" t="s">
        <v>181</v>
      </c>
      <c r="F2050" t="s">
        <v>14</v>
      </c>
      <c r="G2050" t="s">
        <v>69</v>
      </c>
      <c r="H2050">
        <v>96.99</v>
      </c>
      <c r="I2050">
        <v>20</v>
      </c>
      <c r="J2050">
        <v>1939.8</v>
      </c>
      <c r="K2050">
        <v>2</v>
      </c>
      <c r="L2050">
        <v>6</v>
      </c>
      <c r="M2050">
        <v>2003</v>
      </c>
    </row>
    <row r="2051" spans="1:13" x14ac:dyDescent="0.25">
      <c r="A2051">
        <v>2049</v>
      </c>
      <c r="B2051" s="1">
        <v>37834</v>
      </c>
      <c r="C2051">
        <v>10141</v>
      </c>
      <c r="D2051" t="s">
        <v>178</v>
      </c>
      <c r="E2051" t="s">
        <v>179</v>
      </c>
      <c r="F2051" t="s">
        <v>51</v>
      </c>
      <c r="G2051" t="s">
        <v>69</v>
      </c>
      <c r="H2051">
        <v>94.62</v>
      </c>
      <c r="I2051">
        <v>40</v>
      </c>
      <c r="J2051">
        <v>3784.8</v>
      </c>
      <c r="K2051">
        <v>3</v>
      </c>
      <c r="L2051">
        <v>8</v>
      </c>
      <c r="M2051">
        <v>2003</v>
      </c>
    </row>
    <row r="2052" spans="1:13" x14ac:dyDescent="0.25">
      <c r="A2052">
        <v>2050</v>
      </c>
      <c r="B2052" s="1">
        <v>37889</v>
      </c>
      <c r="C2052">
        <v>10152</v>
      </c>
      <c r="D2052" t="s">
        <v>80</v>
      </c>
      <c r="E2052" t="s">
        <v>81</v>
      </c>
      <c r="F2052" t="s">
        <v>38</v>
      </c>
      <c r="G2052" t="s">
        <v>69</v>
      </c>
      <c r="H2052">
        <v>100</v>
      </c>
      <c r="I2052">
        <v>23</v>
      </c>
      <c r="J2052">
        <v>2802.09</v>
      </c>
      <c r="K2052">
        <v>3</v>
      </c>
      <c r="L2052">
        <v>9</v>
      </c>
      <c r="M2052">
        <v>2003</v>
      </c>
    </row>
    <row r="2053" spans="1:13" x14ac:dyDescent="0.25">
      <c r="A2053">
        <v>2051</v>
      </c>
      <c r="B2053" s="1">
        <v>37916</v>
      </c>
      <c r="C2053">
        <v>10165</v>
      </c>
      <c r="D2053" t="s">
        <v>75</v>
      </c>
      <c r="E2053" t="s">
        <v>76</v>
      </c>
      <c r="F2053" t="s">
        <v>77</v>
      </c>
      <c r="G2053" t="s">
        <v>69</v>
      </c>
      <c r="H2053">
        <v>99.36</v>
      </c>
      <c r="I2053">
        <v>24</v>
      </c>
      <c r="J2053">
        <v>2384.64</v>
      </c>
      <c r="K2053">
        <v>4</v>
      </c>
      <c r="L2053">
        <v>10</v>
      </c>
      <c r="M2053">
        <v>2003</v>
      </c>
    </row>
    <row r="2054" spans="1:13" x14ac:dyDescent="0.25">
      <c r="A2054">
        <v>2052</v>
      </c>
      <c r="B2054" s="1">
        <v>37931</v>
      </c>
      <c r="C2054">
        <v>10176</v>
      </c>
      <c r="D2054" t="s">
        <v>172</v>
      </c>
      <c r="E2054" t="s">
        <v>173</v>
      </c>
      <c r="F2054" t="s">
        <v>100</v>
      </c>
      <c r="G2054" t="s">
        <v>69</v>
      </c>
      <c r="H2054">
        <v>100</v>
      </c>
      <c r="I2054">
        <v>29</v>
      </c>
      <c r="J2054">
        <v>2915.66</v>
      </c>
      <c r="K2054">
        <v>4</v>
      </c>
      <c r="L2054">
        <v>11</v>
      </c>
      <c r="M2054">
        <v>2003</v>
      </c>
    </row>
    <row r="2055" spans="1:13" x14ac:dyDescent="0.25">
      <c r="A2055">
        <v>2053</v>
      </c>
      <c r="B2055" s="1">
        <v>37939</v>
      </c>
      <c r="C2055">
        <v>10184</v>
      </c>
      <c r="D2055" t="s">
        <v>196</v>
      </c>
      <c r="E2055" t="s">
        <v>197</v>
      </c>
      <c r="F2055" t="s">
        <v>68</v>
      </c>
      <c r="G2055" t="s">
        <v>69</v>
      </c>
      <c r="H2055">
        <v>100</v>
      </c>
      <c r="I2055">
        <v>49</v>
      </c>
      <c r="J2055">
        <v>5795.72</v>
      </c>
      <c r="K2055">
        <v>4</v>
      </c>
      <c r="L2055">
        <v>11</v>
      </c>
      <c r="M2055">
        <v>2003</v>
      </c>
    </row>
    <row r="2056" spans="1:13" x14ac:dyDescent="0.25">
      <c r="A2056">
        <v>2054</v>
      </c>
      <c r="B2056" s="1">
        <v>37950</v>
      </c>
      <c r="C2056">
        <v>10195</v>
      </c>
      <c r="D2056" t="s">
        <v>121</v>
      </c>
      <c r="E2056" t="s">
        <v>122</v>
      </c>
      <c r="F2056" t="s">
        <v>14</v>
      </c>
      <c r="G2056" t="s">
        <v>69</v>
      </c>
      <c r="H2056">
        <v>100</v>
      </c>
      <c r="I2056">
        <v>34</v>
      </c>
      <c r="J2056">
        <v>3699.88</v>
      </c>
      <c r="K2056">
        <v>4</v>
      </c>
      <c r="L2056">
        <v>11</v>
      </c>
      <c r="M2056">
        <v>2003</v>
      </c>
    </row>
    <row r="2057" spans="1:13" x14ac:dyDescent="0.25">
      <c r="A2057">
        <v>2055</v>
      </c>
      <c r="B2057" s="1">
        <v>37964</v>
      </c>
      <c r="C2057">
        <v>10207</v>
      </c>
      <c r="D2057" t="s">
        <v>157</v>
      </c>
      <c r="E2057" t="s">
        <v>158</v>
      </c>
      <c r="F2057" t="s">
        <v>14</v>
      </c>
      <c r="G2057" t="s">
        <v>69</v>
      </c>
      <c r="H2057">
        <v>100</v>
      </c>
      <c r="I2057">
        <v>28</v>
      </c>
      <c r="J2057">
        <v>2980.6</v>
      </c>
      <c r="K2057">
        <v>4</v>
      </c>
      <c r="L2057">
        <v>12</v>
      </c>
      <c r="M2057">
        <v>2003</v>
      </c>
    </row>
    <row r="2058" spans="1:13" x14ac:dyDescent="0.25">
      <c r="A2058">
        <v>2056</v>
      </c>
      <c r="B2058" s="1">
        <v>38029</v>
      </c>
      <c r="C2058">
        <v>10220</v>
      </c>
      <c r="D2058" t="s">
        <v>182</v>
      </c>
      <c r="E2058" t="s">
        <v>183</v>
      </c>
      <c r="F2058" t="s">
        <v>184</v>
      </c>
      <c r="G2058" t="s">
        <v>69</v>
      </c>
      <c r="H2058">
        <v>100</v>
      </c>
      <c r="I2058">
        <v>37</v>
      </c>
      <c r="J2058">
        <v>5032.74</v>
      </c>
      <c r="K2058">
        <v>1</v>
      </c>
      <c r="L2058">
        <v>2</v>
      </c>
      <c r="M2058">
        <v>2004</v>
      </c>
    </row>
    <row r="2059" spans="1:13" x14ac:dyDescent="0.25">
      <c r="A2059">
        <v>2057</v>
      </c>
      <c r="B2059" s="1">
        <v>38061</v>
      </c>
      <c r="C2059">
        <v>10230</v>
      </c>
      <c r="D2059" t="s">
        <v>176</v>
      </c>
      <c r="E2059" t="s">
        <v>177</v>
      </c>
      <c r="F2059" t="s">
        <v>168</v>
      </c>
      <c r="G2059" t="s">
        <v>69</v>
      </c>
      <c r="H2059">
        <v>100</v>
      </c>
      <c r="I2059">
        <v>45</v>
      </c>
      <c r="J2059">
        <v>4737.1499999999996</v>
      </c>
      <c r="K2059">
        <v>1</v>
      </c>
      <c r="L2059">
        <v>3</v>
      </c>
      <c r="M2059">
        <v>2004</v>
      </c>
    </row>
    <row r="2060" spans="1:13" x14ac:dyDescent="0.25">
      <c r="A2060">
        <v>2058</v>
      </c>
      <c r="B2060" s="1">
        <v>38112</v>
      </c>
      <c r="C2060">
        <v>10246</v>
      </c>
      <c r="D2060" t="s">
        <v>66</v>
      </c>
      <c r="E2060" t="s">
        <v>67</v>
      </c>
      <c r="F2060" t="s">
        <v>68</v>
      </c>
      <c r="G2060" t="s">
        <v>69</v>
      </c>
      <c r="H2060">
        <v>100</v>
      </c>
      <c r="I2060">
        <v>46</v>
      </c>
      <c r="J2060">
        <v>6311.2</v>
      </c>
      <c r="K2060">
        <v>2</v>
      </c>
      <c r="L2060">
        <v>5</v>
      </c>
      <c r="M2060">
        <v>2004</v>
      </c>
    </row>
    <row r="2061" spans="1:13" x14ac:dyDescent="0.25">
      <c r="A2061">
        <v>2059</v>
      </c>
      <c r="B2061" s="1">
        <v>38188</v>
      </c>
      <c r="C2061">
        <v>10271</v>
      </c>
      <c r="D2061" t="s">
        <v>105</v>
      </c>
      <c r="E2061" t="s">
        <v>106</v>
      </c>
      <c r="F2061" t="s">
        <v>14</v>
      </c>
      <c r="G2061" t="s">
        <v>69</v>
      </c>
      <c r="H2061">
        <v>100</v>
      </c>
      <c r="I2061">
        <v>22</v>
      </c>
      <c r="J2061">
        <v>3070.54</v>
      </c>
      <c r="K2061">
        <v>3</v>
      </c>
      <c r="L2061">
        <v>7</v>
      </c>
      <c r="M2061">
        <v>2004</v>
      </c>
    </row>
    <row r="2062" spans="1:13" x14ac:dyDescent="0.25">
      <c r="A2062">
        <v>2060</v>
      </c>
      <c r="B2062" s="1">
        <v>38219</v>
      </c>
      <c r="C2062">
        <v>10282</v>
      </c>
      <c r="D2062" t="s">
        <v>105</v>
      </c>
      <c r="E2062" t="s">
        <v>106</v>
      </c>
      <c r="F2062" t="s">
        <v>14</v>
      </c>
      <c r="G2062" t="s">
        <v>69</v>
      </c>
      <c r="H2062">
        <v>100</v>
      </c>
      <c r="I2062">
        <v>39</v>
      </c>
      <c r="J2062">
        <v>4797.3900000000003</v>
      </c>
      <c r="K2062">
        <v>3</v>
      </c>
      <c r="L2062">
        <v>8</v>
      </c>
      <c r="M2062">
        <v>2004</v>
      </c>
    </row>
    <row r="2063" spans="1:13" x14ac:dyDescent="0.25">
      <c r="A2063">
        <v>2061</v>
      </c>
      <c r="B2063" s="1">
        <v>38238</v>
      </c>
      <c r="C2063">
        <v>10292</v>
      </c>
      <c r="D2063" t="s">
        <v>12</v>
      </c>
      <c r="E2063" t="s">
        <v>13</v>
      </c>
      <c r="F2063" t="s">
        <v>14</v>
      </c>
      <c r="G2063" t="s">
        <v>69</v>
      </c>
      <c r="H2063">
        <v>100</v>
      </c>
      <c r="I2063">
        <v>27</v>
      </c>
      <c r="J2063">
        <v>3832.38</v>
      </c>
      <c r="K2063">
        <v>3</v>
      </c>
      <c r="L2063">
        <v>9</v>
      </c>
      <c r="M2063">
        <v>2004</v>
      </c>
    </row>
    <row r="2064" spans="1:13" x14ac:dyDescent="0.25">
      <c r="A2064">
        <v>2062</v>
      </c>
      <c r="B2064" s="1">
        <v>38273</v>
      </c>
      <c r="C2064">
        <v>10305</v>
      </c>
      <c r="D2064" t="s">
        <v>47</v>
      </c>
      <c r="E2064" t="s">
        <v>48</v>
      </c>
      <c r="F2064" t="s">
        <v>14</v>
      </c>
      <c r="G2064" t="s">
        <v>69</v>
      </c>
      <c r="H2064">
        <v>100</v>
      </c>
      <c r="I2064">
        <v>36</v>
      </c>
      <c r="J2064">
        <v>4641.4799999999996</v>
      </c>
      <c r="K2064">
        <v>4</v>
      </c>
      <c r="L2064">
        <v>10</v>
      </c>
      <c r="M2064">
        <v>2004</v>
      </c>
    </row>
    <row r="2065" spans="1:13" x14ac:dyDescent="0.25">
      <c r="A2065">
        <v>2063</v>
      </c>
      <c r="B2065" s="1">
        <v>38282</v>
      </c>
      <c r="C2065">
        <v>10314</v>
      </c>
      <c r="D2065" t="s">
        <v>189</v>
      </c>
      <c r="E2065" t="s">
        <v>190</v>
      </c>
      <c r="F2065" t="s">
        <v>125</v>
      </c>
      <c r="G2065" t="s">
        <v>69</v>
      </c>
      <c r="H2065">
        <v>100</v>
      </c>
      <c r="I2065">
        <v>38</v>
      </c>
      <c r="J2065">
        <v>4000.26</v>
      </c>
      <c r="K2065">
        <v>4</v>
      </c>
      <c r="L2065">
        <v>10</v>
      </c>
      <c r="M2065">
        <v>2004</v>
      </c>
    </row>
    <row r="2066" spans="1:13" x14ac:dyDescent="0.25">
      <c r="A2066">
        <v>2064</v>
      </c>
      <c r="B2066" s="1">
        <v>38296</v>
      </c>
      <c r="C2066">
        <v>10325</v>
      </c>
      <c r="D2066" t="s">
        <v>52</v>
      </c>
      <c r="E2066" t="s">
        <v>53</v>
      </c>
      <c r="F2066" t="s">
        <v>31</v>
      </c>
      <c r="G2066" t="s">
        <v>69</v>
      </c>
      <c r="H2066">
        <v>100</v>
      </c>
      <c r="I2066">
        <v>44</v>
      </c>
      <c r="J2066">
        <v>5325.76</v>
      </c>
      <c r="K2066">
        <v>4</v>
      </c>
      <c r="L2066">
        <v>11</v>
      </c>
      <c r="M2066">
        <v>2004</v>
      </c>
    </row>
    <row r="2067" spans="1:13" x14ac:dyDescent="0.25">
      <c r="A2067">
        <v>2065</v>
      </c>
      <c r="B2067" s="1">
        <v>38311</v>
      </c>
      <c r="C2067">
        <v>10336</v>
      </c>
      <c r="D2067" t="s">
        <v>153</v>
      </c>
      <c r="E2067" t="s">
        <v>154</v>
      </c>
      <c r="F2067" t="s">
        <v>18</v>
      </c>
      <c r="G2067" t="s">
        <v>69</v>
      </c>
      <c r="H2067">
        <v>100</v>
      </c>
      <c r="I2067">
        <v>31</v>
      </c>
      <c r="J2067">
        <v>4618.6899999999996</v>
      </c>
      <c r="K2067">
        <v>4</v>
      </c>
      <c r="L2067">
        <v>11</v>
      </c>
      <c r="M2067">
        <v>2004</v>
      </c>
    </row>
    <row r="2068" spans="1:13" x14ac:dyDescent="0.25">
      <c r="A2068">
        <v>2066</v>
      </c>
      <c r="B2068" s="1">
        <v>38322</v>
      </c>
      <c r="C2068">
        <v>10349</v>
      </c>
      <c r="D2068" t="s">
        <v>180</v>
      </c>
      <c r="E2068" t="s">
        <v>181</v>
      </c>
      <c r="F2068" t="s">
        <v>14</v>
      </c>
      <c r="G2068" t="s">
        <v>69</v>
      </c>
      <c r="H2068">
        <v>100</v>
      </c>
      <c r="I2068">
        <v>23</v>
      </c>
      <c r="J2068">
        <v>3182.97</v>
      </c>
      <c r="K2068">
        <v>4</v>
      </c>
      <c r="L2068">
        <v>12</v>
      </c>
      <c r="M2068">
        <v>2004</v>
      </c>
    </row>
    <row r="2069" spans="1:13" x14ac:dyDescent="0.25">
      <c r="A2069">
        <v>2067</v>
      </c>
      <c r="B2069" s="1">
        <v>38336</v>
      </c>
      <c r="C2069">
        <v>10359</v>
      </c>
      <c r="D2069" t="s">
        <v>16</v>
      </c>
      <c r="E2069" t="s">
        <v>17</v>
      </c>
      <c r="F2069" t="s">
        <v>18</v>
      </c>
      <c r="G2069" t="s">
        <v>69</v>
      </c>
      <c r="H2069">
        <v>100</v>
      </c>
      <c r="I2069">
        <v>22</v>
      </c>
      <c r="J2069">
        <v>2603.04</v>
      </c>
      <c r="K2069">
        <v>4</v>
      </c>
      <c r="L2069">
        <v>12</v>
      </c>
      <c r="M2069">
        <v>2004</v>
      </c>
    </row>
    <row r="2070" spans="1:13" x14ac:dyDescent="0.25">
      <c r="A2070">
        <v>2068</v>
      </c>
      <c r="B2070" s="1">
        <v>38375</v>
      </c>
      <c r="C2070">
        <v>10371</v>
      </c>
      <c r="D2070" t="s">
        <v>105</v>
      </c>
      <c r="E2070" t="s">
        <v>106</v>
      </c>
      <c r="F2070" t="s">
        <v>14</v>
      </c>
      <c r="G2070" t="s">
        <v>69</v>
      </c>
      <c r="H2070">
        <v>50.32</v>
      </c>
      <c r="I2070">
        <v>28</v>
      </c>
      <c r="J2070">
        <v>1408.96</v>
      </c>
      <c r="K2070">
        <v>1</v>
      </c>
      <c r="L2070">
        <v>1</v>
      </c>
      <c r="M2070">
        <v>2005</v>
      </c>
    </row>
    <row r="2071" spans="1:13" x14ac:dyDescent="0.25">
      <c r="A2071">
        <v>2069</v>
      </c>
      <c r="B2071" s="1">
        <v>38405</v>
      </c>
      <c r="C2071">
        <v>10383</v>
      </c>
      <c r="D2071" t="s">
        <v>66</v>
      </c>
      <c r="E2071" t="s">
        <v>67</v>
      </c>
      <c r="F2071" t="s">
        <v>68</v>
      </c>
      <c r="G2071" t="s">
        <v>69</v>
      </c>
      <c r="H2071">
        <v>93.91</v>
      </c>
      <c r="I2071">
        <v>21</v>
      </c>
      <c r="J2071">
        <v>1972.11</v>
      </c>
      <c r="K2071">
        <v>1</v>
      </c>
      <c r="L2071">
        <v>2</v>
      </c>
      <c r="M2071">
        <v>2005</v>
      </c>
    </row>
    <row r="2072" spans="1:13" x14ac:dyDescent="0.25">
      <c r="A2072">
        <v>2070</v>
      </c>
      <c r="B2072" s="1">
        <v>38426</v>
      </c>
      <c r="C2072">
        <v>10394</v>
      </c>
      <c r="D2072" t="s">
        <v>66</v>
      </c>
      <c r="E2072" t="s">
        <v>67</v>
      </c>
      <c r="F2072" t="s">
        <v>68</v>
      </c>
      <c r="G2072" t="s">
        <v>69</v>
      </c>
      <c r="H2072">
        <v>100</v>
      </c>
      <c r="I2072">
        <v>37</v>
      </c>
      <c r="J2072">
        <v>5207.75</v>
      </c>
      <c r="K2072">
        <v>1</v>
      </c>
      <c r="L2072">
        <v>3</v>
      </c>
      <c r="M2072">
        <v>2005</v>
      </c>
    </row>
    <row r="2073" spans="1:13" x14ac:dyDescent="0.25">
      <c r="A2073">
        <v>2071</v>
      </c>
      <c r="B2073" s="1">
        <v>38475</v>
      </c>
      <c r="C2073">
        <v>10412</v>
      </c>
      <c r="D2073" t="s">
        <v>66</v>
      </c>
      <c r="E2073" t="s">
        <v>67</v>
      </c>
      <c r="F2073" t="s">
        <v>68</v>
      </c>
      <c r="G2073" t="s">
        <v>69</v>
      </c>
      <c r="H2073">
        <v>100</v>
      </c>
      <c r="I2073">
        <v>31</v>
      </c>
      <c r="J2073">
        <v>4253.2</v>
      </c>
      <c r="K2073">
        <v>2</v>
      </c>
      <c r="L2073">
        <v>5</v>
      </c>
      <c r="M2073">
        <v>2005</v>
      </c>
    </row>
    <row r="2074" spans="1:13" x14ac:dyDescent="0.25">
      <c r="A2074">
        <v>2072</v>
      </c>
      <c r="B2074" s="1">
        <v>37650</v>
      </c>
      <c r="C2074">
        <v>10103</v>
      </c>
      <c r="D2074" t="s">
        <v>52</v>
      </c>
      <c r="E2074" t="s">
        <v>53</v>
      </c>
      <c r="F2074" t="s">
        <v>31</v>
      </c>
      <c r="G2074" t="s">
        <v>206</v>
      </c>
      <c r="H2074">
        <v>100</v>
      </c>
      <c r="I2074">
        <v>25</v>
      </c>
      <c r="J2074">
        <v>2873</v>
      </c>
      <c r="K2074">
        <v>1</v>
      </c>
      <c r="L2074">
        <v>1</v>
      </c>
      <c r="M2074">
        <v>2003</v>
      </c>
    </row>
    <row r="2075" spans="1:13" x14ac:dyDescent="0.25">
      <c r="A2075">
        <v>2073</v>
      </c>
      <c r="B2075" s="1">
        <v>37705</v>
      </c>
      <c r="C2075">
        <v>10111</v>
      </c>
      <c r="D2075" t="s">
        <v>32</v>
      </c>
      <c r="E2075" t="s">
        <v>33</v>
      </c>
      <c r="F2075" t="s">
        <v>14</v>
      </c>
      <c r="G2075" t="s">
        <v>206</v>
      </c>
      <c r="H2075">
        <v>86.68</v>
      </c>
      <c r="I2075">
        <v>26</v>
      </c>
      <c r="J2075">
        <v>2253.6799999999998</v>
      </c>
      <c r="K2075">
        <v>1</v>
      </c>
      <c r="L2075">
        <v>3</v>
      </c>
      <c r="M2075">
        <v>2003</v>
      </c>
    </row>
    <row r="2076" spans="1:13" x14ac:dyDescent="0.25">
      <c r="A2076">
        <v>2074</v>
      </c>
      <c r="B2076" s="1">
        <v>37769</v>
      </c>
      <c r="C2076">
        <v>10126</v>
      </c>
      <c r="D2076" t="s">
        <v>73</v>
      </c>
      <c r="E2076" t="s">
        <v>74</v>
      </c>
      <c r="F2076" t="s">
        <v>68</v>
      </c>
      <c r="G2076" t="s">
        <v>206</v>
      </c>
      <c r="H2076">
        <v>100</v>
      </c>
      <c r="I2076">
        <v>34</v>
      </c>
      <c r="J2076">
        <v>3576.12</v>
      </c>
      <c r="K2076">
        <v>2</v>
      </c>
      <c r="L2076">
        <v>5</v>
      </c>
      <c r="M2076">
        <v>2003</v>
      </c>
    </row>
    <row r="2077" spans="1:13" x14ac:dyDescent="0.25">
      <c r="A2077">
        <v>2075</v>
      </c>
      <c r="B2077" s="1">
        <v>37818</v>
      </c>
      <c r="C2077">
        <v>10139</v>
      </c>
      <c r="D2077" t="s">
        <v>59</v>
      </c>
      <c r="E2077" t="s">
        <v>60</v>
      </c>
      <c r="F2077" t="s">
        <v>38</v>
      </c>
      <c r="G2077" t="s">
        <v>206</v>
      </c>
      <c r="H2077">
        <v>100</v>
      </c>
      <c r="I2077">
        <v>29</v>
      </c>
      <c r="J2077">
        <v>3276.13</v>
      </c>
      <c r="K2077">
        <v>3</v>
      </c>
      <c r="L2077">
        <v>7</v>
      </c>
      <c r="M2077">
        <v>2003</v>
      </c>
    </row>
    <row r="2078" spans="1:13" x14ac:dyDescent="0.25">
      <c r="A2078">
        <v>2076</v>
      </c>
      <c r="B2078" s="1">
        <v>37876</v>
      </c>
      <c r="C2078">
        <v>10149</v>
      </c>
      <c r="D2078" t="s">
        <v>198</v>
      </c>
      <c r="E2078" t="s">
        <v>199</v>
      </c>
      <c r="F2078" t="s">
        <v>14</v>
      </c>
      <c r="G2078" t="s">
        <v>206</v>
      </c>
      <c r="H2078">
        <v>90.57</v>
      </c>
      <c r="I2078">
        <v>20</v>
      </c>
      <c r="J2078">
        <v>1811.4</v>
      </c>
      <c r="K2078">
        <v>3</v>
      </c>
      <c r="L2078">
        <v>9</v>
      </c>
      <c r="M2078">
        <v>2003</v>
      </c>
    </row>
    <row r="2079" spans="1:13" x14ac:dyDescent="0.25">
      <c r="A2079">
        <v>2077</v>
      </c>
      <c r="B2079" s="1">
        <v>37914</v>
      </c>
      <c r="C2079">
        <v>10163</v>
      </c>
      <c r="D2079" t="s">
        <v>78</v>
      </c>
      <c r="E2079" t="s">
        <v>79</v>
      </c>
      <c r="F2079" t="s">
        <v>14</v>
      </c>
      <c r="G2079" t="s">
        <v>206</v>
      </c>
      <c r="H2079">
        <v>91.55</v>
      </c>
      <c r="I2079">
        <v>42</v>
      </c>
      <c r="J2079">
        <v>3845.1</v>
      </c>
      <c r="K2079">
        <v>4</v>
      </c>
      <c r="L2079">
        <v>10</v>
      </c>
      <c r="M2079">
        <v>2003</v>
      </c>
    </row>
    <row r="2080" spans="1:13" x14ac:dyDescent="0.25">
      <c r="A2080">
        <v>2078</v>
      </c>
      <c r="B2080" s="1">
        <v>37930</v>
      </c>
      <c r="C2080">
        <v>10173</v>
      </c>
      <c r="D2080" t="s">
        <v>207</v>
      </c>
      <c r="E2080" t="s">
        <v>208</v>
      </c>
      <c r="F2080" t="s">
        <v>100</v>
      </c>
      <c r="G2080" t="s">
        <v>206</v>
      </c>
      <c r="H2080">
        <v>100</v>
      </c>
      <c r="I2080">
        <v>22</v>
      </c>
      <c r="J2080">
        <v>2571.14</v>
      </c>
      <c r="K2080">
        <v>4</v>
      </c>
      <c r="L2080">
        <v>11</v>
      </c>
      <c r="M2080">
        <v>2003</v>
      </c>
    </row>
    <row r="2081" spans="1:13" x14ac:dyDescent="0.25">
      <c r="A2081">
        <v>2079</v>
      </c>
      <c r="B2081" s="1">
        <v>37938</v>
      </c>
      <c r="C2081">
        <v>10183</v>
      </c>
      <c r="D2081" t="s">
        <v>82</v>
      </c>
      <c r="E2081" t="s">
        <v>83</v>
      </c>
      <c r="F2081" t="s">
        <v>14</v>
      </c>
      <c r="G2081" t="s">
        <v>206</v>
      </c>
      <c r="H2081">
        <v>100</v>
      </c>
      <c r="I2081">
        <v>47</v>
      </c>
      <c r="J2081">
        <v>5035.1099999999997</v>
      </c>
      <c r="K2081">
        <v>4</v>
      </c>
      <c r="L2081">
        <v>11</v>
      </c>
      <c r="M2081">
        <v>2003</v>
      </c>
    </row>
    <row r="2082" spans="1:13" x14ac:dyDescent="0.25">
      <c r="A2082">
        <v>2080</v>
      </c>
      <c r="B2082" s="1">
        <v>37946</v>
      </c>
      <c r="C2082">
        <v>10193</v>
      </c>
      <c r="D2082" t="s">
        <v>209</v>
      </c>
      <c r="E2082" t="s">
        <v>210</v>
      </c>
      <c r="F2082" t="s">
        <v>38</v>
      </c>
      <c r="G2082" t="s">
        <v>206</v>
      </c>
      <c r="H2082">
        <v>100</v>
      </c>
      <c r="I2082">
        <v>20</v>
      </c>
      <c r="J2082">
        <v>2279</v>
      </c>
      <c r="K2082">
        <v>4</v>
      </c>
      <c r="L2082">
        <v>11</v>
      </c>
      <c r="M2082">
        <v>2003</v>
      </c>
    </row>
    <row r="2083" spans="1:13" x14ac:dyDescent="0.25">
      <c r="A2083">
        <v>2081</v>
      </c>
      <c r="B2083" s="1">
        <v>37960</v>
      </c>
      <c r="C2083">
        <v>10206</v>
      </c>
      <c r="D2083" t="s">
        <v>86</v>
      </c>
      <c r="E2083" t="s">
        <v>87</v>
      </c>
      <c r="F2083" t="s">
        <v>88</v>
      </c>
      <c r="G2083" t="s">
        <v>206</v>
      </c>
      <c r="H2083">
        <v>97.39</v>
      </c>
      <c r="I2083">
        <v>33</v>
      </c>
      <c r="J2083">
        <v>3213.87</v>
      </c>
      <c r="K2083">
        <v>4</v>
      </c>
      <c r="L2083">
        <v>12</v>
      </c>
      <c r="M2083">
        <v>2003</v>
      </c>
    </row>
    <row r="2084" spans="1:13" x14ac:dyDescent="0.25">
      <c r="A2084">
        <v>2082</v>
      </c>
      <c r="B2084" s="1">
        <v>38015</v>
      </c>
      <c r="C2084">
        <v>10215</v>
      </c>
      <c r="D2084" t="s">
        <v>89</v>
      </c>
      <c r="E2084" t="s">
        <v>90</v>
      </c>
      <c r="F2084" t="s">
        <v>14</v>
      </c>
      <c r="G2084" t="s">
        <v>206</v>
      </c>
      <c r="H2084">
        <v>90.57</v>
      </c>
      <c r="I2084">
        <v>39</v>
      </c>
      <c r="J2084">
        <v>3532.23</v>
      </c>
      <c r="K2084">
        <v>1</v>
      </c>
      <c r="L2084">
        <v>1</v>
      </c>
      <c r="M2084">
        <v>2004</v>
      </c>
    </row>
    <row r="2085" spans="1:13" x14ac:dyDescent="0.25">
      <c r="A2085">
        <v>2083</v>
      </c>
      <c r="B2085" s="1">
        <v>38056</v>
      </c>
      <c r="C2085">
        <v>10228</v>
      </c>
      <c r="D2085" t="s">
        <v>91</v>
      </c>
      <c r="E2085" t="s">
        <v>92</v>
      </c>
      <c r="F2085" t="s">
        <v>14</v>
      </c>
      <c r="G2085" t="s">
        <v>206</v>
      </c>
      <c r="H2085">
        <v>100</v>
      </c>
      <c r="I2085">
        <v>33</v>
      </c>
      <c r="J2085">
        <v>3406.59</v>
      </c>
      <c r="K2085">
        <v>1</v>
      </c>
      <c r="L2085">
        <v>3</v>
      </c>
      <c r="M2085">
        <v>2004</v>
      </c>
    </row>
    <row r="2086" spans="1:13" x14ac:dyDescent="0.25">
      <c r="A2086">
        <v>2084</v>
      </c>
      <c r="B2086" s="1">
        <v>38106</v>
      </c>
      <c r="C2086">
        <v>10244</v>
      </c>
      <c r="D2086" t="s">
        <v>66</v>
      </c>
      <c r="E2086" t="s">
        <v>67</v>
      </c>
      <c r="F2086" t="s">
        <v>68</v>
      </c>
      <c r="G2086" t="s">
        <v>206</v>
      </c>
      <c r="H2086">
        <v>86.68</v>
      </c>
      <c r="I2086">
        <v>40</v>
      </c>
      <c r="J2086">
        <v>3467.2</v>
      </c>
      <c r="K2086">
        <v>2</v>
      </c>
      <c r="L2086">
        <v>4</v>
      </c>
      <c r="M2086">
        <v>2004</v>
      </c>
    </row>
    <row r="2087" spans="1:13" x14ac:dyDescent="0.25">
      <c r="A2087">
        <v>2085</v>
      </c>
      <c r="B2087" s="1">
        <v>38152</v>
      </c>
      <c r="C2087">
        <v>10257</v>
      </c>
      <c r="D2087" t="s">
        <v>151</v>
      </c>
      <c r="E2087" t="s">
        <v>152</v>
      </c>
      <c r="F2087" t="s">
        <v>14</v>
      </c>
      <c r="G2087" t="s">
        <v>206</v>
      </c>
      <c r="H2087">
        <v>78.89</v>
      </c>
      <c r="I2087">
        <v>46</v>
      </c>
      <c r="J2087">
        <v>3628.94</v>
      </c>
      <c r="K2087">
        <v>2</v>
      </c>
      <c r="L2087">
        <v>6</v>
      </c>
      <c r="M2087">
        <v>2004</v>
      </c>
    </row>
    <row r="2088" spans="1:13" x14ac:dyDescent="0.25">
      <c r="A2088">
        <v>2086</v>
      </c>
      <c r="B2088" s="1">
        <v>38184</v>
      </c>
      <c r="C2088">
        <v>10269</v>
      </c>
      <c r="D2088" t="s">
        <v>56</v>
      </c>
      <c r="E2088" t="s">
        <v>57</v>
      </c>
      <c r="F2088" t="s">
        <v>58</v>
      </c>
      <c r="G2088" t="s">
        <v>206</v>
      </c>
      <c r="H2088">
        <v>97.39</v>
      </c>
      <c r="I2088">
        <v>48</v>
      </c>
      <c r="J2088">
        <v>4674.72</v>
      </c>
      <c r="K2088">
        <v>3</v>
      </c>
      <c r="L2088">
        <v>7</v>
      </c>
      <c r="M2088">
        <v>2004</v>
      </c>
    </row>
    <row r="2089" spans="1:13" x14ac:dyDescent="0.25">
      <c r="A2089">
        <v>2087</v>
      </c>
      <c r="B2089" s="1">
        <v>38216</v>
      </c>
      <c r="C2089">
        <v>10280</v>
      </c>
      <c r="D2089" t="s">
        <v>98</v>
      </c>
      <c r="E2089" t="s">
        <v>99</v>
      </c>
      <c r="F2089" t="s">
        <v>100</v>
      </c>
      <c r="G2089" t="s">
        <v>206</v>
      </c>
      <c r="H2089">
        <v>78.89</v>
      </c>
      <c r="I2089">
        <v>21</v>
      </c>
      <c r="J2089">
        <v>1656.69</v>
      </c>
      <c r="K2089">
        <v>3</v>
      </c>
      <c r="L2089">
        <v>8</v>
      </c>
      <c r="M2089">
        <v>2004</v>
      </c>
    </row>
    <row r="2090" spans="1:13" x14ac:dyDescent="0.25">
      <c r="A2090">
        <v>2088</v>
      </c>
      <c r="B2090" s="1">
        <v>38237</v>
      </c>
      <c r="C2090">
        <v>10290</v>
      </c>
      <c r="D2090" t="s">
        <v>219</v>
      </c>
      <c r="E2090" t="s">
        <v>220</v>
      </c>
      <c r="F2090" t="s">
        <v>14</v>
      </c>
      <c r="G2090" t="s">
        <v>206</v>
      </c>
      <c r="H2090">
        <v>100</v>
      </c>
      <c r="I2090">
        <v>45</v>
      </c>
      <c r="J2090">
        <v>5171.3999999999996</v>
      </c>
      <c r="K2090">
        <v>3</v>
      </c>
      <c r="L2090">
        <v>9</v>
      </c>
      <c r="M2090">
        <v>2004</v>
      </c>
    </row>
    <row r="2091" spans="1:13" x14ac:dyDescent="0.25">
      <c r="A2091">
        <v>2089</v>
      </c>
      <c r="B2091" s="1">
        <v>38271</v>
      </c>
      <c r="C2091">
        <v>10304</v>
      </c>
      <c r="D2091" t="s">
        <v>103</v>
      </c>
      <c r="E2091" t="s">
        <v>104</v>
      </c>
      <c r="F2091" t="s">
        <v>18</v>
      </c>
      <c r="G2091" t="s">
        <v>206</v>
      </c>
      <c r="H2091">
        <v>100</v>
      </c>
      <c r="I2091">
        <v>33</v>
      </c>
      <c r="J2091">
        <v>3342.57</v>
      </c>
      <c r="K2091">
        <v>4</v>
      </c>
      <c r="L2091">
        <v>10</v>
      </c>
      <c r="M2091">
        <v>2004</v>
      </c>
    </row>
    <row r="2092" spans="1:13" x14ac:dyDescent="0.25">
      <c r="A2092">
        <v>2090</v>
      </c>
      <c r="B2092" s="1">
        <v>38281</v>
      </c>
      <c r="C2092">
        <v>10312</v>
      </c>
      <c r="D2092" t="s">
        <v>105</v>
      </c>
      <c r="E2092" t="s">
        <v>106</v>
      </c>
      <c r="F2092" t="s">
        <v>14</v>
      </c>
      <c r="G2092" t="s">
        <v>206</v>
      </c>
      <c r="H2092">
        <v>100</v>
      </c>
      <c r="I2092">
        <v>44</v>
      </c>
      <c r="J2092">
        <v>4884.88</v>
      </c>
      <c r="K2092">
        <v>4</v>
      </c>
      <c r="L2092">
        <v>10</v>
      </c>
      <c r="M2092">
        <v>2004</v>
      </c>
    </row>
    <row r="2093" spans="1:13" x14ac:dyDescent="0.25">
      <c r="A2093">
        <v>2091</v>
      </c>
      <c r="B2093" s="1">
        <v>38296</v>
      </c>
      <c r="C2093">
        <v>10324</v>
      </c>
      <c r="D2093" t="s">
        <v>39</v>
      </c>
      <c r="E2093" t="s">
        <v>40</v>
      </c>
      <c r="F2093" t="s">
        <v>14</v>
      </c>
      <c r="G2093" t="s">
        <v>206</v>
      </c>
      <c r="H2093">
        <v>100</v>
      </c>
      <c r="I2093">
        <v>33</v>
      </c>
      <c r="J2093">
        <v>6267.69</v>
      </c>
      <c r="K2093">
        <v>4</v>
      </c>
      <c r="L2093">
        <v>11</v>
      </c>
      <c r="M2093">
        <v>2004</v>
      </c>
    </row>
    <row r="2094" spans="1:13" x14ac:dyDescent="0.25">
      <c r="A2094">
        <v>2092</v>
      </c>
      <c r="B2094" s="1">
        <v>38309</v>
      </c>
      <c r="C2094">
        <v>10333</v>
      </c>
      <c r="D2094" t="s">
        <v>32</v>
      </c>
      <c r="E2094" t="s">
        <v>33</v>
      </c>
      <c r="F2094" t="s">
        <v>14</v>
      </c>
      <c r="G2094" t="s">
        <v>206</v>
      </c>
      <c r="H2094">
        <v>100</v>
      </c>
      <c r="I2094">
        <v>39</v>
      </c>
      <c r="J2094">
        <v>4424.16</v>
      </c>
      <c r="K2094">
        <v>4</v>
      </c>
      <c r="L2094">
        <v>11</v>
      </c>
      <c r="M2094">
        <v>2004</v>
      </c>
    </row>
    <row r="2095" spans="1:13" x14ac:dyDescent="0.25">
      <c r="A2095">
        <v>2093</v>
      </c>
      <c r="B2095" s="1">
        <v>38292</v>
      </c>
      <c r="C2095">
        <v>10348</v>
      </c>
      <c r="D2095" t="s">
        <v>73</v>
      </c>
      <c r="E2095" t="s">
        <v>74</v>
      </c>
      <c r="F2095" t="s">
        <v>68</v>
      </c>
      <c r="G2095" t="s">
        <v>206</v>
      </c>
      <c r="H2095">
        <v>50.31</v>
      </c>
      <c r="I2095">
        <v>39</v>
      </c>
      <c r="J2095">
        <v>1962.09</v>
      </c>
      <c r="K2095">
        <v>4</v>
      </c>
      <c r="L2095">
        <v>11</v>
      </c>
      <c r="M2095">
        <v>2004</v>
      </c>
    </row>
    <row r="2096" spans="1:13" x14ac:dyDescent="0.25">
      <c r="A2096">
        <v>2094</v>
      </c>
      <c r="B2096" s="1">
        <v>38331</v>
      </c>
      <c r="C2096">
        <v>10358</v>
      </c>
      <c r="D2096" t="s">
        <v>66</v>
      </c>
      <c r="E2096" t="s">
        <v>67</v>
      </c>
      <c r="F2096" t="s">
        <v>68</v>
      </c>
      <c r="G2096" t="s">
        <v>206</v>
      </c>
      <c r="H2096">
        <v>100</v>
      </c>
      <c r="I2096">
        <v>41</v>
      </c>
      <c r="J2096">
        <v>6847</v>
      </c>
      <c r="K2096">
        <v>4</v>
      </c>
      <c r="L2096">
        <v>12</v>
      </c>
      <c r="M2096">
        <v>2004</v>
      </c>
    </row>
    <row r="2097" spans="1:13" x14ac:dyDescent="0.25">
      <c r="A2097">
        <v>2095</v>
      </c>
      <c r="B2097" s="1">
        <v>38372</v>
      </c>
      <c r="C2097">
        <v>10369</v>
      </c>
      <c r="D2097" t="s">
        <v>109</v>
      </c>
      <c r="E2097" t="s">
        <v>110</v>
      </c>
      <c r="F2097" t="s">
        <v>14</v>
      </c>
      <c r="G2097" t="s">
        <v>206</v>
      </c>
      <c r="H2097">
        <v>86.92</v>
      </c>
      <c r="I2097">
        <v>40</v>
      </c>
      <c r="J2097">
        <v>3476.8</v>
      </c>
      <c r="K2097">
        <v>1</v>
      </c>
      <c r="L2097">
        <v>1</v>
      </c>
      <c r="M2097">
        <v>2005</v>
      </c>
    </row>
    <row r="2098" spans="1:13" x14ac:dyDescent="0.25">
      <c r="A2098">
        <v>2096</v>
      </c>
      <c r="B2098" s="1">
        <v>38400</v>
      </c>
      <c r="C2098">
        <v>10382</v>
      </c>
      <c r="D2098" t="s">
        <v>105</v>
      </c>
      <c r="E2098" t="s">
        <v>106</v>
      </c>
      <c r="F2098" t="s">
        <v>14</v>
      </c>
      <c r="G2098" t="s">
        <v>206</v>
      </c>
      <c r="H2098">
        <v>100</v>
      </c>
      <c r="I2098">
        <v>33</v>
      </c>
      <c r="J2098">
        <v>4592.6099999999997</v>
      </c>
      <c r="K2098">
        <v>1</v>
      </c>
      <c r="L2098">
        <v>2</v>
      </c>
      <c r="M2098">
        <v>2005</v>
      </c>
    </row>
    <row r="2099" spans="1:13" x14ac:dyDescent="0.25">
      <c r="A2099">
        <v>2097</v>
      </c>
      <c r="B2099" s="1">
        <v>38502</v>
      </c>
      <c r="C2099">
        <v>10423</v>
      </c>
      <c r="D2099" t="s">
        <v>140</v>
      </c>
      <c r="E2099" t="s">
        <v>141</v>
      </c>
      <c r="F2099" t="s">
        <v>142</v>
      </c>
      <c r="G2099" t="s">
        <v>206</v>
      </c>
      <c r="H2099">
        <v>78.89</v>
      </c>
      <c r="I2099">
        <v>28</v>
      </c>
      <c r="J2099">
        <v>2208.92</v>
      </c>
      <c r="K2099">
        <v>2</v>
      </c>
      <c r="L2099">
        <v>5</v>
      </c>
      <c r="M2099">
        <v>2005</v>
      </c>
    </row>
    <row r="2100" spans="1:13" x14ac:dyDescent="0.25">
      <c r="A2100">
        <v>2098</v>
      </c>
      <c r="B2100" s="1">
        <v>37669</v>
      </c>
      <c r="C2100">
        <v>10106</v>
      </c>
      <c r="D2100" t="s">
        <v>207</v>
      </c>
      <c r="E2100" t="s">
        <v>208</v>
      </c>
      <c r="F2100" t="s">
        <v>100</v>
      </c>
      <c r="G2100" t="s">
        <v>211</v>
      </c>
      <c r="H2100">
        <v>63.76</v>
      </c>
      <c r="I2100">
        <v>26</v>
      </c>
      <c r="J2100">
        <v>1657.76</v>
      </c>
      <c r="K2100">
        <v>1</v>
      </c>
      <c r="L2100">
        <v>2</v>
      </c>
      <c r="M2100">
        <v>2003</v>
      </c>
    </row>
    <row r="2101" spans="1:13" x14ac:dyDescent="0.25">
      <c r="A2101">
        <v>2099</v>
      </c>
      <c r="B2101" s="1">
        <v>37740</v>
      </c>
      <c r="C2101">
        <v>10120</v>
      </c>
      <c r="D2101" t="s">
        <v>36</v>
      </c>
      <c r="E2101" t="s">
        <v>37</v>
      </c>
      <c r="F2101" t="s">
        <v>38</v>
      </c>
      <c r="G2101" t="s">
        <v>211</v>
      </c>
      <c r="H2101">
        <v>85.49</v>
      </c>
      <c r="I2101">
        <v>29</v>
      </c>
      <c r="J2101">
        <v>2479.21</v>
      </c>
      <c r="K2101">
        <v>2</v>
      </c>
      <c r="L2101">
        <v>4</v>
      </c>
      <c r="M2101">
        <v>2003</v>
      </c>
    </row>
    <row r="2102" spans="1:13" x14ac:dyDescent="0.25">
      <c r="A2102">
        <v>2100</v>
      </c>
      <c r="B2102" s="1">
        <v>37799</v>
      </c>
      <c r="C2102">
        <v>10133</v>
      </c>
      <c r="D2102" t="s">
        <v>66</v>
      </c>
      <c r="E2102" t="s">
        <v>67</v>
      </c>
      <c r="F2102" t="s">
        <v>68</v>
      </c>
      <c r="G2102" t="s">
        <v>211</v>
      </c>
      <c r="H2102">
        <v>77.52</v>
      </c>
      <c r="I2102">
        <v>46</v>
      </c>
      <c r="J2102">
        <v>3565.92</v>
      </c>
      <c r="K2102">
        <v>2</v>
      </c>
      <c r="L2102">
        <v>6</v>
      </c>
      <c r="M2102">
        <v>2003</v>
      </c>
    </row>
    <row r="2103" spans="1:13" x14ac:dyDescent="0.25">
      <c r="A2103">
        <v>2101</v>
      </c>
      <c r="B2103" s="1">
        <v>37858</v>
      </c>
      <c r="C2103">
        <v>10145</v>
      </c>
      <c r="D2103" t="s">
        <v>21</v>
      </c>
      <c r="E2103" t="s">
        <v>22</v>
      </c>
      <c r="F2103" t="s">
        <v>14</v>
      </c>
      <c r="G2103" t="s">
        <v>211</v>
      </c>
      <c r="H2103">
        <v>84.77</v>
      </c>
      <c r="I2103">
        <v>33</v>
      </c>
      <c r="J2103">
        <v>2797.41</v>
      </c>
      <c r="K2103">
        <v>3</v>
      </c>
      <c r="L2103">
        <v>8</v>
      </c>
      <c r="M2103">
        <v>2003</v>
      </c>
    </row>
    <row r="2104" spans="1:13" x14ac:dyDescent="0.25">
      <c r="A2104">
        <v>2102</v>
      </c>
      <c r="B2104" s="1">
        <v>37922</v>
      </c>
      <c r="C2104">
        <v>10168</v>
      </c>
      <c r="D2104" t="s">
        <v>25</v>
      </c>
      <c r="E2104" t="s">
        <v>26</v>
      </c>
      <c r="F2104" t="s">
        <v>14</v>
      </c>
      <c r="G2104" t="s">
        <v>211</v>
      </c>
      <c r="H2104">
        <v>78.25</v>
      </c>
      <c r="I2104">
        <v>48</v>
      </c>
      <c r="J2104">
        <v>3756</v>
      </c>
      <c r="K2104">
        <v>4</v>
      </c>
      <c r="L2104">
        <v>10</v>
      </c>
      <c r="M2104">
        <v>2003</v>
      </c>
    </row>
    <row r="2105" spans="1:13" x14ac:dyDescent="0.25">
      <c r="A2105">
        <v>2103</v>
      </c>
      <c r="B2105" s="1">
        <v>37998</v>
      </c>
      <c r="C2105">
        <v>10210</v>
      </c>
      <c r="D2105" t="s">
        <v>115</v>
      </c>
      <c r="E2105" t="s">
        <v>116</v>
      </c>
      <c r="F2105" t="s">
        <v>97</v>
      </c>
      <c r="G2105" t="s">
        <v>211</v>
      </c>
      <c r="H2105">
        <v>71</v>
      </c>
      <c r="I2105">
        <v>40</v>
      </c>
      <c r="J2105">
        <v>2840</v>
      </c>
      <c r="K2105">
        <v>1</v>
      </c>
      <c r="L2105">
        <v>1</v>
      </c>
      <c r="M2105">
        <v>2004</v>
      </c>
    </row>
    <row r="2106" spans="1:13" x14ac:dyDescent="0.25">
      <c r="A2106">
        <v>2104</v>
      </c>
      <c r="B2106" s="1">
        <v>38037</v>
      </c>
      <c r="C2106">
        <v>10223</v>
      </c>
      <c r="D2106" t="s">
        <v>36</v>
      </c>
      <c r="E2106" t="s">
        <v>37</v>
      </c>
      <c r="F2106" t="s">
        <v>38</v>
      </c>
      <c r="G2106" t="s">
        <v>211</v>
      </c>
      <c r="H2106">
        <v>74.62</v>
      </c>
      <c r="I2106">
        <v>23</v>
      </c>
      <c r="J2106">
        <v>1716.26</v>
      </c>
      <c r="K2106">
        <v>1</v>
      </c>
      <c r="L2106">
        <v>2</v>
      </c>
      <c r="M2106">
        <v>2004</v>
      </c>
    </row>
    <row r="2107" spans="1:13" x14ac:dyDescent="0.25">
      <c r="A2107">
        <v>2105</v>
      </c>
      <c r="B2107" s="1">
        <v>38079</v>
      </c>
      <c r="C2107">
        <v>10235</v>
      </c>
      <c r="D2107" t="s">
        <v>143</v>
      </c>
      <c r="E2107" t="s">
        <v>144</v>
      </c>
      <c r="F2107" t="s">
        <v>88</v>
      </c>
      <c r="G2107" t="s">
        <v>211</v>
      </c>
      <c r="H2107">
        <v>81.14</v>
      </c>
      <c r="I2107">
        <v>40</v>
      </c>
      <c r="J2107">
        <v>3245.6</v>
      </c>
      <c r="K2107">
        <v>2</v>
      </c>
      <c r="L2107">
        <v>4</v>
      </c>
      <c r="M2107">
        <v>2004</v>
      </c>
    </row>
    <row r="2108" spans="1:13" x14ac:dyDescent="0.25">
      <c r="A2108">
        <v>2106</v>
      </c>
      <c r="B2108" s="1">
        <v>38118</v>
      </c>
      <c r="C2108">
        <v>10250</v>
      </c>
      <c r="D2108" t="s">
        <v>151</v>
      </c>
      <c r="E2108" t="s">
        <v>152</v>
      </c>
      <c r="F2108" t="s">
        <v>14</v>
      </c>
      <c r="G2108" t="s">
        <v>211</v>
      </c>
      <c r="H2108">
        <v>74.62</v>
      </c>
      <c r="I2108">
        <v>37</v>
      </c>
      <c r="J2108">
        <v>2760.94</v>
      </c>
      <c r="K2108">
        <v>2</v>
      </c>
      <c r="L2108">
        <v>5</v>
      </c>
      <c r="M2108">
        <v>2004</v>
      </c>
    </row>
    <row r="2109" spans="1:13" x14ac:dyDescent="0.25">
      <c r="A2109">
        <v>2107</v>
      </c>
      <c r="B2109" s="1">
        <v>38166</v>
      </c>
      <c r="C2109">
        <v>10263</v>
      </c>
      <c r="D2109" t="s">
        <v>43</v>
      </c>
      <c r="E2109" t="s">
        <v>44</v>
      </c>
      <c r="F2109" t="s">
        <v>14</v>
      </c>
      <c r="G2109" t="s">
        <v>211</v>
      </c>
      <c r="H2109">
        <v>75.349999999999994</v>
      </c>
      <c r="I2109">
        <v>24</v>
      </c>
      <c r="J2109">
        <v>1808.4</v>
      </c>
      <c r="K2109">
        <v>2</v>
      </c>
      <c r="L2109">
        <v>6</v>
      </c>
      <c r="M2109">
        <v>2004</v>
      </c>
    </row>
    <row r="2110" spans="1:13" x14ac:dyDescent="0.25">
      <c r="A2110">
        <v>2108</v>
      </c>
      <c r="B2110" s="1">
        <v>38191</v>
      </c>
      <c r="C2110">
        <v>10275</v>
      </c>
      <c r="D2110" t="s">
        <v>45</v>
      </c>
      <c r="E2110" t="s">
        <v>46</v>
      </c>
      <c r="F2110" t="s">
        <v>18</v>
      </c>
      <c r="G2110" t="s">
        <v>211</v>
      </c>
      <c r="H2110">
        <v>62.31</v>
      </c>
      <c r="I2110">
        <v>27</v>
      </c>
      <c r="J2110">
        <v>1682.37</v>
      </c>
      <c r="K2110">
        <v>3</v>
      </c>
      <c r="L2110">
        <v>7</v>
      </c>
      <c r="M2110">
        <v>2004</v>
      </c>
    </row>
    <row r="2111" spans="1:13" x14ac:dyDescent="0.25">
      <c r="A2111">
        <v>2109</v>
      </c>
      <c r="B2111" s="1">
        <v>38220</v>
      </c>
      <c r="C2111">
        <v>10284</v>
      </c>
      <c r="D2111" t="s">
        <v>204</v>
      </c>
      <c r="E2111" t="s">
        <v>205</v>
      </c>
      <c r="F2111" t="s">
        <v>31</v>
      </c>
      <c r="G2111" t="s">
        <v>211</v>
      </c>
      <c r="H2111">
        <v>71</v>
      </c>
      <c r="I2111">
        <v>21</v>
      </c>
      <c r="J2111">
        <v>1491</v>
      </c>
      <c r="K2111">
        <v>3</v>
      </c>
      <c r="L2111">
        <v>8</v>
      </c>
      <c r="M2111">
        <v>2004</v>
      </c>
    </row>
    <row r="2112" spans="1:13" x14ac:dyDescent="0.25">
      <c r="A2112">
        <v>2110</v>
      </c>
      <c r="B2112" s="1">
        <v>38246</v>
      </c>
      <c r="C2112">
        <v>10297</v>
      </c>
      <c r="D2112" t="s">
        <v>182</v>
      </c>
      <c r="E2112" t="s">
        <v>183</v>
      </c>
      <c r="F2112" t="s">
        <v>184</v>
      </c>
      <c r="G2112" t="s">
        <v>211</v>
      </c>
      <c r="H2112">
        <v>72.45</v>
      </c>
      <c r="I2112">
        <v>23</v>
      </c>
      <c r="J2112">
        <v>1666.35</v>
      </c>
      <c r="K2112">
        <v>3</v>
      </c>
      <c r="L2112">
        <v>9</v>
      </c>
      <c r="M2112">
        <v>2004</v>
      </c>
    </row>
    <row r="2113" spans="1:13" x14ac:dyDescent="0.25">
      <c r="A2113">
        <v>2111</v>
      </c>
      <c r="B2113" s="1">
        <v>38275</v>
      </c>
      <c r="C2113">
        <v>10308</v>
      </c>
      <c r="D2113" t="s">
        <v>121</v>
      </c>
      <c r="E2113" t="s">
        <v>122</v>
      </c>
      <c r="F2113" t="s">
        <v>14</v>
      </c>
      <c r="G2113" t="s">
        <v>211</v>
      </c>
      <c r="H2113">
        <v>83.32</v>
      </c>
      <c r="I2113">
        <v>44</v>
      </c>
      <c r="J2113">
        <v>3666.08</v>
      </c>
      <c r="K2113">
        <v>4</v>
      </c>
      <c r="L2113">
        <v>10</v>
      </c>
      <c r="M2113">
        <v>2004</v>
      </c>
    </row>
    <row r="2114" spans="1:13" x14ac:dyDescent="0.25">
      <c r="A2114">
        <v>2112</v>
      </c>
      <c r="B2114" s="1">
        <v>38293</v>
      </c>
      <c r="C2114">
        <v>10317</v>
      </c>
      <c r="D2114" t="s">
        <v>25</v>
      </c>
      <c r="E2114" t="s">
        <v>26</v>
      </c>
      <c r="F2114" t="s">
        <v>14</v>
      </c>
      <c r="G2114" t="s">
        <v>211</v>
      </c>
      <c r="H2114">
        <v>83.32</v>
      </c>
      <c r="I2114">
        <v>35</v>
      </c>
      <c r="J2114">
        <v>2916.2</v>
      </c>
      <c r="K2114">
        <v>4</v>
      </c>
      <c r="L2114">
        <v>11</v>
      </c>
      <c r="M2114">
        <v>2004</v>
      </c>
    </row>
    <row r="2115" spans="1:13" x14ac:dyDescent="0.25">
      <c r="A2115">
        <v>2113</v>
      </c>
      <c r="B2115" s="1">
        <v>38303</v>
      </c>
      <c r="C2115">
        <v>10328</v>
      </c>
      <c r="D2115" t="s">
        <v>207</v>
      </c>
      <c r="E2115" t="s">
        <v>208</v>
      </c>
      <c r="F2115" t="s">
        <v>100</v>
      </c>
      <c r="G2115" t="s">
        <v>211</v>
      </c>
      <c r="H2115">
        <v>60.86</v>
      </c>
      <c r="I2115">
        <v>43</v>
      </c>
      <c r="J2115">
        <v>2616.98</v>
      </c>
      <c r="K2115">
        <v>4</v>
      </c>
      <c r="L2115">
        <v>11</v>
      </c>
      <c r="M2115">
        <v>2004</v>
      </c>
    </row>
    <row r="2116" spans="1:13" x14ac:dyDescent="0.25">
      <c r="A2116">
        <v>2114</v>
      </c>
      <c r="B2116" s="1">
        <v>38315</v>
      </c>
      <c r="C2116">
        <v>10340</v>
      </c>
      <c r="D2116" t="s">
        <v>134</v>
      </c>
      <c r="E2116" t="s">
        <v>135</v>
      </c>
      <c r="F2116" t="s">
        <v>68</v>
      </c>
      <c r="G2116" t="s">
        <v>211</v>
      </c>
      <c r="H2116">
        <v>84.77</v>
      </c>
      <c r="I2116">
        <v>40</v>
      </c>
      <c r="J2116">
        <v>3390.8</v>
      </c>
      <c r="K2116">
        <v>4</v>
      </c>
      <c r="L2116">
        <v>11</v>
      </c>
      <c r="M2116">
        <v>2004</v>
      </c>
    </row>
    <row r="2117" spans="1:13" x14ac:dyDescent="0.25">
      <c r="A2117">
        <v>2115</v>
      </c>
      <c r="B2117" s="1">
        <v>38325</v>
      </c>
      <c r="C2117">
        <v>10353</v>
      </c>
      <c r="D2117" t="s">
        <v>212</v>
      </c>
      <c r="E2117" t="s">
        <v>213</v>
      </c>
      <c r="F2117" t="s">
        <v>14</v>
      </c>
      <c r="G2117" t="s">
        <v>211</v>
      </c>
      <c r="H2117">
        <v>89.9</v>
      </c>
      <c r="I2117">
        <v>35</v>
      </c>
      <c r="J2117">
        <v>3146.5</v>
      </c>
      <c r="K2117">
        <v>4</v>
      </c>
      <c r="L2117">
        <v>12</v>
      </c>
      <c r="M2117">
        <v>2004</v>
      </c>
    </row>
    <row r="2118" spans="1:13" x14ac:dyDescent="0.25">
      <c r="A2118">
        <v>2116</v>
      </c>
      <c r="B2118" s="1">
        <v>38338</v>
      </c>
      <c r="C2118">
        <v>10361</v>
      </c>
      <c r="D2118" t="s">
        <v>59</v>
      </c>
      <c r="E2118" t="s">
        <v>60</v>
      </c>
      <c r="F2118" t="s">
        <v>38</v>
      </c>
      <c r="G2118" t="s">
        <v>211</v>
      </c>
      <c r="H2118">
        <v>62.46</v>
      </c>
      <c r="I2118">
        <v>25</v>
      </c>
      <c r="J2118">
        <v>1561.5</v>
      </c>
      <c r="K2118">
        <v>4</v>
      </c>
      <c r="L2118">
        <v>12</v>
      </c>
      <c r="M2118">
        <v>2004</v>
      </c>
    </row>
    <row r="2119" spans="1:13" x14ac:dyDescent="0.25">
      <c r="A2119">
        <v>2117</v>
      </c>
      <c r="B2119" s="1">
        <v>38386</v>
      </c>
      <c r="C2119">
        <v>10375</v>
      </c>
      <c r="D2119" t="s">
        <v>45</v>
      </c>
      <c r="E2119" t="s">
        <v>46</v>
      </c>
      <c r="F2119" t="s">
        <v>18</v>
      </c>
      <c r="G2119" t="s">
        <v>211</v>
      </c>
      <c r="H2119">
        <v>100</v>
      </c>
      <c r="I2119">
        <v>43</v>
      </c>
      <c r="J2119">
        <v>10039.6</v>
      </c>
      <c r="K2119">
        <v>1</v>
      </c>
      <c r="L2119">
        <v>2</v>
      </c>
      <c r="M2119">
        <v>2005</v>
      </c>
    </row>
    <row r="2120" spans="1:13" x14ac:dyDescent="0.25">
      <c r="A2120">
        <v>2118</v>
      </c>
      <c r="B2120" s="1">
        <v>38412</v>
      </c>
      <c r="C2120">
        <v>10386</v>
      </c>
      <c r="D2120" t="s">
        <v>66</v>
      </c>
      <c r="E2120" t="s">
        <v>67</v>
      </c>
      <c r="F2120" t="s">
        <v>68</v>
      </c>
      <c r="G2120" t="s">
        <v>211</v>
      </c>
      <c r="H2120">
        <v>63.34</v>
      </c>
      <c r="I2120">
        <v>50</v>
      </c>
      <c r="J2120">
        <v>3167</v>
      </c>
      <c r="K2120">
        <v>1</v>
      </c>
      <c r="L2120">
        <v>3</v>
      </c>
      <c r="M2120">
        <v>2005</v>
      </c>
    </row>
    <row r="2121" spans="1:13" x14ac:dyDescent="0.25">
      <c r="A2121">
        <v>2119</v>
      </c>
      <c r="B2121" s="1">
        <v>38441</v>
      </c>
      <c r="C2121">
        <v>10398</v>
      </c>
      <c r="D2121" t="s">
        <v>16</v>
      </c>
      <c r="E2121" t="s">
        <v>17</v>
      </c>
      <c r="F2121" t="s">
        <v>18</v>
      </c>
      <c r="G2121" t="s">
        <v>211</v>
      </c>
      <c r="H2121">
        <v>78.25</v>
      </c>
      <c r="I2121">
        <v>45</v>
      </c>
      <c r="J2121">
        <v>3521.25</v>
      </c>
      <c r="K2121">
        <v>1</v>
      </c>
      <c r="L2121">
        <v>3</v>
      </c>
      <c r="M2121">
        <v>2005</v>
      </c>
    </row>
    <row r="2122" spans="1:13" x14ac:dyDescent="0.25">
      <c r="A2122">
        <v>2120</v>
      </c>
      <c r="B2122" s="1">
        <v>38445</v>
      </c>
      <c r="C2122">
        <v>10401</v>
      </c>
      <c r="D2122" t="s">
        <v>41</v>
      </c>
      <c r="E2122" t="s">
        <v>42</v>
      </c>
      <c r="F2122" t="s">
        <v>14</v>
      </c>
      <c r="G2122" t="s">
        <v>211</v>
      </c>
      <c r="H2122">
        <v>81.14</v>
      </c>
      <c r="I2122">
        <v>52</v>
      </c>
      <c r="J2122">
        <v>4219.28</v>
      </c>
      <c r="K2122">
        <v>2</v>
      </c>
      <c r="L2122">
        <v>4</v>
      </c>
      <c r="M2122">
        <v>2005</v>
      </c>
    </row>
    <row r="2123" spans="1:13" x14ac:dyDescent="0.25">
      <c r="A2123">
        <v>2121</v>
      </c>
      <c r="B2123" s="1">
        <v>38482</v>
      </c>
      <c r="C2123">
        <v>10416</v>
      </c>
      <c r="D2123" t="s">
        <v>172</v>
      </c>
      <c r="E2123" t="s">
        <v>173</v>
      </c>
      <c r="F2123" t="s">
        <v>100</v>
      </c>
      <c r="G2123" t="s">
        <v>211</v>
      </c>
      <c r="H2123">
        <v>74.62</v>
      </c>
      <c r="I2123">
        <v>48</v>
      </c>
      <c r="J2123">
        <v>3581.76</v>
      </c>
      <c r="K2123">
        <v>2</v>
      </c>
      <c r="L2123">
        <v>5</v>
      </c>
      <c r="M2123">
        <v>2005</v>
      </c>
    </row>
    <row r="2124" spans="1:13" x14ac:dyDescent="0.25">
      <c r="A2124">
        <v>2122</v>
      </c>
      <c r="B2124" s="1">
        <v>37683</v>
      </c>
      <c r="C2124">
        <v>10108</v>
      </c>
      <c r="D2124" t="s">
        <v>161</v>
      </c>
      <c r="E2124" t="s">
        <v>162</v>
      </c>
      <c r="F2124" t="s">
        <v>163</v>
      </c>
      <c r="G2124" t="s">
        <v>69</v>
      </c>
      <c r="H2124">
        <v>68.709999999999994</v>
      </c>
      <c r="I2124">
        <v>31</v>
      </c>
      <c r="J2124">
        <v>2130.0100000000002</v>
      </c>
      <c r="K2124">
        <v>1</v>
      </c>
      <c r="L2124">
        <v>3</v>
      </c>
      <c r="M2124">
        <v>2003</v>
      </c>
    </row>
    <row r="2125" spans="1:13" x14ac:dyDescent="0.25">
      <c r="A2125">
        <v>2123</v>
      </c>
      <c r="B2125" s="1">
        <v>37749</v>
      </c>
      <c r="C2125">
        <v>10122</v>
      </c>
      <c r="D2125" t="s">
        <v>164</v>
      </c>
      <c r="E2125" t="s">
        <v>165</v>
      </c>
      <c r="F2125" t="s">
        <v>18</v>
      </c>
      <c r="G2125" t="s">
        <v>69</v>
      </c>
      <c r="H2125">
        <v>71.14</v>
      </c>
      <c r="I2125">
        <v>29</v>
      </c>
      <c r="J2125">
        <v>2063.06</v>
      </c>
      <c r="K2125">
        <v>2</v>
      </c>
      <c r="L2125">
        <v>5</v>
      </c>
      <c r="M2125">
        <v>2003</v>
      </c>
    </row>
    <row r="2126" spans="1:13" x14ac:dyDescent="0.25">
      <c r="A2126">
        <v>2124</v>
      </c>
      <c r="B2126" s="1">
        <v>37804</v>
      </c>
      <c r="C2126">
        <v>10135</v>
      </c>
      <c r="D2126" t="s">
        <v>105</v>
      </c>
      <c r="E2126" t="s">
        <v>106</v>
      </c>
      <c r="F2126" t="s">
        <v>14</v>
      </c>
      <c r="G2126" t="s">
        <v>69</v>
      </c>
      <c r="H2126">
        <v>87.31</v>
      </c>
      <c r="I2126">
        <v>23</v>
      </c>
      <c r="J2126">
        <v>2008.13</v>
      </c>
      <c r="K2126">
        <v>3</v>
      </c>
      <c r="L2126">
        <v>7</v>
      </c>
      <c r="M2126">
        <v>2003</v>
      </c>
    </row>
    <row r="2127" spans="1:13" x14ac:dyDescent="0.25">
      <c r="A2127">
        <v>2125</v>
      </c>
      <c r="B2127" s="1">
        <v>37869</v>
      </c>
      <c r="C2127">
        <v>10147</v>
      </c>
      <c r="D2127" t="s">
        <v>109</v>
      </c>
      <c r="E2127" t="s">
        <v>110</v>
      </c>
      <c r="F2127" t="s">
        <v>14</v>
      </c>
      <c r="G2127" t="s">
        <v>69</v>
      </c>
      <c r="H2127">
        <v>64.67</v>
      </c>
      <c r="I2127">
        <v>31</v>
      </c>
      <c r="J2127">
        <v>2004.77</v>
      </c>
      <c r="K2127">
        <v>3</v>
      </c>
      <c r="L2127">
        <v>9</v>
      </c>
      <c r="M2127">
        <v>2003</v>
      </c>
    </row>
    <row r="2128" spans="1:13" x14ac:dyDescent="0.25">
      <c r="A2128">
        <v>2126</v>
      </c>
      <c r="B2128" s="1">
        <v>37904</v>
      </c>
      <c r="C2128">
        <v>10159</v>
      </c>
      <c r="D2128" t="s">
        <v>23</v>
      </c>
      <c r="E2128" t="s">
        <v>24</v>
      </c>
      <c r="F2128" t="s">
        <v>14</v>
      </c>
      <c r="G2128" t="s">
        <v>69</v>
      </c>
      <c r="H2128">
        <v>67.099999999999994</v>
      </c>
      <c r="I2128">
        <v>23</v>
      </c>
      <c r="J2128">
        <v>1543.3</v>
      </c>
      <c r="K2128">
        <v>4</v>
      </c>
      <c r="L2128">
        <v>10</v>
      </c>
      <c r="M2128">
        <v>2003</v>
      </c>
    </row>
    <row r="2129" spans="1:13" x14ac:dyDescent="0.25">
      <c r="A2129">
        <v>2127</v>
      </c>
      <c r="B2129" s="1">
        <v>37929</v>
      </c>
      <c r="C2129">
        <v>10169</v>
      </c>
      <c r="D2129" t="s">
        <v>111</v>
      </c>
      <c r="E2129" t="s">
        <v>112</v>
      </c>
      <c r="F2129" t="s">
        <v>38</v>
      </c>
      <c r="G2129" t="s">
        <v>69</v>
      </c>
      <c r="H2129">
        <v>94.58</v>
      </c>
      <c r="I2129">
        <v>24</v>
      </c>
      <c r="J2129">
        <v>2269.92</v>
      </c>
      <c r="K2129">
        <v>4</v>
      </c>
      <c r="L2129">
        <v>11</v>
      </c>
      <c r="M2129">
        <v>2003</v>
      </c>
    </row>
    <row r="2130" spans="1:13" x14ac:dyDescent="0.25">
      <c r="A2130">
        <v>2128</v>
      </c>
      <c r="B2130" s="1">
        <v>37936</v>
      </c>
      <c r="C2130">
        <v>10180</v>
      </c>
      <c r="D2130" t="s">
        <v>27</v>
      </c>
      <c r="E2130" t="s">
        <v>28</v>
      </c>
      <c r="F2130" t="s">
        <v>18</v>
      </c>
      <c r="G2130" t="s">
        <v>69</v>
      </c>
      <c r="H2130">
        <v>71.14</v>
      </c>
      <c r="I2130">
        <v>28</v>
      </c>
      <c r="J2130">
        <v>1991.92</v>
      </c>
      <c r="K2130">
        <v>4</v>
      </c>
      <c r="L2130">
        <v>11</v>
      </c>
      <c r="M2130">
        <v>2003</v>
      </c>
    </row>
    <row r="2131" spans="1:13" x14ac:dyDescent="0.25">
      <c r="A2131">
        <v>2129</v>
      </c>
      <c r="B2131" s="1">
        <v>37945</v>
      </c>
      <c r="C2131">
        <v>10191</v>
      </c>
      <c r="D2131" t="s">
        <v>166</v>
      </c>
      <c r="E2131" t="s">
        <v>167</v>
      </c>
      <c r="F2131" t="s">
        <v>168</v>
      </c>
      <c r="G2131" t="s">
        <v>69</v>
      </c>
      <c r="H2131">
        <v>66.290000000000006</v>
      </c>
      <c r="I2131">
        <v>44</v>
      </c>
      <c r="J2131">
        <v>2916.76</v>
      </c>
      <c r="K2131">
        <v>4</v>
      </c>
      <c r="L2131">
        <v>11</v>
      </c>
      <c r="M2131">
        <v>2003</v>
      </c>
    </row>
    <row r="2132" spans="1:13" x14ac:dyDescent="0.25">
      <c r="A2132">
        <v>2130</v>
      </c>
      <c r="B2132" s="1">
        <v>38001</v>
      </c>
      <c r="C2132">
        <v>10211</v>
      </c>
      <c r="D2132" t="s">
        <v>34</v>
      </c>
      <c r="E2132" t="s">
        <v>35</v>
      </c>
      <c r="F2132" t="s">
        <v>18</v>
      </c>
      <c r="G2132" t="s">
        <v>69</v>
      </c>
      <c r="H2132">
        <v>92.16</v>
      </c>
      <c r="I2132">
        <v>22</v>
      </c>
      <c r="J2132">
        <v>2027.52</v>
      </c>
      <c r="K2132">
        <v>1</v>
      </c>
      <c r="L2132">
        <v>1</v>
      </c>
      <c r="M2132">
        <v>2004</v>
      </c>
    </row>
    <row r="2133" spans="1:13" x14ac:dyDescent="0.25">
      <c r="A2133">
        <v>2131</v>
      </c>
      <c r="B2133" s="1">
        <v>38039</v>
      </c>
      <c r="C2133">
        <v>10225</v>
      </c>
      <c r="D2133" t="s">
        <v>169</v>
      </c>
      <c r="E2133" t="s">
        <v>170</v>
      </c>
      <c r="F2133" t="s">
        <v>171</v>
      </c>
      <c r="G2133" t="s">
        <v>69</v>
      </c>
      <c r="H2133">
        <v>70.33</v>
      </c>
      <c r="I2133">
        <v>46</v>
      </c>
      <c r="J2133">
        <v>3235.18</v>
      </c>
      <c r="K2133">
        <v>1</v>
      </c>
      <c r="L2133">
        <v>2</v>
      </c>
      <c r="M2133">
        <v>2004</v>
      </c>
    </row>
    <row r="2134" spans="1:13" x14ac:dyDescent="0.25">
      <c r="A2134">
        <v>2132</v>
      </c>
      <c r="B2134" s="1">
        <v>38086</v>
      </c>
      <c r="C2134">
        <v>10238</v>
      </c>
      <c r="D2134" t="s">
        <v>123</v>
      </c>
      <c r="E2134" t="s">
        <v>124</v>
      </c>
      <c r="F2134" t="s">
        <v>125</v>
      </c>
      <c r="G2134" t="s">
        <v>69</v>
      </c>
      <c r="H2134">
        <v>93.77</v>
      </c>
      <c r="I2134">
        <v>22</v>
      </c>
      <c r="J2134">
        <v>2062.94</v>
      </c>
      <c r="K2134">
        <v>2</v>
      </c>
      <c r="L2134">
        <v>4</v>
      </c>
      <c r="M2134">
        <v>2004</v>
      </c>
    </row>
    <row r="2135" spans="1:13" x14ac:dyDescent="0.25">
      <c r="A2135">
        <v>2133</v>
      </c>
      <c r="B2135" s="1">
        <v>38133</v>
      </c>
      <c r="C2135">
        <v>10252</v>
      </c>
      <c r="D2135" t="s">
        <v>34</v>
      </c>
      <c r="E2135" t="s">
        <v>35</v>
      </c>
      <c r="F2135" t="s">
        <v>18</v>
      </c>
      <c r="G2135" t="s">
        <v>69</v>
      </c>
      <c r="H2135">
        <v>87.31</v>
      </c>
      <c r="I2135">
        <v>38</v>
      </c>
      <c r="J2135">
        <v>3317.78</v>
      </c>
      <c r="K2135">
        <v>2</v>
      </c>
      <c r="L2135">
        <v>5</v>
      </c>
      <c r="M2135">
        <v>2004</v>
      </c>
    </row>
    <row r="2136" spans="1:13" x14ac:dyDescent="0.25">
      <c r="A2136">
        <v>2134</v>
      </c>
      <c r="B2136" s="1">
        <v>38168</v>
      </c>
      <c r="C2136">
        <v>10264</v>
      </c>
      <c r="D2136" t="s">
        <v>145</v>
      </c>
      <c r="E2136" t="s">
        <v>146</v>
      </c>
      <c r="F2136" t="s">
        <v>14</v>
      </c>
      <c r="G2136" t="s">
        <v>69</v>
      </c>
      <c r="H2136">
        <v>83.27</v>
      </c>
      <c r="I2136">
        <v>47</v>
      </c>
      <c r="J2136">
        <v>3913.69</v>
      </c>
      <c r="K2136">
        <v>2</v>
      </c>
      <c r="L2136">
        <v>6</v>
      </c>
      <c r="M2136">
        <v>2004</v>
      </c>
    </row>
    <row r="2137" spans="1:13" x14ac:dyDescent="0.25">
      <c r="A2137">
        <v>2135</v>
      </c>
      <c r="B2137" s="1">
        <v>38201</v>
      </c>
      <c r="C2137">
        <v>10276</v>
      </c>
      <c r="D2137" t="s">
        <v>174</v>
      </c>
      <c r="E2137" t="s">
        <v>175</v>
      </c>
      <c r="F2137" t="s">
        <v>14</v>
      </c>
      <c r="G2137" t="s">
        <v>69</v>
      </c>
      <c r="H2137">
        <v>75.180000000000007</v>
      </c>
      <c r="I2137">
        <v>48</v>
      </c>
      <c r="J2137">
        <v>3608.64</v>
      </c>
      <c r="K2137">
        <v>3</v>
      </c>
      <c r="L2137">
        <v>8</v>
      </c>
      <c r="M2137">
        <v>2004</v>
      </c>
    </row>
    <row r="2138" spans="1:13" x14ac:dyDescent="0.25">
      <c r="A2138">
        <v>2136</v>
      </c>
      <c r="B2138" s="1">
        <v>38229</v>
      </c>
      <c r="C2138">
        <v>10287</v>
      </c>
      <c r="D2138" t="s">
        <v>169</v>
      </c>
      <c r="E2138" t="s">
        <v>170</v>
      </c>
      <c r="F2138" t="s">
        <v>171</v>
      </c>
      <c r="G2138" t="s">
        <v>69</v>
      </c>
      <c r="H2138">
        <v>88.12</v>
      </c>
      <c r="I2138">
        <v>40</v>
      </c>
      <c r="J2138">
        <v>3524.8</v>
      </c>
      <c r="K2138">
        <v>3</v>
      </c>
      <c r="L2138">
        <v>8</v>
      </c>
      <c r="M2138">
        <v>2004</v>
      </c>
    </row>
    <row r="2139" spans="1:13" x14ac:dyDescent="0.25">
      <c r="A2139">
        <v>2137</v>
      </c>
      <c r="B2139" s="1">
        <v>38260</v>
      </c>
      <c r="C2139">
        <v>10299</v>
      </c>
      <c r="D2139" t="s">
        <v>49</v>
      </c>
      <c r="E2139" t="s">
        <v>50</v>
      </c>
      <c r="F2139" t="s">
        <v>51</v>
      </c>
      <c r="G2139" t="s">
        <v>69</v>
      </c>
      <c r="H2139">
        <v>80.84</v>
      </c>
      <c r="I2139">
        <v>32</v>
      </c>
      <c r="J2139">
        <v>2586.88</v>
      </c>
      <c r="K2139">
        <v>3</v>
      </c>
      <c r="L2139">
        <v>9</v>
      </c>
      <c r="M2139">
        <v>2004</v>
      </c>
    </row>
    <row r="2140" spans="1:13" x14ac:dyDescent="0.25">
      <c r="A2140">
        <v>2138</v>
      </c>
      <c r="B2140" s="1">
        <v>38276</v>
      </c>
      <c r="C2140">
        <v>10310</v>
      </c>
      <c r="D2140" t="s">
        <v>166</v>
      </c>
      <c r="E2140" t="s">
        <v>167</v>
      </c>
      <c r="F2140" t="s">
        <v>168</v>
      </c>
      <c r="G2140" t="s">
        <v>69</v>
      </c>
      <c r="H2140">
        <v>97.01</v>
      </c>
      <c r="I2140">
        <v>49</v>
      </c>
      <c r="J2140">
        <v>4753.49</v>
      </c>
      <c r="K2140">
        <v>4</v>
      </c>
      <c r="L2140">
        <v>10</v>
      </c>
      <c r="M2140">
        <v>2004</v>
      </c>
    </row>
    <row r="2141" spans="1:13" x14ac:dyDescent="0.25">
      <c r="A2141">
        <v>2139</v>
      </c>
      <c r="B2141" s="1">
        <v>38294</v>
      </c>
      <c r="C2141">
        <v>10319</v>
      </c>
      <c r="D2141" t="s">
        <v>192</v>
      </c>
      <c r="E2141" t="s">
        <v>193</v>
      </c>
      <c r="F2141" t="s">
        <v>14</v>
      </c>
      <c r="G2141" t="s">
        <v>69</v>
      </c>
      <c r="H2141">
        <v>85.69</v>
      </c>
      <c r="I2141">
        <v>43</v>
      </c>
      <c r="J2141">
        <v>3684.67</v>
      </c>
      <c r="K2141">
        <v>4</v>
      </c>
      <c r="L2141">
        <v>11</v>
      </c>
      <c r="M2141">
        <v>2004</v>
      </c>
    </row>
    <row r="2142" spans="1:13" x14ac:dyDescent="0.25">
      <c r="A2142">
        <v>2140</v>
      </c>
      <c r="B2142" s="1">
        <v>38308</v>
      </c>
      <c r="C2142">
        <v>10331</v>
      </c>
      <c r="D2142" t="s">
        <v>117</v>
      </c>
      <c r="E2142" t="s">
        <v>118</v>
      </c>
      <c r="F2142" t="s">
        <v>14</v>
      </c>
      <c r="G2142" t="s">
        <v>69</v>
      </c>
      <c r="H2142">
        <v>100</v>
      </c>
      <c r="I2142">
        <v>41</v>
      </c>
      <c r="J2142">
        <v>5715.4</v>
      </c>
      <c r="K2142">
        <v>4</v>
      </c>
      <c r="L2142">
        <v>11</v>
      </c>
      <c r="M2142">
        <v>2004</v>
      </c>
    </row>
    <row r="2143" spans="1:13" x14ac:dyDescent="0.25">
      <c r="A2143">
        <v>2141</v>
      </c>
      <c r="B2143" s="1">
        <v>38315</v>
      </c>
      <c r="C2143">
        <v>10343</v>
      </c>
      <c r="D2143" t="s">
        <v>16</v>
      </c>
      <c r="E2143" t="s">
        <v>17</v>
      </c>
      <c r="F2143" t="s">
        <v>18</v>
      </c>
      <c r="G2143" t="s">
        <v>69</v>
      </c>
      <c r="H2143">
        <v>100</v>
      </c>
      <c r="I2143">
        <v>30</v>
      </c>
      <c r="J2143">
        <v>3098.7</v>
      </c>
      <c r="K2143">
        <v>4</v>
      </c>
      <c r="L2143">
        <v>11</v>
      </c>
      <c r="M2143">
        <v>2004</v>
      </c>
    </row>
    <row r="2144" spans="1:13" x14ac:dyDescent="0.25">
      <c r="A2144">
        <v>2142</v>
      </c>
      <c r="B2144" s="1">
        <v>38328</v>
      </c>
      <c r="C2144">
        <v>10355</v>
      </c>
      <c r="D2144" t="s">
        <v>66</v>
      </c>
      <c r="E2144" t="s">
        <v>67</v>
      </c>
      <c r="F2144" t="s">
        <v>68</v>
      </c>
      <c r="G2144" t="s">
        <v>69</v>
      </c>
      <c r="H2144">
        <v>95.39</v>
      </c>
      <c r="I2144">
        <v>28</v>
      </c>
      <c r="J2144">
        <v>2670.92</v>
      </c>
      <c r="K2144">
        <v>4</v>
      </c>
      <c r="L2144">
        <v>12</v>
      </c>
      <c r="M2144">
        <v>2004</v>
      </c>
    </row>
    <row r="2145" spans="1:13" x14ac:dyDescent="0.25">
      <c r="A2145">
        <v>2143</v>
      </c>
      <c r="B2145" s="1">
        <v>38358</v>
      </c>
      <c r="C2145">
        <v>10363</v>
      </c>
      <c r="D2145" t="s">
        <v>178</v>
      </c>
      <c r="E2145" t="s">
        <v>179</v>
      </c>
      <c r="F2145" t="s">
        <v>51</v>
      </c>
      <c r="G2145" t="s">
        <v>69</v>
      </c>
      <c r="H2145">
        <v>100</v>
      </c>
      <c r="I2145">
        <v>43</v>
      </c>
      <c r="J2145">
        <v>5154.41</v>
      </c>
      <c r="K2145">
        <v>1</v>
      </c>
      <c r="L2145">
        <v>1</v>
      </c>
      <c r="M2145">
        <v>2005</v>
      </c>
    </row>
    <row r="2146" spans="1:13" x14ac:dyDescent="0.25">
      <c r="A2146">
        <v>2144</v>
      </c>
      <c r="B2146" s="1">
        <v>38393</v>
      </c>
      <c r="C2146">
        <v>10378</v>
      </c>
      <c r="D2146" t="s">
        <v>66</v>
      </c>
      <c r="E2146" t="s">
        <v>67</v>
      </c>
      <c r="F2146" t="s">
        <v>68</v>
      </c>
      <c r="G2146" t="s">
        <v>69</v>
      </c>
      <c r="H2146">
        <v>100</v>
      </c>
      <c r="I2146">
        <v>41</v>
      </c>
      <c r="J2146">
        <v>4894.17</v>
      </c>
      <c r="K2146">
        <v>1</v>
      </c>
      <c r="L2146">
        <v>2</v>
      </c>
      <c r="M2146">
        <v>2005</v>
      </c>
    </row>
    <row r="2147" spans="1:13" x14ac:dyDescent="0.25">
      <c r="A2147">
        <v>2145</v>
      </c>
      <c r="B2147" s="1">
        <v>38415</v>
      </c>
      <c r="C2147">
        <v>10390</v>
      </c>
      <c r="D2147" t="s">
        <v>105</v>
      </c>
      <c r="E2147" t="s">
        <v>106</v>
      </c>
      <c r="F2147" t="s">
        <v>14</v>
      </c>
      <c r="G2147" t="s">
        <v>69</v>
      </c>
      <c r="H2147">
        <v>82.42</v>
      </c>
      <c r="I2147">
        <v>30</v>
      </c>
      <c r="J2147">
        <v>2472.6</v>
      </c>
      <c r="K2147">
        <v>1</v>
      </c>
      <c r="L2147">
        <v>3</v>
      </c>
      <c r="M2147">
        <v>2005</v>
      </c>
    </row>
    <row r="2148" spans="1:13" x14ac:dyDescent="0.25">
      <c r="A2148">
        <v>2146</v>
      </c>
      <c r="B2148" s="1">
        <v>37650</v>
      </c>
      <c r="C2148">
        <v>10103</v>
      </c>
      <c r="D2148" t="s">
        <v>52</v>
      </c>
      <c r="E2148" t="s">
        <v>53</v>
      </c>
      <c r="F2148" t="s">
        <v>31</v>
      </c>
      <c r="G2148" t="s">
        <v>191</v>
      </c>
      <c r="H2148">
        <v>100</v>
      </c>
      <c r="I2148">
        <v>31</v>
      </c>
      <c r="J2148">
        <v>3224.31</v>
      </c>
      <c r="K2148">
        <v>1</v>
      </c>
      <c r="L2148">
        <v>1</v>
      </c>
      <c r="M2148">
        <v>2003</v>
      </c>
    </row>
    <row r="2149" spans="1:13" x14ac:dyDescent="0.25">
      <c r="A2149">
        <v>2147</v>
      </c>
      <c r="B2149" s="1">
        <v>37712</v>
      </c>
      <c r="C2149">
        <v>10114</v>
      </c>
      <c r="D2149" t="s">
        <v>153</v>
      </c>
      <c r="E2149" t="s">
        <v>154</v>
      </c>
      <c r="F2149" t="s">
        <v>18</v>
      </c>
      <c r="G2149" t="s">
        <v>191</v>
      </c>
      <c r="H2149">
        <v>100</v>
      </c>
      <c r="I2149">
        <v>32</v>
      </c>
      <c r="J2149">
        <v>3667.52</v>
      </c>
      <c r="K2149">
        <v>2</v>
      </c>
      <c r="L2149">
        <v>4</v>
      </c>
      <c r="M2149">
        <v>2003</v>
      </c>
    </row>
    <row r="2150" spans="1:13" x14ac:dyDescent="0.25">
      <c r="A2150">
        <v>2148</v>
      </c>
      <c r="B2150" s="1">
        <v>37769</v>
      </c>
      <c r="C2150">
        <v>10126</v>
      </c>
      <c r="D2150" t="s">
        <v>73</v>
      </c>
      <c r="E2150" t="s">
        <v>74</v>
      </c>
      <c r="F2150" t="s">
        <v>68</v>
      </c>
      <c r="G2150" t="s">
        <v>191</v>
      </c>
      <c r="H2150">
        <v>96.31</v>
      </c>
      <c r="I2150">
        <v>43</v>
      </c>
      <c r="J2150">
        <v>4141.33</v>
      </c>
      <c r="K2150">
        <v>2</v>
      </c>
      <c r="L2150">
        <v>5</v>
      </c>
      <c r="M2150">
        <v>2003</v>
      </c>
    </row>
    <row r="2151" spans="1:13" x14ac:dyDescent="0.25">
      <c r="A2151">
        <v>2149</v>
      </c>
      <c r="B2151" s="1">
        <v>37826</v>
      </c>
      <c r="C2151">
        <v>10140</v>
      </c>
      <c r="D2151" t="s">
        <v>25</v>
      </c>
      <c r="E2151" t="s">
        <v>26</v>
      </c>
      <c r="F2151" t="s">
        <v>14</v>
      </c>
      <c r="G2151" t="s">
        <v>191</v>
      </c>
      <c r="H2151">
        <v>100</v>
      </c>
      <c r="I2151">
        <v>26</v>
      </c>
      <c r="J2151">
        <v>2829.58</v>
      </c>
      <c r="K2151">
        <v>3</v>
      </c>
      <c r="L2151">
        <v>7</v>
      </c>
      <c r="M2151">
        <v>2003</v>
      </c>
    </row>
    <row r="2152" spans="1:13" x14ac:dyDescent="0.25">
      <c r="A2152">
        <v>2150</v>
      </c>
      <c r="B2152" s="1">
        <v>37885</v>
      </c>
      <c r="C2152">
        <v>10151</v>
      </c>
      <c r="D2152" t="s">
        <v>149</v>
      </c>
      <c r="E2152" t="s">
        <v>150</v>
      </c>
      <c r="F2152" t="s">
        <v>51</v>
      </c>
      <c r="G2152" t="s">
        <v>191</v>
      </c>
      <c r="H2152">
        <v>100</v>
      </c>
      <c r="I2152">
        <v>27</v>
      </c>
      <c r="J2152">
        <v>3068.55</v>
      </c>
      <c r="K2152">
        <v>3</v>
      </c>
      <c r="L2152">
        <v>9</v>
      </c>
      <c r="M2152">
        <v>2003</v>
      </c>
    </row>
    <row r="2153" spans="1:13" x14ac:dyDescent="0.25">
      <c r="A2153">
        <v>2151</v>
      </c>
      <c r="B2153" s="1">
        <v>37915</v>
      </c>
      <c r="C2153">
        <v>10164</v>
      </c>
      <c r="D2153" t="s">
        <v>155</v>
      </c>
      <c r="E2153" t="s">
        <v>156</v>
      </c>
      <c r="F2153" t="s">
        <v>58</v>
      </c>
      <c r="G2153" t="s">
        <v>191</v>
      </c>
      <c r="H2153">
        <v>100</v>
      </c>
      <c r="I2153">
        <v>24</v>
      </c>
      <c r="J2153">
        <v>2634.96</v>
      </c>
      <c r="K2153">
        <v>4</v>
      </c>
      <c r="L2153">
        <v>10</v>
      </c>
      <c r="M2153">
        <v>2003</v>
      </c>
    </row>
    <row r="2154" spans="1:13" x14ac:dyDescent="0.25">
      <c r="A2154">
        <v>2152</v>
      </c>
      <c r="B2154" s="1">
        <v>37931</v>
      </c>
      <c r="C2154">
        <v>10175</v>
      </c>
      <c r="D2154" t="s">
        <v>126</v>
      </c>
      <c r="E2154" t="s">
        <v>127</v>
      </c>
      <c r="F2154" t="s">
        <v>65</v>
      </c>
      <c r="G2154" t="s">
        <v>191</v>
      </c>
      <c r="H2154">
        <v>100</v>
      </c>
      <c r="I2154">
        <v>22</v>
      </c>
      <c r="J2154">
        <v>2436.7199999999998</v>
      </c>
      <c r="K2154">
        <v>4</v>
      </c>
      <c r="L2154">
        <v>11</v>
      </c>
      <c r="M2154">
        <v>2003</v>
      </c>
    </row>
    <row r="2155" spans="1:13" x14ac:dyDescent="0.25">
      <c r="A2155">
        <v>2153</v>
      </c>
      <c r="B2155" s="1">
        <v>37939</v>
      </c>
      <c r="C2155">
        <v>10184</v>
      </c>
      <c r="D2155" t="s">
        <v>196</v>
      </c>
      <c r="E2155" t="s">
        <v>197</v>
      </c>
      <c r="F2155" t="s">
        <v>68</v>
      </c>
      <c r="G2155" t="s">
        <v>191</v>
      </c>
      <c r="H2155">
        <v>100</v>
      </c>
      <c r="I2155">
        <v>46</v>
      </c>
      <c r="J2155">
        <v>4607.3599999999997</v>
      </c>
      <c r="K2155">
        <v>4</v>
      </c>
      <c r="L2155">
        <v>11</v>
      </c>
      <c r="M2155">
        <v>2003</v>
      </c>
    </row>
    <row r="2156" spans="1:13" x14ac:dyDescent="0.25">
      <c r="A2156">
        <v>2154</v>
      </c>
      <c r="B2156" s="1">
        <v>37950</v>
      </c>
      <c r="C2156">
        <v>10194</v>
      </c>
      <c r="D2156" t="s">
        <v>84</v>
      </c>
      <c r="E2156" t="s">
        <v>85</v>
      </c>
      <c r="F2156" t="s">
        <v>18</v>
      </c>
      <c r="G2156" t="s">
        <v>191</v>
      </c>
      <c r="H2156">
        <v>97.27</v>
      </c>
      <c r="I2156">
        <v>37</v>
      </c>
      <c r="J2156">
        <v>3598.99</v>
      </c>
      <c r="K2156">
        <v>4</v>
      </c>
      <c r="L2156">
        <v>11</v>
      </c>
      <c r="M2156">
        <v>2003</v>
      </c>
    </row>
    <row r="2157" spans="1:13" x14ac:dyDescent="0.25">
      <c r="A2157">
        <v>2155</v>
      </c>
      <c r="B2157" s="1">
        <v>37964</v>
      </c>
      <c r="C2157">
        <v>10207</v>
      </c>
      <c r="D2157" t="s">
        <v>157</v>
      </c>
      <c r="E2157" t="s">
        <v>158</v>
      </c>
      <c r="F2157" t="s">
        <v>14</v>
      </c>
      <c r="G2157" t="s">
        <v>191</v>
      </c>
      <c r="H2157">
        <v>80.900000000000006</v>
      </c>
      <c r="I2157">
        <v>49</v>
      </c>
      <c r="J2157">
        <v>3964.1</v>
      </c>
      <c r="K2157">
        <v>4</v>
      </c>
      <c r="L2157">
        <v>12</v>
      </c>
      <c r="M2157">
        <v>2003</v>
      </c>
    </row>
    <row r="2158" spans="1:13" x14ac:dyDescent="0.25">
      <c r="A2158">
        <v>2156</v>
      </c>
      <c r="B2158" s="1">
        <v>38021</v>
      </c>
      <c r="C2158">
        <v>10217</v>
      </c>
      <c r="D2158" t="s">
        <v>159</v>
      </c>
      <c r="E2158" t="s">
        <v>160</v>
      </c>
      <c r="F2158" t="s">
        <v>77</v>
      </c>
      <c r="G2158" t="s">
        <v>191</v>
      </c>
      <c r="H2158">
        <v>100</v>
      </c>
      <c r="I2158">
        <v>21</v>
      </c>
      <c r="J2158">
        <v>2244.9</v>
      </c>
      <c r="K2158">
        <v>1</v>
      </c>
      <c r="L2158">
        <v>2</v>
      </c>
      <c r="M2158">
        <v>2004</v>
      </c>
    </row>
    <row r="2159" spans="1:13" x14ac:dyDescent="0.25">
      <c r="A2159">
        <v>2157</v>
      </c>
      <c r="B2159" s="1">
        <v>38057</v>
      </c>
      <c r="C2159">
        <v>10229</v>
      </c>
      <c r="D2159" t="s">
        <v>105</v>
      </c>
      <c r="E2159" t="s">
        <v>106</v>
      </c>
      <c r="F2159" t="s">
        <v>14</v>
      </c>
      <c r="G2159" t="s">
        <v>191</v>
      </c>
      <c r="H2159">
        <v>100</v>
      </c>
      <c r="I2159">
        <v>25</v>
      </c>
      <c r="J2159">
        <v>2793</v>
      </c>
      <c r="K2159">
        <v>1</v>
      </c>
      <c r="L2159">
        <v>3</v>
      </c>
      <c r="M2159">
        <v>2004</v>
      </c>
    </row>
    <row r="2160" spans="1:13" x14ac:dyDescent="0.25">
      <c r="A2160">
        <v>2158</v>
      </c>
      <c r="B2160" s="1">
        <v>38111</v>
      </c>
      <c r="C2160">
        <v>10245</v>
      </c>
      <c r="D2160" t="s">
        <v>93</v>
      </c>
      <c r="E2160" t="s">
        <v>94</v>
      </c>
      <c r="F2160" t="s">
        <v>14</v>
      </c>
      <c r="G2160" t="s">
        <v>191</v>
      </c>
      <c r="H2160">
        <v>100</v>
      </c>
      <c r="I2160">
        <v>37</v>
      </c>
      <c r="J2160">
        <v>4133.6400000000003</v>
      </c>
      <c r="K2160">
        <v>2</v>
      </c>
      <c r="L2160">
        <v>5</v>
      </c>
      <c r="M2160">
        <v>2004</v>
      </c>
    </row>
    <row r="2161" spans="1:13" x14ac:dyDescent="0.25">
      <c r="A2161">
        <v>2159</v>
      </c>
      <c r="B2161" s="1">
        <v>38153</v>
      </c>
      <c r="C2161">
        <v>10259</v>
      </c>
      <c r="D2161" t="s">
        <v>159</v>
      </c>
      <c r="E2161" t="s">
        <v>160</v>
      </c>
      <c r="F2161" t="s">
        <v>77</v>
      </c>
      <c r="G2161" t="s">
        <v>191</v>
      </c>
      <c r="H2161">
        <v>86.68</v>
      </c>
      <c r="I2161">
        <v>45</v>
      </c>
      <c r="J2161">
        <v>3900.6</v>
      </c>
      <c r="K2161">
        <v>2</v>
      </c>
      <c r="L2161">
        <v>6</v>
      </c>
      <c r="M2161">
        <v>2004</v>
      </c>
    </row>
    <row r="2162" spans="1:13" x14ac:dyDescent="0.25">
      <c r="A2162">
        <v>2160</v>
      </c>
      <c r="B2162" s="1">
        <v>38187</v>
      </c>
      <c r="C2162">
        <v>10270</v>
      </c>
      <c r="D2162" t="s">
        <v>59</v>
      </c>
      <c r="E2162" t="s">
        <v>60</v>
      </c>
      <c r="F2162" t="s">
        <v>38</v>
      </c>
      <c r="G2162" t="s">
        <v>191</v>
      </c>
      <c r="H2162">
        <v>85.72</v>
      </c>
      <c r="I2162">
        <v>32</v>
      </c>
      <c r="J2162">
        <v>2743.04</v>
      </c>
      <c r="K2162">
        <v>3</v>
      </c>
      <c r="L2162">
        <v>7</v>
      </c>
      <c r="M2162">
        <v>2004</v>
      </c>
    </row>
    <row r="2163" spans="1:13" x14ac:dyDescent="0.25">
      <c r="A2163">
        <v>2161</v>
      </c>
      <c r="B2163" s="1">
        <v>38218</v>
      </c>
      <c r="C2163">
        <v>10281</v>
      </c>
      <c r="D2163" t="s">
        <v>54</v>
      </c>
      <c r="E2163" t="s">
        <v>55</v>
      </c>
      <c r="F2163" t="s">
        <v>14</v>
      </c>
      <c r="G2163" t="s">
        <v>191</v>
      </c>
      <c r="H2163">
        <v>82.83</v>
      </c>
      <c r="I2163">
        <v>29</v>
      </c>
      <c r="J2163">
        <v>2402.0700000000002</v>
      </c>
      <c r="K2163">
        <v>3</v>
      </c>
      <c r="L2163">
        <v>8</v>
      </c>
      <c r="M2163">
        <v>2004</v>
      </c>
    </row>
    <row r="2164" spans="1:13" x14ac:dyDescent="0.25">
      <c r="A2164">
        <v>2162</v>
      </c>
      <c r="B2164" s="1">
        <v>38238</v>
      </c>
      <c r="C2164">
        <v>10291</v>
      </c>
      <c r="D2164" t="s">
        <v>101</v>
      </c>
      <c r="E2164" t="s">
        <v>102</v>
      </c>
      <c r="F2164" t="s">
        <v>72</v>
      </c>
      <c r="G2164" t="s">
        <v>191</v>
      </c>
      <c r="H2164">
        <v>83.79</v>
      </c>
      <c r="I2164">
        <v>26</v>
      </c>
      <c r="J2164">
        <v>2178.54</v>
      </c>
      <c r="K2164">
        <v>3</v>
      </c>
      <c r="L2164">
        <v>9</v>
      </c>
      <c r="M2164">
        <v>2004</v>
      </c>
    </row>
    <row r="2165" spans="1:13" x14ac:dyDescent="0.25">
      <c r="A2165">
        <v>2163</v>
      </c>
      <c r="B2165" s="1">
        <v>38273</v>
      </c>
      <c r="C2165">
        <v>10305</v>
      </c>
      <c r="D2165" t="s">
        <v>47</v>
      </c>
      <c r="E2165" t="s">
        <v>48</v>
      </c>
      <c r="F2165" t="s">
        <v>14</v>
      </c>
      <c r="G2165" t="s">
        <v>191</v>
      </c>
      <c r="H2165">
        <v>100</v>
      </c>
      <c r="I2165">
        <v>28</v>
      </c>
      <c r="J2165">
        <v>3155.04</v>
      </c>
      <c r="K2165">
        <v>4</v>
      </c>
      <c r="L2165">
        <v>10</v>
      </c>
      <c r="M2165">
        <v>2004</v>
      </c>
    </row>
    <row r="2166" spans="1:13" x14ac:dyDescent="0.25">
      <c r="A2166">
        <v>2164</v>
      </c>
      <c r="B2166" s="1">
        <v>38282</v>
      </c>
      <c r="C2166">
        <v>10313</v>
      </c>
      <c r="D2166" t="s">
        <v>86</v>
      </c>
      <c r="E2166" t="s">
        <v>87</v>
      </c>
      <c r="F2166" t="s">
        <v>88</v>
      </c>
      <c r="G2166" t="s">
        <v>191</v>
      </c>
      <c r="H2166">
        <v>87.64</v>
      </c>
      <c r="I2166">
        <v>27</v>
      </c>
      <c r="J2166">
        <v>2366.2800000000002</v>
      </c>
      <c r="K2166">
        <v>4</v>
      </c>
      <c r="L2166">
        <v>10</v>
      </c>
      <c r="M2166">
        <v>2004</v>
      </c>
    </row>
    <row r="2167" spans="1:13" x14ac:dyDescent="0.25">
      <c r="A2167">
        <v>2165</v>
      </c>
      <c r="B2167" s="1">
        <v>38296</v>
      </c>
      <c r="C2167">
        <v>10324</v>
      </c>
      <c r="D2167" t="s">
        <v>39</v>
      </c>
      <c r="E2167" t="s">
        <v>40</v>
      </c>
      <c r="F2167" t="s">
        <v>14</v>
      </c>
      <c r="G2167" t="s">
        <v>191</v>
      </c>
      <c r="H2167">
        <v>98.18</v>
      </c>
      <c r="I2167">
        <v>20</v>
      </c>
      <c r="J2167">
        <v>1963.6</v>
      </c>
      <c r="K2167">
        <v>4</v>
      </c>
      <c r="L2167">
        <v>11</v>
      </c>
      <c r="M2167">
        <v>2004</v>
      </c>
    </row>
    <row r="2168" spans="1:13" x14ac:dyDescent="0.25">
      <c r="A2168">
        <v>2166</v>
      </c>
      <c r="B2168" s="1">
        <v>38310</v>
      </c>
      <c r="C2168">
        <v>10335</v>
      </c>
      <c r="D2168" t="s">
        <v>105</v>
      </c>
      <c r="E2168" t="s">
        <v>106</v>
      </c>
      <c r="F2168" t="s">
        <v>14</v>
      </c>
      <c r="G2168" t="s">
        <v>191</v>
      </c>
      <c r="H2168">
        <v>100</v>
      </c>
      <c r="I2168">
        <v>44</v>
      </c>
      <c r="J2168">
        <v>4746.28</v>
      </c>
      <c r="K2168">
        <v>4</v>
      </c>
      <c r="L2168">
        <v>11</v>
      </c>
      <c r="M2168">
        <v>2004</v>
      </c>
    </row>
    <row r="2169" spans="1:13" x14ac:dyDescent="0.25">
      <c r="A2169">
        <v>2167</v>
      </c>
      <c r="B2169" s="1">
        <v>38292</v>
      </c>
      <c r="C2169">
        <v>10348</v>
      </c>
      <c r="D2169" t="s">
        <v>73</v>
      </c>
      <c r="E2169" t="s">
        <v>74</v>
      </c>
      <c r="F2169" t="s">
        <v>68</v>
      </c>
      <c r="G2169" t="s">
        <v>191</v>
      </c>
      <c r="H2169">
        <v>100</v>
      </c>
      <c r="I2169">
        <v>42</v>
      </c>
      <c r="J2169">
        <v>6386.94</v>
      </c>
      <c r="K2169">
        <v>4</v>
      </c>
      <c r="L2169">
        <v>11</v>
      </c>
      <c r="M2169">
        <v>2004</v>
      </c>
    </row>
    <row r="2170" spans="1:13" x14ac:dyDescent="0.25">
      <c r="A2170">
        <v>2168</v>
      </c>
      <c r="B2170" s="1">
        <v>38331</v>
      </c>
      <c r="C2170">
        <v>10358</v>
      </c>
      <c r="D2170" t="s">
        <v>66</v>
      </c>
      <c r="E2170" t="s">
        <v>67</v>
      </c>
      <c r="F2170" t="s">
        <v>68</v>
      </c>
      <c r="G2170" t="s">
        <v>191</v>
      </c>
      <c r="H2170">
        <v>100</v>
      </c>
      <c r="I2170">
        <v>41</v>
      </c>
      <c r="J2170">
        <v>4428</v>
      </c>
      <c r="K2170">
        <v>4</v>
      </c>
      <c r="L2170">
        <v>12</v>
      </c>
      <c r="M2170">
        <v>2004</v>
      </c>
    </row>
    <row r="2171" spans="1:13" x14ac:dyDescent="0.25">
      <c r="A2171">
        <v>2169</v>
      </c>
      <c r="B2171" s="1">
        <v>38375</v>
      </c>
      <c r="C2171">
        <v>10371</v>
      </c>
      <c r="D2171" t="s">
        <v>105</v>
      </c>
      <c r="E2171" t="s">
        <v>106</v>
      </c>
      <c r="F2171" t="s">
        <v>14</v>
      </c>
      <c r="G2171" t="s">
        <v>191</v>
      </c>
      <c r="H2171">
        <v>100</v>
      </c>
      <c r="I2171">
        <v>26</v>
      </c>
      <c r="J2171">
        <v>4044.04</v>
      </c>
      <c r="K2171">
        <v>1</v>
      </c>
      <c r="L2171">
        <v>1</v>
      </c>
      <c r="M2171">
        <v>2005</v>
      </c>
    </row>
    <row r="2172" spans="1:13" x14ac:dyDescent="0.25">
      <c r="A2172">
        <v>2170</v>
      </c>
      <c r="B2172" s="1">
        <v>38400</v>
      </c>
      <c r="C2172">
        <v>10382</v>
      </c>
      <c r="D2172" t="s">
        <v>105</v>
      </c>
      <c r="E2172" t="s">
        <v>106</v>
      </c>
      <c r="F2172" t="s">
        <v>14</v>
      </c>
      <c r="G2172" t="s">
        <v>191</v>
      </c>
      <c r="H2172">
        <v>100</v>
      </c>
      <c r="I2172">
        <v>26</v>
      </c>
      <c r="J2172">
        <v>2708.42</v>
      </c>
      <c r="K2172">
        <v>1</v>
      </c>
      <c r="L2172">
        <v>2</v>
      </c>
      <c r="M2172">
        <v>2005</v>
      </c>
    </row>
    <row r="2173" spans="1:13" x14ac:dyDescent="0.25">
      <c r="A2173">
        <v>2171</v>
      </c>
      <c r="B2173" s="1">
        <v>38473</v>
      </c>
      <c r="C2173">
        <v>10411</v>
      </c>
      <c r="D2173" t="s">
        <v>113</v>
      </c>
      <c r="E2173" t="s">
        <v>114</v>
      </c>
      <c r="F2173" t="s">
        <v>88</v>
      </c>
      <c r="G2173" t="s">
        <v>191</v>
      </c>
      <c r="H2173">
        <v>100</v>
      </c>
      <c r="I2173">
        <v>26</v>
      </c>
      <c r="J2173">
        <v>2904.72</v>
      </c>
      <c r="K2173">
        <v>2</v>
      </c>
      <c r="L2173">
        <v>5</v>
      </c>
      <c r="M2173">
        <v>2005</v>
      </c>
    </row>
    <row r="2174" spans="1:13" x14ac:dyDescent="0.25">
      <c r="A2174">
        <v>2172</v>
      </c>
      <c r="B2174" s="1">
        <v>38503</v>
      </c>
      <c r="C2174">
        <v>10425</v>
      </c>
      <c r="D2174" t="s">
        <v>45</v>
      </c>
      <c r="E2174" t="s">
        <v>46</v>
      </c>
      <c r="F2174" t="s">
        <v>18</v>
      </c>
      <c r="G2174" t="s">
        <v>191</v>
      </c>
      <c r="H2174">
        <v>86.68</v>
      </c>
      <c r="I2174">
        <v>41</v>
      </c>
      <c r="J2174">
        <v>3553.88</v>
      </c>
      <c r="K2174">
        <v>2</v>
      </c>
      <c r="L2174">
        <v>5</v>
      </c>
      <c r="M2174">
        <v>2005</v>
      </c>
    </row>
    <row r="2175" spans="1:13" x14ac:dyDescent="0.25">
      <c r="A2175">
        <v>2173</v>
      </c>
      <c r="B2175" s="1">
        <v>37676</v>
      </c>
      <c r="C2175">
        <v>10107</v>
      </c>
      <c r="D2175" t="s">
        <v>12</v>
      </c>
      <c r="E2175" t="s">
        <v>13</v>
      </c>
      <c r="F2175" t="s">
        <v>14</v>
      </c>
      <c r="G2175" t="s">
        <v>15</v>
      </c>
      <c r="H2175">
        <v>92.9</v>
      </c>
      <c r="I2175">
        <v>20</v>
      </c>
      <c r="J2175">
        <v>1858</v>
      </c>
      <c r="K2175">
        <v>1</v>
      </c>
      <c r="L2175">
        <v>2</v>
      </c>
      <c r="M2175">
        <v>2003</v>
      </c>
    </row>
    <row r="2176" spans="1:13" x14ac:dyDescent="0.25">
      <c r="A2176">
        <v>2174</v>
      </c>
      <c r="B2176" s="1">
        <v>37740</v>
      </c>
      <c r="C2176">
        <v>10120</v>
      </c>
      <c r="D2176" t="s">
        <v>36</v>
      </c>
      <c r="E2176" t="s">
        <v>37</v>
      </c>
      <c r="F2176" t="s">
        <v>38</v>
      </c>
      <c r="G2176" t="s">
        <v>15</v>
      </c>
      <c r="H2176">
        <v>100</v>
      </c>
      <c r="I2176">
        <v>22</v>
      </c>
      <c r="J2176">
        <v>2461.36</v>
      </c>
      <c r="K2176">
        <v>2</v>
      </c>
      <c r="L2176">
        <v>4</v>
      </c>
      <c r="M2176">
        <v>2003</v>
      </c>
    </row>
    <row r="2177" spans="1:13" x14ac:dyDescent="0.25">
      <c r="A2177">
        <v>2175</v>
      </c>
      <c r="B2177" s="1">
        <v>37799</v>
      </c>
      <c r="C2177">
        <v>10133</v>
      </c>
      <c r="D2177" t="s">
        <v>66</v>
      </c>
      <c r="E2177" t="s">
        <v>67</v>
      </c>
      <c r="F2177" t="s">
        <v>68</v>
      </c>
      <c r="G2177" t="s">
        <v>15</v>
      </c>
      <c r="H2177">
        <v>100</v>
      </c>
      <c r="I2177">
        <v>23</v>
      </c>
      <c r="J2177">
        <v>2642.01</v>
      </c>
      <c r="K2177">
        <v>2</v>
      </c>
      <c r="L2177">
        <v>6</v>
      </c>
      <c r="M2177">
        <v>2003</v>
      </c>
    </row>
    <row r="2178" spans="1:13" x14ac:dyDescent="0.25">
      <c r="A2178">
        <v>2176</v>
      </c>
      <c r="B2178" s="1">
        <v>37858</v>
      </c>
      <c r="C2178">
        <v>10145</v>
      </c>
      <c r="D2178" t="s">
        <v>21</v>
      </c>
      <c r="E2178" t="s">
        <v>22</v>
      </c>
      <c r="F2178" t="s">
        <v>14</v>
      </c>
      <c r="G2178" t="s">
        <v>15</v>
      </c>
      <c r="H2178">
        <v>93.9</v>
      </c>
      <c r="I2178">
        <v>33</v>
      </c>
      <c r="J2178">
        <v>3098.7</v>
      </c>
      <c r="K2178">
        <v>3</v>
      </c>
      <c r="L2178">
        <v>8</v>
      </c>
      <c r="M2178">
        <v>2003</v>
      </c>
    </row>
    <row r="2179" spans="1:13" x14ac:dyDescent="0.25">
      <c r="A2179">
        <v>2177</v>
      </c>
      <c r="B2179" s="1">
        <v>37922</v>
      </c>
      <c r="C2179">
        <v>10168</v>
      </c>
      <c r="D2179" t="s">
        <v>25</v>
      </c>
      <c r="E2179" t="s">
        <v>26</v>
      </c>
      <c r="F2179" t="s">
        <v>14</v>
      </c>
      <c r="G2179" t="s">
        <v>15</v>
      </c>
      <c r="H2179">
        <v>100</v>
      </c>
      <c r="I2179">
        <v>28</v>
      </c>
      <c r="J2179">
        <v>3244.36</v>
      </c>
      <c r="K2179">
        <v>4</v>
      </c>
      <c r="L2179">
        <v>10</v>
      </c>
      <c r="M2179">
        <v>2003</v>
      </c>
    </row>
    <row r="2180" spans="1:13" x14ac:dyDescent="0.25">
      <c r="A2180">
        <v>2178</v>
      </c>
      <c r="B2180" s="1">
        <v>37943</v>
      </c>
      <c r="C2180">
        <v>10188</v>
      </c>
      <c r="D2180" t="s">
        <v>29</v>
      </c>
      <c r="E2180" t="s">
        <v>30</v>
      </c>
      <c r="F2180" t="s">
        <v>31</v>
      </c>
      <c r="G2180" t="s">
        <v>15</v>
      </c>
      <c r="H2180">
        <v>98.89</v>
      </c>
      <c r="I2180">
        <v>44</v>
      </c>
      <c r="J2180">
        <v>4351.16</v>
      </c>
      <c r="K2180">
        <v>4</v>
      </c>
      <c r="L2180">
        <v>11</v>
      </c>
      <c r="M2180">
        <v>2003</v>
      </c>
    </row>
    <row r="2181" spans="1:13" x14ac:dyDescent="0.25">
      <c r="A2181">
        <v>2179</v>
      </c>
      <c r="B2181" s="1">
        <v>37998</v>
      </c>
      <c r="C2181">
        <v>10210</v>
      </c>
      <c r="D2181" t="s">
        <v>115</v>
      </c>
      <c r="E2181" t="s">
        <v>116</v>
      </c>
      <c r="F2181" t="s">
        <v>97</v>
      </c>
      <c r="G2181" t="s">
        <v>15</v>
      </c>
      <c r="H2181">
        <v>79.91</v>
      </c>
      <c r="I2181">
        <v>46</v>
      </c>
      <c r="J2181">
        <v>3675.86</v>
      </c>
      <c r="K2181">
        <v>1</v>
      </c>
      <c r="L2181">
        <v>1</v>
      </c>
      <c r="M2181">
        <v>2004</v>
      </c>
    </row>
    <row r="2182" spans="1:13" x14ac:dyDescent="0.25">
      <c r="A2182">
        <v>2180</v>
      </c>
      <c r="B2182" s="1">
        <v>38037</v>
      </c>
      <c r="C2182">
        <v>10223</v>
      </c>
      <c r="D2182" t="s">
        <v>36</v>
      </c>
      <c r="E2182" t="s">
        <v>37</v>
      </c>
      <c r="F2182" t="s">
        <v>38</v>
      </c>
      <c r="G2182" t="s">
        <v>15</v>
      </c>
      <c r="H2182">
        <v>100</v>
      </c>
      <c r="I2182">
        <v>21</v>
      </c>
      <c r="J2182">
        <v>2475.27</v>
      </c>
      <c r="K2182">
        <v>1</v>
      </c>
      <c r="L2182">
        <v>2</v>
      </c>
      <c r="M2182">
        <v>2004</v>
      </c>
    </row>
    <row r="2183" spans="1:13" x14ac:dyDescent="0.25">
      <c r="A2183">
        <v>2181</v>
      </c>
      <c r="B2183" s="1">
        <v>38079</v>
      </c>
      <c r="C2183">
        <v>10235</v>
      </c>
      <c r="D2183" t="s">
        <v>143</v>
      </c>
      <c r="E2183" t="s">
        <v>144</v>
      </c>
      <c r="F2183" t="s">
        <v>88</v>
      </c>
      <c r="G2183" t="s">
        <v>15</v>
      </c>
      <c r="H2183">
        <v>100</v>
      </c>
      <c r="I2183">
        <v>41</v>
      </c>
      <c r="J2183">
        <v>4177.49</v>
      </c>
      <c r="K2183">
        <v>2</v>
      </c>
      <c r="L2183">
        <v>4</v>
      </c>
      <c r="M2183">
        <v>2004</v>
      </c>
    </row>
    <row r="2184" spans="1:13" x14ac:dyDescent="0.25">
      <c r="A2184">
        <v>2182</v>
      </c>
      <c r="B2184" s="1">
        <v>38118</v>
      </c>
      <c r="C2184">
        <v>10250</v>
      </c>
      <c r="D2184" t="s">
        <v>151</v>
      </c>
      <c r="E2184" t="s">
        <v>152</v>
      </c>
      <c r="F2184" t="s">
        <v>14</v>
      </c>
      <c r="G2184" t="s">
        <v>15</v>
      </c>
      <c r="H2184">
        <v>100</v>
      </c>
      <c r="I2184">
        <v>31</v>
      </c>
      <c r="J2184">
        <v>3282.28</v>
      </c>
      <c r="K2184">
        <v>2</v>
      </c>
      <c r="L2184">
        <v>5</v>
      </c>
      <c r="M2184">
        <v>2004</v>
      </c>
    </row>
    <row r="2185" spans="1:13" x14ac:dyDescent="0.25">
      <c r="A2185">
        <v>2183</v>
      </c>
      <c r="B2185" s="1">
        <v>38166</v>
      </c>
      <c r="C2185">
        <v>10263</v>
      </c>
      <c r="D2185" t="s">
        <v>43</v>
      </c>
      <c r="E2185" t="s">
        <v>44</v>
      </c>
      <c r="F2185" t="s">
        <v>14</v>
      </c>
      <c r="G2185" t="s">
        <v>15</v>
      </c>
      <c r="H2185">
        <v>79.91</v>
      </c>
      <c r="I2185">
        <v>31</v>
      </c>
      <c r="J2185">
        <v>2477.21</v>
      </c>
      <c r="K2185">
        <v>2</v>
      </c>
      <c r="L2185">
        <v>6</v>
      </c>
      <c r="M2185">
        <v>2004</v>
      </c>
    </row>
    <row r="2186" spans="1:13" x14ac:dyDescent="0.25">
      <c r="A2186">
        <v>2184</v>
      </c>
      <c r="B2186" s="1">
        <v>38191</v>
      </c>
      <c r="C2186">
        <v>10275</v>
      </c>
      <c r="D2186" t="s">
        <v>45</v>
      </c>
      <c r="E2186" t="s">
        <v>46</v>
      </c>
      <c r="F2186" t="s">
        <v>18</v>
      </c>
      <c r="G2186" t="s">
        <v>15</v>
      </c>
      <c r="H2186">
        <v>81.91</v>
      </c>
      <c r="I2186">
        <v>23</v>
      </c>
      <c r="J2186">
        <v>1883.93</v>
      </c>
      <c r="K2186">
        <v>3</v>
      </c>
      <c r="L2186">
        <v>7</v>
      </c>
      <c r="M2186">
        <v>2004</v>
      </c>
    </row>
    <row r="2187" spans="1:13" x14ac:dyDescent="0.25">
      <c r="A2187">
        <v>2185</v>
      </c>
      <c r="B2187" s="1">
        <v>38226</v>
      </c>
      <c r="C2187">
        <v>10285</v>
      </c>
      <c r="D2187" t="s">
        <v>47</v>
      </c>
      <c r="E2187" t="s">
        <v>48</v>
      </c>
      <c r="F2187" t="s">
        <v>14</v>
      </c>
      <c r="G2187" t="s">
        <v>15</v>
      </c>
      <c r="H2187">
        <v>98.89</v>
      </c>
      <c r="I2187">
        <v>37</v>
      </c>
      <c r="J2187">
        <v>3658.93</v>
      </c>
      <c r="K2187">
        <v>3</v>
      </c>
      <c r="L2187">
        <v>8</v>
      </c>
      <c r="M2187">
        <v>2004</v>
      </c>
    </row>
    <row r="2188" spans="1:13" x14ac:dyDescent="0.25">
      <c r="A2188">
        <v>2186</v>
      </c>
      <c r="B2188" s="1">
        <v>38246</v>
      </c>
      <c r="C2188">
        <v>10297</v>
      </c>
      <c r="D2188" t="s">
        <v>182</v>
      </c>
      <c r="E2188" t="s">
        <v>183</v>
      </c>
      <c r="F2188" t="s">
        <v>184</v>
      </c>
      <c r="G2188" t="s">
        <v>15</v>
      </c>
      <c r="H2188">
        <v>100</v>
      </c>
      <c r="I2188">
        <v>26</v>
      </c>
      <c r="J2188">
        <v>2856.88</v>
      </c>
      <c r="K2188">
        <v>3</v>
      </c>
      <c r="L2188">
        <v>9</v>
      </c>
      <c r="M2188">
        <v>2004</v>
      </c>
    </row>
    <row r="2189" spans="1:13" x14ac:dyDescent="0.25">
      <c r="A2189">
        <v>2187</v>
      </c>
      <c r="B2189" s="1">
        <v>38275</v>
      </c>
      <c r="C2189">
        <v>10308</v>
      </c>
      <c r="D2189" t="s">
        <v>121</v>
      </c>
      <c r="E2189" t="s">
        <v>122</v>
      </c>
      <c r="F2189" t="s">
        <v>14</v>
      </c>
      <c r="G2189" t="s">
        <v>15</v>
      </c>
      <c r="H2189">
        <v>79.91</v>
      </c>
      <c r="I2189">
        <v>24</v>
      </c>
      <c r="J2189">
        <v>1917.84</v>
      </c>
      <c r="K2189">
        <v>4</v>
      </c>
      <c r="L2189">
        <v>10</v>
      </c>
      <c r="M2189">
        <v>2004</v>
      </c>
    </row>
    <row r="2190" spans="1:13" x14ac:dyDescent="0.25">
      <c r="A2190">
        <v>2188</v>
      </c>
      <c r="B2190" s="1">
        <v>38293</v>
      </c>
      <c r="C2190">
        <v>10318</v>
      </c>
      <c r="D2190" t="s">
        <v>54</v>
      </c>
      <c r="E2190" t="s">
        <v>55</v>
      </c>
      <c r="F2190" t="s">
        <v>14</v>
      </c>
      <c r="G2190" t="s">
        <v>15</v>
      </c>
      <c r="H2190">
        <v>100</v>
      </c>
      <c r="I2190">
        <v>47</v>
      </c>
      <c r="J2190">
        <v>5305.36</v>
      </c>
      <c r="K2190">
        <v>4</v>
      </c>
      <c r="L2190">
        <v>11</v>
      </c>
      <c r="M2190">
        <v>2004</v>
      </c>
    </row>
    <row r="2191" spans="1:13" x14ac:dyDescent="0.25">
      <c r="A2191">
        <v>2189</v>
      </c>
      <c r="B2191" s="1">
        <v>38306</v>
      </c>
      <c r="C2191">
        <v>10329</v>
      </c>
      <c r="D2191" t="s">
        <v>12</v>
      </c>
      <c r="E2191" t="s">
        <v>13</v>
      </c>
      <c r="F2191" t="s">
        <v>14</v>
      </c>
      <c r="G2191" t="s">
        <v>15</v>
      </c>
      <c r="H2191">
        <v>63.91</v>
      </c>
      <c r="I2191">
        <v>45</v>
      </c>
      <c r="J2191">
        <v>2875.95</v>
      </c>
      <c r="K2191">
        <v>4</v>
      </c>
      <c r="L2191">
        <v>11</v>
      </c>
      <c r="M2191">
        <v>2004</v>
      </c>
    </row>
    <row r="2192" spans="1:13" x14ac:dyDescent="0.25">
      <c r="A2192">
        <v>2190</v>
      </c>
      <c r="B2192" s="1">
        <v>38315</v>
      </c>
      <c r="C2192">
        <v>10340</v>
      </c>
      <c r="D2192" t="s">
        <v>134</v>
      </c>
      <c r="E2192" t="s">
        <v>135</v>
      </c>
      <c r="F2192" t="s">
        <v>68</v>
      </c>
      <c r="G2192" t="s">
        <v>15</v>
      </c>
      <c r="H2192">
        <v>100</v>
      </c>
      <c r="I2192">
        <v>55</v>
      </c>
      <c r="J2192">
        <v>6482.85</v>
      </c>
      <c r="K2192">
        <v>4</v>
      </c>
      <c r="L2192">
        <v>11</v>
      </c>
      <c r="M2192">
        <v>2004</v>
      </c>
    </row>
    <row r="2193" spans="1:13" x14ac:dyDescent="0.25">
      <c r="A2193">
        <v>2191</v>
      </c>
      <c r="B2193" s="1">
        <v>38325</v>
      </c>
      <c r="C2193">
        <v>10353</v>
      </c>
      <c r="D2193" t="s">
        <v>212</v>
      </c>
      <c r="E2193" t="s">
        <v>213</v>
      </c>
      <c r="F2193" t="s">
        <v>14</v>
      </c>
      <c r="G2193" t="s">
        <v>15</v>
      </c>
      <c r="H2193">
        <v>81.17</v>
      </c>
      <c r="I2193">
        <v>46</v>
      </c>
      <c r="J2193">
        <v>3733.82</v>
      </c>
      <c r="K2193">
        <v>4</v>
      </c>
      <c r="L2193">
        <v>12</v>
      </c>
      <c r="M2193">
        <v>2004</v>
      </c>
    </row>
    <row r="2194" spans="1:13" x14ac:dyDescent="0.25">
      <c r="A2194">
        <v>2192</v>
      </c>
      <c r="B2194" s="1">
        <v>38358</v>
      </c>
      <c r="C2194">
        <v>10363</v>
      </c>
      <c r="D2194" t="s">
        <v>178</v>
      </c>
      <c r="E2194" t="s">
        <v>179</v>
      </c>
      <c r="F2194" t="s">
        <v>51</v>
      </c>
      <c r="G2194" t="s">
        <v>15</v>
      </c>
      <c r="H2194">
        <v>100</v>
      </c>
      <c r="I2194">
        <v>50</v>
      </c>
      <c r="J2194">
        <v>6576.5</v>
      </c>
      <c r="K2194">
        <v>1</v>
      </c>
      <c r="L2194">
        <v>1</v>
      </c>
      <c r="M2194">
        <v>2005</v>
      </c>
    </row>
    <row r="2195" spans="1:13" x14ac:dyDescent="0.25">
      <c r="A2195">
        <v>2193</v>
      </c>
      <c r="B2195" s="1">
        <v>38386</v>
      </c>
      <c r="C2195">
        <v>10375</v>
      </c>
      <c r="D2195" t="s">
        <v>45</v>
      </c>
      <c r="E2195" t="s">
        <v>46</v>
      </c>
      <c r="F2195" t="s">
        <v>18</v>
      </c>
      <c r="G2195" t="s">
        <v>15</v>
      </c>
      <c r="H2195">
        <v>100</v>
      </c>
      <c r="I2195">
        <v>37</v>
      </c>
      <c r="J2195">
        <v>6353.27</v>
      </c>
      <c r="K2195">
        <v>1</v>
      </c>
      <c r="L2195">
        <v>2</v>
      </c>
      <c r="M2195">
        <v>2005</v>
      </c>
    </row>
    <row r="2196" spans="1:13" x14ac:dyDescent="0.25">
      <c r="A2196">
        <v>2194</v>
      </c>
      <c r="B2196" s="1">
        <v>38413</v>
      </c>
      <c r="C2196">
        <v>10387</v>
      </c>
      <c r="D2196" t="s">
        <v>75</v>
      </c>
      <c r="E2196" t="s">
        <v>76</v>
      </c>
      <c r="F2196" t="s">
        <v>77</v>
      </c>
      <c r="G2196" t="s">
        <v>15</v>
      </c>
      <c r="H2196">
        <v>94.9</v>
      </c>
      <c r="I2196">
        <v>44</v>
      </c>
      <c r="J2196">
        <v>4175.6000000000004</v>
      </c>
      <c r="K2196">
        <v>1</v>
      </c>
      <c r="L2196">
        <v>3</v>
      </c>
      <c r="M2196">
        <v>2005</v>
      </c>
    </row>
    <row r="2197" spans="1:13" x14ac:dyDescent="0.25">
      <c r="A2197">
        <v>2195</v>
      </c>
      <c r="B2197" s="1">
        <v>38445</v>
      </c>
      <c r="C2197">
        <v>10401</v>
      </c>
      <c r="D2197" t="s">
        <v>41</v>
      </c>
      <c r="E2197" t="s">
        <v>42</v>
      </c>
      <c r="F2197" t="s">
        <v>14</v>
      </c>
      <c r="G2197" t="s">
        <v>15</v>
      </c>
      <c r="H2197">
        <v>100</v>
      </c>
      <c r="I2197">
        <v>49</v>
      </c>
      <c r="J2197">
        <v>4992.6099999999997</v>
      </c>
      <c r="K2197">
        <v>2</v>
      </c>
      <c r="L2197">
        <v>4</v>
      </c>
      <c r="M2197">
        <v>2005</v>
      </c>
    </row>
    <row r="2198" spans="1:13" x14ac:dyDescent="0.25">
      <c r="A2198">
        <v>2196</v>
      </c>
      <c r="B2198" s="1">
        <v>38482</v>
      </c>
      <c r="C2198">
        <v>10416</v>
      </c>
      <c r="D2198" t="s">
        <v>172</v>
      </c>
      <c r="E2198" t="s">
        <v>173</v>
      </c>
      <c r="F2198" t="s">
        <v>100</v>
      </c>
      <c r="G2198" t="s">
        <v>15</v>
      </c>
      <c r="H2198">
        <v>100</v>
      </c>
      <c r="I2198">
        <v>45</v>
      </c>
      <c r="J2198">
        <v>4764.6000000000004</v>
      </c>
      <c r="K2198">
        <v>2</v>
      </c>
      <c r="L2198">
        <v>5</v>
      </c>
      <c r="M2198">
        <v>2005</v>
      </c>
    </row>
    <row r="2199" spans="1:13" x14ac:dyDescent="0.25">
      <c r="A2199">
        <v>2197</v>
      </c>
      <c r="B2199" s="1">
        <v>37683</v>
      </c>
      <c r="C2199">
        <v>10108</v>
      </c>
      <c r="D2199" t="s">
        <v>161</v>
      </c>
      <c r="E2199" t="s">
        <v>162</v>
      </c>
      <c r="F2199" t="s">
        <v>163</v>
      </c>
      <c r="G2199" t="s">
        <v>15</v>
      </c>
      <c r="H2199">
        <v>43.45</v>
      </c>
      <c r="I2199">
        <v>27</v>
      </c>
      <c r="J2199">
        <v>1173.1500000000001</v>
      </c>
      <c r="K2199">
        <v>1</v>
      </c>
      <c r="L2199">
        <v>3</v>
      </c>
      <c r="M2199">
        <v>2003</v>
      </c>
    </row>
    <row r="2200" spans="1:13" x14ac:dyDescent="0.25">
      <c r="A2200">
        <v>2198</v>
      </c>
      <c r="B2200" s="1">
        <v>37749</v>
      </c>
      <c r="C2200">
        <v>10122</v>
      </c>
      <c r="D2200" t="s">
        <v>164</v>
      </c>
      <c r="E2200" t="s">
        <v>165</v>
      </c>
      <c r="F2200" t="s">
        <v>18</v>
      </c>
      <c r="G2200" t="s">
        <v>15</v>
      </c>
      <c r="H2200">
        <v>44.66</v>
      </c>
      <c r="I2200">
        <v>31</v>
      </c>
      <c r="J2200">
        <v>1384.46</v>
      </c>
      <c r="K2200">
        <v>2</v>
      </c>
      <c r="L2200">
        <v>5</v>
      </c>
      <c r="M2200">
        <v>2003</v>
      </c>
    </row>
    <row r="2201" spans="1:13" x14ac:dyDescent="0.25">
      <c r="A2201">
        <v>2199</v>
      </c>
      <c r="B2201" s="1">
        <v>37804</v>
      </c>
      <c r="C2201">
        <v>10135</v>
      </c>
      <c r="D2201" t="s">
        <v>105</v>
      </c>
      <c r="E2201" t="s">
        <v>106</v>
      </c>
      <c r="F2201" t="s">
        <v>14</v>
      </c>
      <c r="G2201" t="s">
        <v>15</v>
      </c>
      <c r="H2201">
        <v>40.229999999999997</v>
      </c>
      <c r="I2201">
        <v>33</v>
      </c>
      <c r="J2201">
        <v>1327.59</v>
      </c>
      <c r="K2201">
        <v>3</v>
      </c>
      <c r="L2201">
        <v>7</v>
      </c>
      <c r="M2201">
        <v>2003</v>
      </c>
    </row>
    <row r="2202" spans="1:13" x14ac:dyDescent="0.25">
      <c r="A2202">
        <v>2200</v>
      </c>
      <c r="B2202" s="1">
        <v>37858</v>
      </c>
      <c r="C2202">
        <v>10145</v>
      </c>
      <c r="D2202" t="s">
        <v>21</v>
      </c>
      <c r="E2202" t="s">
        <v>22</v>
      </c>
      <c r="F2202" t="s">
        <v>14</v>
      </c>
      <c r="G2202" t="s">
        <v>15</v>
      </c>
      <c r="H2202">
        <v>35.799999999999997</v>
      </c>
      <c r="I2202">
        <v>31</v>
      </c>
      <c r="J2202">
        <v>1109.8</v>
      </c>
      <c r="K2202">
        <v>3</v>
      </c>
      <c r="L2202">
        <v>8</v>
      </c>
      <c r="M2202">
        <v>2003</v>
      </c>
    </row>
    <row r="2203" spans="1:13" x14ac:dyDescent="0.25">
      <c r="A2203">
        <v>2201</v>
      </c>
      <c r="B2203" s="1">
        <v>37904</v>
      </c>
      <c r="C2203">
        <v>10159</v>
      </c>
      <c r="D2203" t="s">
        <v>23</v>
      </c>
      <c r="E2203" t="s">
        <v>24</v>
      </c>
      <c r="F2203" t="s">
        <v>14</v>
      </c>
      <c r="G2203" t="s">
        <v>15</v>
      </c>
      <c r="H2203">
        <v>35.4</v>
      </c>
      <c r="I2203">
        <v>35</v>
      </c>
      <c r="J2203">
        <v>1239</v>
      </c>
      <c r="K2203">
        <v>4</v>
      </c>
      <c r="L2203">
        <v>10</v>
      </c>
      <c r="M2203">
        <v>2003</v>
      </c>
    </row>
    <row r="2204" spans="1:13" x14ac:dyDescent="0.25">
      <c r="A2204">
        <v>2202</v>
      </c>
      <c r="B2204" s="1">
        <v>37929</v>
      </c>
      <c r="C2204">
        <v>10169</v>
      </c>
      <c r="D2204" t="s">
        <v>111</v>
      </c>
      <c r="E2204" t="s">
        <v>112</v>
      </c>
      <c r="F2204" t="s">
        <v>38</v>
      </c>
      <c r="G2204" t="s">
        <v>15</v>
      </c>
      <c r="H2204">
        <v>39.83</v>
      </c>
      <c r="I2204">
        <v>26</v>
      </c>
      <c r="J2204">
        <v>1035.58</v>
      </c>
      <c r="K2204">
        <v>4</v>
      </c>
      <c r="L2204">
        <v>11</v>
      </c>
      <c r="M2204">
        <v>2003</v>
      </c>
    </row>
    <row r="2205" spans="1:13" x14ac:dyDescent="0.25">
      <c r="A2205">
        <v>2203</v>
      </c>
      <c r="B2205" s="1">
        <v>37936</v>
      </c>
      <c r="C2205">
        <v>10180</v>
      </c>
      <c r="D2205" t="s">
        <v>27</v>
      </c>
      <c r="E2205" t="s">
        <v>28</v>
      </c>
      <c r="F2205" t="s">
        <v>18</v>
      </c>
      <c r="G2205" t="s">
        <v>15</v>
      </c>
      <c r="H2205">
        <v>45.46</v>
      </c>
      <c r="I2205">
        <v>34</v>
      </c>
      <c r="J2205">
        <v>1545.64</v>
      </c>
      <c r="K2205">
        <v>4</v>
      </c>
      <c r="L2205">
        <v>11</v>
      </c>
      <c r="M2205">
        <v>2003</v>
      </c>
    </row>
    <row r="2206" spans="1:13" x14ac:dyDescent="0.25">
      <c r="A2206">
        <v>2204</v>
      </c>
      <c r="B2206" s="1">
        <v>37944</v>
      </c>
      <c r="C2206">
        <v>10190</v>
      </c>
      <c r="D2206" t="s">
        <v>66</v>
      </c>
      <c r="E2206" t="s">
        <v>67</v>
      </c>
      <c r="F2206" t="s">
        <v>68</v>
      </c>
      <c r="G2206" t="s">
        <v>15</v>
      </c>
      <c r="H2206">
        <v>32.99</v>
      </c>
      <c r="I2206">
        <v>46</v>
      </c>
      <c r="J2206">
        <v>1517.54</v>
      </c>
      <c r="K2206">
        <v>4</v>
      </c>
      <c r="L2206">
        <v>11</v>
      </c>
      <c r="M2206">
        <v>2003</v>
      </c>
    </row>
    <row r="2207" spans="1:13" x14ac:dyDescent="0.25">
      <c r="A2207">
        <v>2205</v>
      </c>
      <c r="B2207" s="1">
        <v>38001</v>
      </c>
      <c r="C2207">
        <v>10211</v>
      </c>
      <c r="D2207" t="s">
        <v>34</v>
      </c>
      <c r="E2207" t="s">
        <v>35</v>
      </c>
      <c r="F2207" t="s">
        <v>18</v>
      </c>
      <c r="G2207" t="s">
        <v>15</v>
      </c>
      <c r="H2207">
        <v>42.24</v>
      </c>
      <c r="I2207">
        <v>41</v>
      </c>
      <c r="J2207">
        <v>1731.84</v>
      </c>
      <c r="K2207">
        <v>1</v>
      </c>
      <c r="L2207">
        <v>1</v>
      </c>
      <c r="M2207">
        <v>2004</v>
      </c>
    </row>
    <row r="2208" spans="1:13" x14ac:dyDescent="0.25">
      <c r="A2208">
        <v>2206</v>
      </c>
      <c r="B2208" s="1">
        <v>38038</v>
      </c>
      <c r="C2208">
        <v>10224</v>
      </c>
      <c r="D2208" t="s">
        <v>27</v>
      </c>
      <c r="E2208" t="s">
        <v>28</v>
      </c>
      <c r="F2208" t="s">
        <v>18</v>
      </c>
      <c r="G2208" t="s">
        <v>15</v>
      </c>
      <c r="H2208">
        <v>39.43</v>
      </c>
      <c r="I2208">
        <v>43</v>
      </c>
      <c r="J2208">
        <v>1695.49</v>
      </c>
      <c r="K2208">
        <v>1</v>
      </c>
      <c r="L2208">
        <v>2</v>
      </c>
      <c r="M2208">
        <v>2004</v>
      </c>
    </row>
    <row r="2209" spans="1:13" x14ac:dyDescent="0.25">
      <c r="A2209">
        <v>2207</v>
      </c>
      <c r="B2209" s="1">
        <v>38082</v>
      </c>
      <c r="C2209">
        <v>10237</v>
      </c>
      <c r="D2209" t="s">
        <v>39</v>
      </c>
      <c r="E2209" t="s">
        <v>40</v>
      </c>
      <c r="F2209" t="s">
        <v>14</v>
      </c>
      <c r="G2209" t="s">
        <v>15</v>
      </c>
      <c r="H2209">
        <v>40.229999999999997</v>
      </c>
      <c r="I2209">
        <v>26</v>
      </c>
      <c r="J2209">
        <v>1045.98</v>
      </c>
      <c r="K2209">
        <v>2</v>
      </c>
      <c r="L2209">
        <v>4</v>
      </c>
      <c r="M2209">
        <v>2004</v>
      </c>
    </row>
    <row r="2210" spans="1:13" x14ac:dyDescent="0.25">
      <c r="A2210">
        <v>2208</v>
      </c>
      <c r="B2210" s="1">
        <v>38133</v>
      </c>
      <c r="C2210">
        <v>10252</v>
      </c>
      <c r="D2210" t="s">
        <v>34</v>
      </c>
      <c r="E2210" t="s">
        <v>35</v>
      </c>
      <c r="F2210" t="s">
        <v>18</v>
      </c>
      <c r="G2210" t="s">
        <v>15</v>
      </c>
      <c r="H2210">
        <v>48.28</v>
      </c>
      <c r="I2210">
        <v>36</v>
      </c>
      <c r="J2210">
        <v>1738.08</v>
      </c>
      <c r="K2210">
        <v>2</v>
      </c>
      <c r="L2210">
        <v>5</v>
      </c>
      <c r="M2210">
        <v>2004</v>
      </c>
    </row>
    <row r="2211" spans="1:13" x14ac:dyDescent="0.25">
      <c r="A2211">
        <v>2209</v>
      </c>
      <c r="B2211" s="1">
        <v>38168</v>
      </c>
      <c r="C2211">
        <v>10264</v>
      </c>
      <c r="D2211" t="s">
        <v>145</v>
      </c>
      <c r="E2211" t="s">
        <v>146</v>
      </c>
      <c r="F2211" t="s">
        <v>14</v>
      </c>
      <c r="G2211" t="s">
        <v>15</v>
      </c>
      <c r="H2211">
        <v>32.590000000000003</v>
      </c>
      <c r="I2211">
        <v>20</v>
      </c>
      <c r="J2211">
        <v>651.79999999999995</v>
      </c>
      <c r="K2211">
        <v>2</v>
      </c>
      <c r="L2211">
        <v>6</v>
      </c>
      <c r="M2211">
        <v>2004</v>
      </c>
    </row>
    <row r="2212" spans="1:13" x14ac:dyDescent="0.25">
      <c r="A2212">
        <v>2210</v>
      </c>
      <c r="B2212" s="1">
        <v>38201</v>
      </c>
      <c r="C2212">
        <v>10276</v>
      </c>
      <c r="D2212" t="s">
        <v>174</v>
      </c>
      <c r="E2212" t="s">
        <v>175</v>
      </c>
      <c r="F2212" t="s">
        <v>14</v>
      </c>
      <c r="G2212" t="s">
        <v>15</v>
      </c>
      <c r="H2212">
        <v>36.61</v>
      </c>
      <c r="I2212">
        <v>27</v>
      </c>
      <c r="J2212">
        <v>988.47</v>
      </c>
      <c r="K2212">
        <v>3</v>
      </c>
      <c r="L2212">
        <v>8</v>
      </c>
      <c r="M2212">
        <v>2004</v>
      </c>
    </row>
    <row r="2213" spans="1:13" x14ac:dyDescent="0.25">
      <c r="A2213">
        <v>2211</v>
      </c>
      <c r="B2213" s="1">
        <v>38226</v>
      </c>
      <c r="C2213">
        <v>10285</v>
      </c>
      <c r="D2213" t="s">
        <v>47</v>
      </c>
      <c r="E2213" t="s">
        <v>48</v>
      </c>
      <c r="F2213" t="s">
        <v>14</v>
      </c>
      <c r="G2213" t="s">
        <v>15</v>
      </c>
      <c r="H2213">
        <v>41.03</v>
      </c>
      <c r="I2213">
        <v>37</v>
      </c>
      <c r="J2213">
        <v>1518.11</v>
      </c>
      <c r="K2213">
        <v>3</v>
      </c>
      <c r="L2213">
        <v>8</v>
      </c>
      <c r="M2213">
        <v>2004</v>
      </c>
    </row>
    <row r="2214" spans="1:13" x14ac:dyDescent="0.25">
      <c r="A2214">
        <v>2212</v>
      </c>
      <c r="B2214" s="1">
        <v>38260</v>
      </c>
      <c r="C2214">
        <v>10299</v>
      </c>
      <c r="D2214" t="s">
        <v>49</v>
      </c>
      <c r="E2214" t="s">
        <v>50</v>
      </c>
      <c r="F2214" t="s">
        <v>51</v>
      </c>
      <c r="G2214" t="s">
        <v>15</v>
      </c>
      <c r="H2214">
        <v>42.24</v>
      </c>
      <c r="I2214">
        <v>24</v>
      </c>
      <c r="J2214">
        <v>1013.76</v>
      </c>
      <c r="K2214">
        <v>3</v>
      </c>
      <c r="L2214">
        <v>9</v>
      </c>
      <c r="M2214">
        <v>2004</v>
      </c>
    </row>
    <row r="2215" spans="1:13" x14ac:dyDescent="0.25">
      <c r="A2215">
        <v>2213</v>
      </c>
      <c r="B2215" s="1">
        <v>38276</v>
      </c>
      <c r="C2215">
        <v>10310</v>
      </c>
      <c r="D2215" t="s">
        <v>166</v>
      </c>
      <c r="E2215" t="s">
        <v>167</v>
      </c>
      <c r="F2215" t="s">
        <v>168</v>
      </c>
      <c r="G2215" t="s">
        <v>15</v>
      </c>
      <c r="H2215">
        <v>43.05</v>
      </c>
      <c r="I2215">
        <v>36</v>
      </c>
      <c r="J2215">
        <v>1549.8</v>
      </c>
      <c r="K2215">
        <v>4</v>
      </c>
      <c r="L2215">
        <v>10</v>
      </c>
      <c r="M2215">
        <v>2004</v>
      </c>
    </row>
    <row r="2216" spans="1:13" x14ac:dyDescent="0.25">
      <c r="A2216">
        <v>2214</v>
      </c>
      <c r="B2216" s="1">
        <v>38294</v>
      </c>
      <c r="C2216">
        <v>10319</v>
      </c>
      <c r="D2216" t="s">
        <v>192</v>
      </c>
      <c r="E2216" t="s">
        <v>193</v>
      </c>
      <c r="F2216" t="s">
        <v>14</v>
      </c>
      <c r="G2216" t="s">
        <v>15</v>
      </c>
      <c r="H2216">
        <v>38.22</v>
      </c>
      <c r="I2216">
        <v>29</v>
      </c>
      <c r="J2216">
        <v>1108.3800000000001</v>
      </c>
      <c r="K2216">
        <v>4</v>
      </c>
      <c r="L2216">
        <v>11</v>
      </c>
      <c r="M2216">
        <v>2004</v>
      </c>
    </row>
    <row r="2217" spans="1:13" x14ac:dyDescent="0.25">
      <c r="A2217">
        <v>2215</v>
      </c>
      <c r="B2217" s="1">
        <v>38308</v>
      </c>
      <c r="C2217">
        <v>10331</v>
      </c>
      <c r="D2217" t="s">
        <v>117</v>
      </c>
      <c r="E2217" t="s">
        <v>118</v>
      </c>
      <c r="F2217" t="s">
        <v>14</v>
      </c>
      <c r="G2217" t="s">
        <v>15</v>
      </c>
      <c r="H2217">
        <v>100</v>
      </c>
      <c r="I2217">
        <v>28</v>
      </c>
      <c r="J2217">
        <v>4102.5600000000004</v>
      </c>
      <c r="K2217">
        <v>4</v>
      </c>
      <c r="L2217">
        <v>11</v>
      </c>
      <c r="M2217">
        <v>2004</v>
      </c>
    </row>
    <row r="2218" spans="1:13" x14ac:dyDescent="0.25">
      <c r="A2218">
        <v>2216</v>
      </c>
      <c r="B2218" s="1">
        <v>38315</v>
      </c>
      <c r="C2218">
        <v>10343</v>
      </c>
      <c r="D2218" t="s">
        <v>16</v>
      </c>
      <c r="E2218" t="s">
        <v>17</v>
      </c>
      <c r="F2218" t="s">
        <v>18</v>
      </c>
      <c r="G2218" t="s">
        <v>15</v>
      </c>
      <c r="H2218">
        <v>100</v>
      </c>
      <c r="I2218">
        <v>29</v>
      </c>
      <c r="J2218">
        <v>3713.16</v>
      </c>
      <c r="K2218">
        <v>4</v>
      </c>
      <c r="L2218">
        <v>11</v>
      </c>
      <c r="M2218">
        <v>2004</v>
      </c>
    </row>
    <row r="2219" spans="1:13" x14ac:dyDescent="0.25">
      <c r="A2219">
        <v>2217</v>
      </c>
      <c r="B2219" s="1">
        <v>38328</v>
      </c>
      <c r="C2219">
        <v>10355</v>
      </c>
      <c r="D2219" t="s">
        <v>66</v>
      </c>
      <c r="E2219" t="s">
        <v>67</v>
      </c>
      <c r="F2219" t="s">
        <v>68</v>
      </c>
      <c r="G2219" t="s">
        <v>15</v>
      </c>
      <c r="H2219">
        <v>39.83</v>
      </c>
      <c r="I2219">
        <v>38</v>
      </c>
      <c r="J2219">
        <v>1513.54</v>
      </c>
      <c r="K2219">
        <v>4</v>
      </c>
      <c r="L2219">
        <v>12</v>
      </c>
      <c r="M2219">
        <v>2004</v>
      </c>
    </row>
    <row r="2220" spans="1:13" x14ac:dyDescent="0.25">
      <c r="A2220">
        <v>2218</v>
      </c>
      <c r="B2220" s="1">
        <v>38358</v>
      </c>
      <c r="C2220">
        <v>10364</v>
      </c>
      <c r="D2220" t="s">
        <v>164</v>
      </c>
      <c r="E2220" t="s">
        <v>165</v>
      </c>
      <c r="F2220" t="s">
        <v>18</v>
      </c>
      <c r="G2220" t="s">
        <v>15</v>
      </c>
      <c r="H2220">
        <v>48.28</v>
      </c>
      <c r="I2220">
        <v>48</v>
      </c>
      <c r="J2220">
        <v>2317.44</v>
      </c>
      <c r="K2220">
        <v>1</v>
      </c>
      <c r="L2220">
        <v>1</v>
      </c>
      <c r="M2220">
        <v>2005</v>
      </c>
    </row>
    <row r="2221" spans="1:13" x14ac:dyDescent="0.25">
      <c r="A2221">
        <v>2219</v>
      </c>
      <c r="B2221" s="1">
        <v>38393</v>
      </c>
      <c r="C2221">
        <v>10378</v>
      </c>
      <c r="D2221" t="s">
        <v>66</v>
      </c>
      <c r="E2221" t="s">
        <v>67</v>
      </c>
      <c r="F2221" t="s">
        <v>68</v>
      </c>
      <c r="G2221" t="s">
        <v>15</v>
      </c>
      <c r="H2221">
        <v>82.46</v>
      </c>
      <c r="I2221">
        <v>40</v>
      </c>
      <c r="J2221">
        <v>3298.4</v>
      </c>
      <c r="K2221">
        <v>1</v>
      </c>
      <c r="L2221">
        <v>2</v>
      </c>
      <c r="M2221">
        <v>2005</v>
      </c>
    </row>
    <row r="2222" spans="1:13" x14ac:dyDescent="0.25">
      <c r="A2222">
        <v>2220</v>
      </c>
      <c r="B2222" s="1">
        <v>38415</v>
      </c>
      <c r="C2222">
        <v>10390</v>
      </c>
      <c r="D2222" t="s">
        <v>105</v>
      </c>
      <c r="E2222" t="s">
        <v>106</v>
      </c>
      <c r="F2222" t="s">
        <v>14</v>
      </c>
      <c r="G2222" t="s">
        <v>15</v>
      </c>
      <c r="H2222">
        <v>44.56</v>
      </c>
      <c r="I2222">
        <v>41</v>
      </c>
      <c r="J2222">
        <v>1826.96</v>
      </c>
      <c r="K2222">
        <v>1</v>
      </c>
      <c r="L2222">
        <v>3</v>
      </c>
      <c r="M2222">
        <v>2005</v>
      </c>
    </row>
    <row r="2223" spans="1:13" x14ac:dyDescent="0.25">
      <c r="A2223">
        <v>2221</v>
      </c>
      <c r="B2223" s="1">
        <v>38450</v>
      </c>
      <c r="C2223">
        <v>10403</v>
      </c>
      <c r="D2223" t="s">
        <v>63</v>
      </c>
      <c r="E2223" t="s">
        <v>64</v>
      </c>
      <c r="F2223" t="s">
        <v>65</v>
      </c>
      <c r="G2223" t="s">
        <v>15</v>
      </c>
      <c r="H2223">
        <v>40.229999999999997</v>
      </c>
      <c r="I2223">
        <v>30</v>
      </c>
      <c r="J2223">
        <v>1206.9000000000001</v>
      </c>
      <c r="K2223">
        <v>2</v>
      </c>
      <c r="L2223">
        <v>4</v>
      </c>
      <c r="M2223">
        <v>2005</v>
      </c>
    </row>
    <row r="2224" spans="1:13" x14ac:dyDescent="0.25">
      <c r="A2224">
        <v>2222</v>
      </c>
      <c r="B2224" s="1">
        <v>37652</v>
      </c>
      <c r="C2224">
        <v>10104</v>
      </c>
      <c r="D2224" t="s">
        <v>66</v>
      </c>
      <c r="E2224" t="s">
        <v>67</v>
      </c>
      <c r="F2224" t="s">
        <v>68</v>
      </c>
      <c r="G2224" t="s">
        <v>191</v>
      </c>
      <c r="H2224">
        <v>47.62</v>
      </c>
      <c r="I2224">
        <v>35</v>
      </c>
      <c r="J2224">
        <v>1666.7</v>
      </c>
      <c r="K2224">
        <v>1</v>
      </c>
      <c r="L2224">
        <v>1</v>
      </c>
      <c r="M2224">
        <v>2003</v>
      </c>
    </row>
    <row r="2225" spans="1:13" x14ac:dyDescent="0.25">
      <c r="A2225">
        <v>2223</v>
      </c>
      <c r="B2225" s="1">
        <v>37712</v>
      </c>
      <c r="C2225">
        <v>10114</v>
      </c>
      <c r="D2225" t="s">
        <v>153</v>
      </c>
      <c r="E2225" t="s">
        <v>154</v>
      </c>
      <c r="F2225" t="s">
        <v>18</v>
      </c>
      <c r="G2225" t="s">
        <v>191</v>
      </c>
      <c r="H2225">
        <v>55.73</v>
      </c>
      <c r="I2225">
        <v>28</v>
      </c>
      <c r="J2225">
        <v>1560.44</v>
      </c>
      <c r="K2225">
        <v>2</v>
      </c>
      <c r="L2225">
        <v>4</v>
      </c>
      <c r="M2225">
        <v>2003</v>
      </c>
    </row>
    <row r="2226" spans="1:13" x14ac:dyDescent="0.25">
      <c r="A2226">
        <v>2224</v>
      </c>
      <c r="B2226" s="1">
        <v>37775</v>
      </c>
      <c r="C2226">
        <v>10127</v>
      </c>
      <c r="D2226" t="s">
        <v>180</v>
      </c>
      <c r="E2226" t="s">
        <v>181</v>
      </c>
      <c r="F2226" t="s">
        <v>14</v>
      </c>
      <c r="G2226" t="s">
        <v>191</v>
      </c>
      <c r="H2226">
        <v>51.95</v>
      </c>
      <c r="I2226">
        <v>45</v>
      </c>
      <c r="J2226">
        <v>2337.75</v>
      </c>
      <c r="K2226">
        <v>2</v>
      </c>
      <c r="L2226">
        <v>6</v>
      </c>
      <c r="M2226">
        <v>2003</v>
      </c>
    </row>
    <row r="2227" spans="1:13" x14ac:dyDescent="0.25">
      <c r="A2227">
        <v>2225</v>
      </c>
      <c r="B2227" s="1">
        <v>37834</v>
      </c>
      <c r="C2227">
        <v>10141</v>
      </c>
      <c r="D2227" t="s">
        <v>178</v>
      </c>
      <c r="E2227" t="s">
        <v>179</v>
      </c>
      <c r="F2227" t="s">
        <v>51</v>
      </c>
      <c r="G2227" t="s">
        <v>191</v>
      </c>
      <c r="H2227">
        <v>45.99</v>
      </c>
      <c r="I2227">
        <v>24</v>
      </c>
      <c r="J2227">
        <v>1103.76</v>
      </c>
      <c r="K2227">
        <v>3</v>
      </c>
      <c r="L2227">
        <v>8</v>
      </c>
      <c r="M2227">
        <v>2003</v>
      </c>
    </row>
    <row r="2228" spans="1:13" x14ac:dyDescent="0.25">
      <c r="A2228">
        <v>2226</v>
      </c>
      <c r="B2228" s="1">
        <v>37885</v>
      </c>
      <c r="C2228">
        <v>10151</v>
      </c>
      <c r="D2228" t="s">
        <v>149</v>
      </c>
      <c r="E2228" t="s">
        <v>150</v>
      </c>
      <c r="F2228" t="s">
        <v>51</v>
      </c>
      <c r="G2228" t="s">
        <v>191</v>
      </c>
      <c r="H2228">
        <v>63.85</v>
      </c>
      <c r="I2228">
        <v>41</v>
      </c>
      <c r="J2228">
        <v>2617.85</v>
      </c>
      <c r="K2228">
        <v>3</v>
      </c>
      <c r="L2228">
        <v>9</v>
      </c>
      <c r="M2228">
        <v>2003</v>
      </c>
    </row>
    <row r="2229" spans="1:13" x14ac:dyDescent="0.25">
      <c r="A2229">
        <v>2227</v>
      </c>
      <c r="B2229" s="1">
        <v>37916</v>
      </c>
      <c r="C2229">
        <v>10165</v>
      </c>
      <c r="D2229" t="s">
        <v>75</v>
      </c>
      <c r="E2229" t="s">
        <v>76</v>
      </c>
      <c r="F2229" t="s">
        <v>77</v>
      </c>
      <c r="G2229" t="s">
        <v>191</v>
      </c>
      <c r="H2229">
        <v>45.99</v>
      </c>
      <c r="I2229">
        <v>48</v>
      </c>
      <c r="J2229">
        <v>2207.52</v>
      </c>
      <c r="K2229">
        <v>4</v>
      </c>
      <c r="L2229">
        <v>10</v>
      </c>
      <c r="M2229">
        <v>2003</v>
      </c>
    </row>
    <row r="2230" spans="1:13" x14ac:dyDescent="0.25">
      <c r="A2230">
        <v>2228</v>
      </c>
      <c r="B2230" s="1">
        <v>37931</v>
      </c>
      <c r="C2230">
        <v>10175</v>
      </c>
      <c r="D2230" t="s">
        <v>126</v>
      </c>
      <c r="E2230" t="s">
        <v>127</v>
      </c>
      <c r="F2230" t="s">
        <v>65</v>
      </c>
      <c r="G2230" t="s">
        <v>191</v>
      </c>
      <c r="H2230">
        <v>63.31</v>
      </c>
      <c r="I2230">
        <v>50</v>
      </c>
      <c r="J2230">
        <v>3165.5</v>
      </c>
      <c r="K2230">
        <v>4</v>
      </c>
      <c r="L2230">
        <v>11</v>
      </c>
      <c r="M2230">
        <v>2003</v>
      </c>
    </row>
    <row r="2231" spans="1:13" x14ac:dyDescent="0.25">
      <c r="A2231">
        <v>2229</v>
      </c>
      <c r="B2231" s="1">
        <v>37939</v>
      </c>
      <c r="C2231">
        <v>10184</v>
      </c>
      <c r="D2231" t="s">
        <v>196</v>
      </c>
      <c r="E2231" t="s">
        <v>197</v>
      </c>
      <c r="F2231" t="s">
        <v>68</v>
      </c>
      <c r="G2231" t="s">
        <v>191</v>
      </c>
      <c r="H2231">
        <v>62.77</v>
      </c>
      <c r="I2231">
        <v>33</v>
      </c>
      <c r="J2231">
        <v>2071.41</v>
      </c>
      <c r="K2231">
        <v>4</v>
      </c>
      <c r="L2231">
        <v>11</v>
      </c>
      <c r="M2231">
        <v>2003</v>
      </c>
    </row>
    <row r="2232" spans="1:13" x14ac:dyDescent="0.25">
      <c r="A2232">
        <v>2230</v>
      </c>
      <c r="B2232" s="1">
        <v>37950</v>
      </c>
      <c r="C2232">
        <v>10195</v>
      </c>
      <c r="D2232" t="s">
        <v>121</v>
      </c>
      <c r="E2232" t="s">
        <v>122</v>
      </c>
      <c r="F2232" t="s">
        <v>14</v>
      </c>
      <c r="G2232" t="s">
        <v>191</v>
      </c>
      <c r="H2232">
        <v>43.29</v>
      </c>
      <c r="I2232">
        <v>32</v>
      </c>
      <c r="J2232">
        <v>1385.28</v>
      </c>
      <c r="K2232">
        <v>4</v>
      </c>
      <c r="L2232">
        <v>11</v>
      </c>
      <c r="M2232">
        <v>2003</v>
      </c>
    </row>
    <row r="2233" spans="1:13" x14ac:dyDescent="0.25">
      <c r="A2233">
        <v>2231</v>
      </c>
      <c r="B2233" s="1">
        <v>37964</v>
      </c>
      <c r="C2233">
        <v>10207</v>
      </c>
      <c r="D2233" t="s">
        <v>157</v>
      </c>
      <c r="E2233" t="s">
        <v>158</v>
      </c>
      <c r="F2233" t="s">
        <v>14</v>
      </c>
      <c r="G2233" t="s">
        <v>191</v>
      </c>
      <c r="H2233">
        <v>60.06</v>
      </c>
      <c r="I2233">
        <v>27</v>
      </c>
      <c r="J2233">
        <v>1621.62</v>
      </c>
      <c r="K2233">
        <v>4</v>
      </c>
      <c r="L2233">
        <v>12</v>
      </c>
      <c r="M2233">
        <v>2003</v>
      </c>
    </row>
    <row r="2234" spans="1:13" x14ac:dyDescent="0.25">
      <c r="A2234">
        <v>2232</v>
      </c>
      <c r="B2234" s="1">
        <v>38027</v>
      </c>
      <c r="C2234">
        <v>10219</v>
      </c>
      <c r="D2234" t="s">
        <v>198</v>
      </c>
      <c r="E2234" t="s">
        <v>199</v>
      </c>
      <c r="F2234" t="s">
        <v>14</v>
      </c>
      <c r="G2234" t="s">
        <v>191</v>
      </c>
      <c r="H2234">
        <v>55.19</v>
      </c>
      <c r="I2234">
        <v>35</v>
      </c>
      <c r="J2234">
        <v>1931.65</v>
      </c>
      <c r="K2234">
        <v>1</v>
      </c>
      <c r="L2234">
        <v>2</v>
      </c>
      <c r="M2234">
        <v>2004</v>
      </c>
    </row>
    <row r="2235" spans="1:13" x14ac:dyDescent="0.25">
      <c r="A2235">
        <v>2233</v>
      </c>
      <c r="B2235" s="1">
        <v>38057</v>
      </c>
      <c r="C2235">
        <v>10229</v>
      </c>
      <c r="D2235" t="s">
        <v>105</v>
      </c>
      <c r="E2235" t="s">
        <v>106</v>
      </c>
      <c r="F2235" t="s">
        <v>14</v>
      </c>
      <c r="G2235" t="s">
        <v>191</v>
      </c>
      <c r="H2235">
        <v>54.11</v>
      </c>
      <c r="I2235">
        <v>23</v>
      </c>
      <c r="J2235">
        <v>1244.53</v>
      </c>
      <c r="K2235">
        <v>1</v>
      </c>
      <c r="L2235">
        <v>3</v>
      </c>
      <c r="M2235">
        <v>2004</v>
      </c>
    </row>
    <row r="2236" spans="1:13" x14ac:dyDescent="0.25">
      <c r="A2236">
        <v>2234</v>
      </c>
      <c r="B2236" s="1">
        <v>38112</v>
      </c>
      <c r="C2236">
        <v>10246</v>
      </c>
      <c r="D2236" t="s">
        <v>66</v>
      </c>
      <c r="E2236" t="s">
        <v>67</v>
      </c>
      <c r="F2236" t="s">
        <v>68</v>
      </c>
      <c r="G2236" t="s">
        <v>191</v>
      </c>
      <c r="H2236">
        <v>48.7</v>
      </c>
      <c r="I2236">
        <v>35</v>
      </c>
      <c r="J2236">
        <v>1704.5</v>
      </c>
      <c r="K2236">
        <v>2</v>
      </c>
      <c r="L2236">
        <v>5</v>
      </c>
      <c r="M2236">
        <v>2004</v>
      </c>
    </row>
    <row r="2237" spans="1:13" x14ac:dyDescent="0.25">
      <c r="A2237">
        <v>2235</v>
      </c>
      <c r="B2237" s="1">
        <v>38153</v>
      </c>
      <c r="C2237">
        <v>10259</v>
      </c>
      <c r="D2237" t="s">
        <v>159</v>
      </c>
      <c r="E2237" t="s">
        <v>160</v>
      </c>
      <c r="F2237" t="s">
        <v>77</v>
      </c>
      <c r="G2237" t="s">
        <v>191</v>
      </c>
      <c r="H2237">
        <v>43.83</v>
      </c>
      <c r="I2237">
        <v>40</v>
      </c>
      <c r="J2237">
        <v>1753.2</v>
      </c>
      <c r="K2237">
        <v>2</v>
      </c>
      <c r="L2237">
        <v>6</v>
      </c>
      <c r="M2237">
        <v>2004</v>
      </c>
    </row>
    <row r="2238" spans="1:13" x14ac:dyDescent="0.25">
      <c r="A2238">
        <v>2236</v>
      </c>
      <c r="B2238" s="1">
        <v>38188</v>
      </c>
      <c r="C2238">
        <v>10271</v>
      </c>
      <c r="D2238" t="s">
        <v>105</v>
      </c>
      <c r="E2238" t="s">
        <v>106</v>
      </c>
      <c r="F2238" t="s">
        <v>14</v>
      </c>
      <c r="G2238" t="s">
        <v>191</v>
      </c>
      <c r="H2238">
        <v>47.62</v>
      </c>
      <c r="I2238">
        <v>35</v>
      </c>
      <c r="J2238">
        <v>1666.7</v>
      </c>
      <c r="K2238">
        <v>3</v>
      </c>
      <c r="L2238">
        <v>7</v>
      </c>
      <c r="M2238">
        <v>2004</v>
      </c>
    </row>
    <row r="2239" spans="1:13" x14ac:dyDescent="0.25">
      <c r="A2239">
        <v>2237</v>
      </c>
      <c r="B2239" s="1">
        <v>38218</v>
      </c>
      <c r="C2239">
        <v>10281</v>
      </c>
      <c r="D2239" t="s">
        <v>54</v>
      </c>
      <c r="E2239" t="s">
        <v>55</v>
      </c>
      <c r="F2239" t="s">
        <v>14</v>
      </c>
      <c r="G2239" t="s">
        <v>191</v>
      </c>
      <c r="H2239">
        <v>55.19</v>
      </c>
      <c r="I2239">
        <v>31</v>
      </c>
      <c r="J2239">
        <v>1710.89</v>
      </c>
      <c r="K2239">
        <v>3</v>
      </c>
      <c r="L2239">
        <v>8</v>
      </c>
      <c r="M2239">
        <v>2004</v>
      </c>
    </row>
    <row r="2240" spans="1:13" x14ac:dyDescent="0.25">
      <c r="A2240">
        <v>2238</v>
      </c>
      <c r="B2240" s="1">
        <v>38238</v>
      </c>
      <c r="C2240">
        <v>10292</v>
      </c>
      <c r="D2240" t="s">
        <v>12</v>
      </c>
      <c r="E2240" t="s">
        <v>13</v>
      </c>
      <c r="F2240" t="s">
        <v>14</v>
      </c>
      <c r="G2240" t="s">
        <v>191</v>
      </c>
      <c r="H2240">
        <v>46.53</v>
      </c>
      <c r="I2240">
        <v>50</v>
      </c>
      <c r="J2240">
        <v>2326.5</v>
      </c>
      <c r="K2240">
        <v>3</v>
      </c>
      <c r="L2240">
        <v>9</v>
      </c>
      <c r="M2240">
        <v>2004</v>
      </c>
    </row>
    <row r="2241" spans="1:13" x14ac:dyDescent="0.25">
      <c r="A2241">
        <v>2239</v>
      </c>
      <c r="B2241" s="1">
        <v>38273</v>
      </c>
      <c r="C2241">
        <v>10305</v>
      </c>
      <c r="D2241" t="s">
        <v>47</v>
      </c>
      <c r="E2241" t="s">
        <v>48</v>
      </c>
      <c r="F2241" t="s">
        <v>14</v>
      </c>
      <c r="G2241" t="s">
        <v>191</v>
      </c>
      <c r="H2241">
        <v>57.9</v>
      </c>
      <c r="I2241">
        <v>40</v>
      </c>
      <c r="J2241">
        <v>2316</v>
      </c>
      <c r="K2241">
        <v>4</v>
      </c>
      <c r="L2241">
        <v>10</v>
      </c>
      <c r="M2241">
        <v>2004</v>
      </c>
    </row>
    <row r="2242" spans="1:13" x14ac:dyDescent="0.25">
      <c r="A2242">
        <v>2240</v>
      </c>
      <c r="B2242" s="1">
        <v>38282</v>
      </c>
      <c r="C2242">
        <v>10313</v>
      </c>
      <c r="D2242" t="s">
        <v>86</v>
      </c>
      <c r="E2242" t="s">
        <v>87</v>
      </c>
      <c r="F2242" t="s">
        <v>88</v>
      </c>
      <c r="G2242" t="s">
        <v>191</v>
      </c>
      <c r="H2242">
        <v>45.45</v>
      </c>
      <c r="I2242">
        <v>38</v>
      </c>
      <c r="J2242">
        <v>1727.1</v>
      </c>
      <c r="K2242">
        <v>4</v>
      </c>
      <c r="L2242">
        <v>10</v>
      </c>
      <c r="M2242">
        <v>2004</v>
      </c>
    </row>
    <row r="2243" spans="1:13" x14ac:dyDescent="0.25">
      <c r="A2243">
        <v>2241</v>
      </c>
      <c r="B2243" s="1">
        <v>38296</v>
      </c>
      <c r="C2243">
        <v>10325</v>
      </c>
      <c r="D2243" t="s">
        <v>52</v>
      </c>
      <c r="E2243" t="s">
        <v>53</v>
      </c>
      <c r="F2243" t="s">
        <v>31</v>
      </c>
      <c r="G2243" t="s">
        <v>191</v>
      </c>
      <c r="H2243">
        <v>100</v>
      </c>
      <c r="I2243">
        <v>38</v>
      </c>
      <c r="J2243">
        <v>8844.1200000000008</v>
      </c>
      <c r="K2243">
        <v>4</v>
      </c>
      <c r="L2243">
        <v>11</v>
      </c>
      <c r="M2243">
        <v>2004</v>
      </c>
    </row>
    <row r="2244" spans="1:13" x14ac:dyDescent="0.25">
      <c r="A2244">
        <v>2242</v>
      </c>
      <c r="B2244" s="1">
        <v>38310</v>
      </c>
      <c r="C2244">
        <v>10335</v>
      </c>
      <c r="D2244" t="s">
        <v>105</v>
      </c>
      <c r="E2244" t="s">
        <v>106</v>
      </c>
      <c r="F2244" t="s">
        <v>14</v>
      </c>
      <c r="G2244" t="s">
        <v>191</v>
      </c>
      <c r="H2244">
        <v>60.6</v>
      </c>
      <c r="I2244">
        <v>40</v>
      </c>
      <c r="J2244">
        <v>2424</v>
      </c>
      <c r="K2244">
        <v>4</v>
      </c>
      <c r="L2244">
        <v>11</v>
      </c>
      <c r="M2244">
        <v>2004</v>
      </c>
    </row>
    <row r="2245" spans="1:13" x14ac:dyDescent="0.25">
      <c r="A2245">
        <v>2243</v>
      </c>
      <c r="B2245" s="1">
        <v>38322</v>
      </c>
      <c r="C2245">
        <v>10349</v>
      </c>
      <c r="D2245" t="s">
        <v>180</v>
      </c>
      <c r="E2245" t="s">
        <v>181</v>
      </c>
      <c r="F2245" t="s">
        <v>14</v>
      </c>
      <c r="G2245" t="s">
        <v>191</v>
      </c>
      <c r="H2245">
        <v>46.53</v>
      </c>
      <c r="I2245">
        <v>33</v>
      </c>
      <c r="J2245">
        <v>1535.49</v>
      </c>
      <c r="K2245">
        <v>4</v>
      </c>
      <c r="L2245">
        <v>12</v>
      </c>
      <c r="M2245">
        <v>2004</v>
      </c>
    </row>
    <row r="2246" spans="1:13" x14ac:dyDescent="0.25">
      <c r="A2246">
        <v>2244</v>
      </c>
      <c r="B2246" s="1">
        <v>38336</v>
      </c>
      <c r="C2246">
        <v>10359</v>
      </c>
      <c r="D2246" t="s">
        <v>16</v>
      </c>
      <c r="E2246" t="s">
        <v>17</v>
      </c>
      <c r="F2246" t="s">
        <v>18</v>
      </c>
      <c r="G2246" t="s">
        <v>191</v>
      </c>
      <c r="H2246">
        <v>100</v>
      </c>
      <c r="I2246">
        <v>36</v>
      </c>
      <c r="J2246">
        <v>6358.68</v>
      </c>
      <c r="K2246">
        <v>4</v>
      </c>
      <c r="L2246">
        <v>12</v>
      </c>
      <c r="M2246">
        <v>2004</v>
      </c>
    </row>
    <row r="2247" spans="1:13" x14ac:dyDescent="0.25">
      <c r="A2247">
        <v>2245</v>
      </c>
      <c r="B2247" s="1">
        <v>38375</v>
      </c>
      <c r="C2247">
        <v>10371</v>
      </c>
      <c r="D2247" t="s">
        <v>105</v>
      </c>
      <c r="E2247" t="s">
        <v>106</v>
      </c>
      <c r="F2247" t="s">
        <v>14</v>
      </c>
      <c r="G2247" t="s">
        <v>191</v>
      </c>
      <c r="H2247">
        <v>66.47</v>
      </c>
      <c r="I2247">
        <v>20</v>
      </c>
      <c r="J2247">
        <v>1329.4</v>
      </c>
      <c r="K2247">
        <v>1</v>
      </c>
      <c r="L2247">
        <v>1</v>
      </c>
      <c r="M2247">
        <v>2005</v>
      </c>
    </row>
    <row r="2248" spans="1:13" x14ac:dyDescent="0.25">
      <c r="A2248">
        <v>2246</v>
      </c>
      <c r="B2248" s="1">
        <v>38405</v>
      </c>
      <c r="C2248">
        <v>10383</v>
      </c>
      <c r="D2248" t="s">
        <v>66</v>
      </c>
      <c r="E2248" t="s">
        <v>67</v>
      </c>
      <c r="F2248" t="s">
        <v>68</v>
      </c>
      <c r="G2248" t="s">
        <v>191</v>
      </c>
      <c r="H2248">
        <v>53.18</v>
      </c>
      <c r="I2248">
        <v>32</v>
      </c>
      <c r="J2248">
        <v>1701.76</v>
      </c>
      <c r="K2248">
        <v>1</v>
      </c>
      <c r="L2248">
        <v>2</v>
      </c>
      <c r="M2248">
        <v>2005</v>
      </c>
    </row>
    <row r="2249" spans="1:13" x14ac:dyDescent="0.25">
      <c r="A2249">
        <v>2247</v>
      </c>
      <c r="B2249" s="1">
        <v>38426</v>
      </c>
      <c r="C2249">
        <v>10394</v>
      </c>
      <c r="D2249" t="s">
        <v>66</v>
      </c>
      <c r="E2249" t="s">
        <v>67</v>
      </c>
      <c r="F2249" t="s">
        <v>68</v>
      </c>
      <c r="G2249" t="s">
        <v>191</v>
      </c>
      <c r="H2249">
        <v>62.77</v>
      </c>
      <c r="I2249">
        <v>36</v>
      </c>
      <c r="J2249">
        <v>2259.7199999999998</v>
      </c>
      <c r="K2249">
        <v>1</v>
      </c>
      <c r="L2249">
        <v>3</v>
      </c>
      <c r="M2249">
        <v>2005</v>
      </c>
    </row>
    <row r="2250" spans="1:13" x14ac:dyDescent="0.25">
      <c r="A2250">
        <v>2248</v>
      </c>
      <c r="B2250" s="1">
        <v>38475</v>
      </c>
      <c r="C2250">
        <v>10412</v>
      </c>
      <c r="D2250" t="s">
        <v>66</v>
      </c>
      <c r="E2250" t="s">
        <v>67</v>
      </c>
      <c r="F2250" t="s">
        <v>68</v>
      </c>
      <c r="G2250" t="s">
        <v>191</v>
      </c>
      <c r="H2250">
        <v>48.7</v>
      </c>
      <c r="I2250">
        <v>19</v>
      </c>
      <c r="J2250">
        <v>925.3</v>
      </c>
      <c r="K2250">
        <v>2</v>
      </c>
      <c r="L2250">
        <v>5</v>
      </c>
      <c r="M2250">
        <v>2005</v>
      </c>
    </row>
    <row r="2251" spans="1:13" x14ac:dyDescent="0.25">
      <c r="A2251">
        <v>2249</v>
      </c>
      <c r="B2251" s="1">
        <v>38503</v>
      </c>
      <c r="C2251">
        <v>10425</v>
      </c>
      <c r="D2251" t="s">
        <v>45</v>
      </c>
      <c r="E2251" t="s">
        <v>46</v>
      </c>
      <c r="F2251" t="s">
        <v>18</v>
      </c>
      <c r="G2251" t="s">
        <v>191</v>
      </c>
      <c r="H2251">
        <v>43.83</v>
      </c>
      <c r="I2251">
        <v>11</v>
      </c>
      <c r="J2251">
        <v>482.13</v>
      </c>
      <c r="K2251">
        <v>2</v>
      </c>
      <c r="L2251">
        <v>5</v>
      </c>
      <c r="M2251">
        <v>2005</v>
      </c>
    </row>
    <row r="2252" spans="1:13" x14ac:dyDescent="0.25">
      <c r="A2252">
        <v>2250</v>
      </c>
      <c r="B2252" s="1">
        <v>37652</v>
      </c>
      <c r="C2252">
        <v>10104</v>
      </c>
      <c r="D2252" t="s">
        <v>66</v>
      </c>
      <c r="E2252" t="s">
        <v>67</v>
      </c>
      <c r="F2252" t="s">
        <v>68</v>
      </c>
      <c r="G2252" t="s">
        <v>221</v>
      </c>
      <c r="H2252">
        <v>65.87</v>
      </c>
      <c r="I2252">
        <v>49</v>
      </c>
      <c r="J2252">
        <v>3227.63</v>
      </c>
      <c r="K2252">
        <v>1</v>
      </c>
      <c r="L2252">
        <v>1</v>
      </c>
      <c r="M2252">
        <v>2003</v>
      </c>
    </row>
    <row r="2253" spans="1:13" x14ac:dyDescent="0.25">
      <c r="A2253">
        <v>2251</v>
      </c>
      <c r="B2253" s="1">
        <v>37722</v>
      </c>
      <c r="C2253">
        <v>10116</v>
      </c>
      <c r="D2253" t="s">
        <v>216</v>
      </c>
      <c r="E2253" t="s">
        <v>217</v>
      </c>
      <c r="F2253" t="s">
        <v>142</v>
      </c>
      <c r="G2253" t="s">
        <v>221</v>
      </c>
      <c r="H2253">
        <v>63.38</v>
      </c>
      <c r="I2253">
        <v>27</v>
      </c>
      <c r="J2253">
        <v>1711.26</v>
      </c>
      <c r="K2253">
        <v>2</v>
      </c>
      <c r="L2253">
        <v>4</v>
      </c>
      <c r="M2253">
        <v>2003</v>
      </c>
    </row>
    <row r="2254" spans="1:13" x14ac:dyDescent="0.25">
      <c r="A2254">
        <v>2252</v>
      </c>
      <c r="B2254" s="1">
        <v>37775</v>
      </c>
      <c r="C2254">
        <v>10127</v>
      </c>
      <c r="D2254" t="s">
        <v>180</v>
      </c>
      <c r="E2254" t="s">
        <v>181</v>
      </c>
      <c r="F2254" t="s">
        <v>14</v>
      </c>
      <c r="G2254" t="s">
        <v>221</v>
      </c>
      <c r="H2254">
        <v>70.84</v>
      </c>
      <c r="I2254">
        <v>29</v>
      </c>
      <c r="J2254">
        <v>2054.36</v>
      </c>
      <c r="K2254">
        <v>2</v>
      </c>
      <c r="L2254">
        <v>6</v>
      </c>
      <c r="M2254">
        <v>2003</v>
      </c>
    </row>
    <row r="2255" spans="1:13" x14ac:dyDescent="0.25">
      <c r="A2255">
        <v>2253</v>
      </c>
      <c r="B2255" s="1">
        <v>37841</v>
      </c>
      <c r="C2255">
        <v>10142</v>
      </c>
      <c r="D2255" t="s">
        <v>105</v>
      </c>
      <c r="E2255" t="s">
        <v>106</v>
      </c>
      <c r="F2255" t="s">
        <v>14</v>
      </c>
      <c r="G2255" t="s">
        <v>221</v>
      </c>
      <c r="H2255">
        <v>74.569999999999993</v>
      </c>
      <c r="I2255">
        <v>42</v>
      </c>
      <c r="J2255">
        <v>3131.94</v>
      </c>
      <c r="K2255">
        <v>3</v>
      </c>
      <c r="L2255">
        <v>8</v>
      </c>
      <c r="M2255">
        <v>2003</v>
      </c>
    </row>
    <row r="2256" spans="1:13" x14ac:dyDescent="0.25">
      <c r="A2256">
        <v>2254</v>
      </c>
      <c r="B2256" s="1">
        <v>37889</v>
      </c>
      <c r="C2256">
        <v>10152</v>
      </c>
      <c r="D2256" t="s">
        <v>80</v>
      </c>
      <c r="E2256" t="s">
        <v>81</v>
      </c>
      <c r="F2256" t="s">
        <v>38</v>
      </c>
      <c r="G2256" t="s">
        <v>221</v>
      </c>
      <c r="H2256">
        <v>50.95</v>
      </c>
      <c r="I2256">
        <v>33</v>
      </c>
      <c r="J2256">
        <v>1681.35</v>
      </c>
      <c r="K2256">
        <v>3</v>
      </c>
      <c r="L2256">
        <v>9</v>
      </c>
      <c r="M2256">
        <v>2003</v>
      </c>
    </row>
    <row r="2257" spans="1:13" x14ac:dyDescent="0.25">
      <c r="A2257">
        <v>2255</v>
      </c>
      <c r="B2257" s="1">
        <v>37916</v>
      </c>
      <c r="C2257">
        <v>10165</v>
      </c>
      <c r="D2257" t="s">
        <v>75</v>
      </c>
      <c r="E2257" t="s">
        <v>76</v>
      </c>
      <c r="F2257" t="s">
        <v>77</v>
      </c>
      <c r="G2257" t="s">
        <v>221</v>
      </c>
      <c r="H2257">
        <v>53.44</v>
      </c>
      <c r="I2257">
        <v>44</v>
      </c>
      <c r="J2257">
        <v>2351.36</v>
      </c>
      <c r="K2257">
        <v>4</v>
      </c>
      <c r="L2257">
        <v>10</v>
      </c>
      <c r="M2257">
        <v>2003</v>
      </c>
    </row>
    <row r="2258" spans="1:13" x14ac:dyDescent="0.25">
      <c r="A2258">
        <v>2256</v>
      </c>
      <c r="B2258" s="1">
        <v>37931</v>
      </c>
      <c r="C2258">
        <v>10176</v>
      </c>
      <c r="D2258" t="s">
        <v>172</v>
      </c>
      <c r="E2258" t="s">
        <v>173</v>
      </c>
      <c r="F2258" t="s">
        <v>100</v>
      </c>
      <c r="G2258" t="s">
        <v>221</v>
      </c>
      <c r="H2258">
        <v>64</v>
      </c>
      <c r="I2258">
        <v>22</v>
      </c>
      <c r="J2258">
        <v>1408</v>
      </c>
      <c r="K2258">
        <v>4</v>
      </c>
      <c r="L2258">
        <v>11</v>
      </c>
      <c r="M2258">
        <v>2003</v>
      </c>
    </row>
    <row r="2259" spans="1:13" x14ac:dyDescent="0.25">
      <c r="A2259">
        <v>2257</v>
      </c>
      <c r="B2259" s="1">
        <v>37939</v>
      </c>
      <c r="C2259">
        <v>10184</v>
      </c>
      <c r="D2259" t="s">
        <v>196</v>
      </c>
      <c r="E2259" t="s">
        <v>197</v>
      </c>
      <c r="F2259" t="s">
        <v>68</v>
      </c>
      <c r="G2259" t="s">
        <v>221</v>
      </c>
      <c r="H2259">
        <v>50.95</v>
      </c>
      <c r="I2259">
        <v>48</v>
      </c>
      <c r="J2259">
        <v>2445.6</v>
      </c>
      <c r="K2259">
        <v>4</v>
      </c>
      <c r="L2259">
        <v>11</v>
      </c>
      <c r="M2259">
        <v>2003</v>
      </c>
    </row>
    <row r="2260" spans="1:13" x14ac:dyDescent="0.25">
      <c r="A2260">
        <v>2258</v>
      </c>
      <c r="B2260" s="1">
        <v>37950</v>
      </c>
      <c r="C2260">
        <v>10195</v>
      </c>
      <c r="D2260" t="s">
        <v>121</v>
      </c>
      <c r="E2260" t="s">
        <v>122</v>
      </c>
      <c r="F2260" t="s">
        <v>14</v>
      </c>
      <c r="G2260" t="s">
        <v>221</v>
      </c>
      <c r="H2260">
        <v>54.68</v>
      </c>
      <c r="I2260">
        <v>33</v>
      </c>
      <c r="J2260">
        <v>1804.44</v>
      </c>
      <c r="K2260">
        <v>4</v>
      </c>
      <c r="L2260">
        <v>11</v>
      </c>
      <c r="M2260">
        <v>2003</v>
      </c>
    </row>
    <row r="2261" spans="1:13" x14ac:dyDescent="0.25">
      <c r="A2261">
        <v>2259</v>
      </c>
      <c r="B2261" s="1">
        <v>37964</v>
      </c>
      <c r="C2261">
        <v>10207</v>
      </c>
      <c r="D2261" t="s">
        <v>157</v>
      </c>
      <c r="E2261" t="s">
        <v>158</v>
      </c>
      <c r="F2261" t="s">
        <v>14</v>
      </c>
      <c r="G2261" t="s">
        <v>221</v>
      </c>
      <c r="H2261">
        <v>56.55</v>
      </c>
      <c r="I2261">
        <v>45</v>
      </c>
      <c r="J2261">
        <v>2544.75</v>
      </c>
      <c r="K2261">
        <v>4</v>
      </c>
      <c r="L2261">
        <v>12</v>
      </c>
      <c r="M2261">
        <v>2003</v>
      </c>
    </row>
    <row r="2262" spans="1:13" x14ac:dyDescent="0.25">
      <c r="A2262">
        <v>2260</v>
      </c>
      <c r="B2262" s="1">
        <v>38029</v>
      </c>
      <c r="C2262">
        <v>10220</v>
      </c>
      <c r="D2262" t="s">
        <v>182</v>
      </c>
      <c r="E2262" t="s">
        <v>183</v>
      </c>
      <c r="F2262" t="s">
        <v>184</v>
      </c>
      <c r="G2262" t="s">
        <v>221</v>
      </c>
      <c r="H2262">
        <v>52.82</v>
      </c>
      <c r="I2262">
        <v>20</v>
      </c>
      <c r="J2262">
        <v>1056.4000000000001</v>
      </c>
      <c r="K2262">
        <v>1</v>
      </c>
      <c r="L2262">
        <v>2</v>
      </c>
      <c r="M2262">
        <v>2004</v>
      </c>
    </row>
    <row r="2263" spans="1:13" x14ac:dyDescent="0.25">
      <c r="A2263">
        <v>2261</v>
      </c>
      <c r="B2263" s="1">
        <v>38061</v>
      </c>
      <c r="C2263">
        <v>10230</v>
      </c>
      <c r="D2263" t="s">
        <v>176</v>
      </c>
      <c r="E2263" t="s">
        <v>177</v>
      </c>
      <c r="F2263" t="s">
        <v>168</v>
      </c>
      <c r="G2263" t="s">
        <v>221</v>
      </c>
      <c r="H2263">
        <v>60.9</v>
      </c>
      <c r="I2263">
        <v>46</v>
      </c>
      <c r="J2263">
        <v>2801.4</v>
      </c>
      <c r="K2263">
        <v>1</v>
      </c>
      <c r="L2263">
        <v>3</v>
      </c>
      <c r="M2263">
        <v>2004</v>
      </c>
    </row>
    <row r="2264" spans="1:13" x14ac:dyDescent="0.25">
      <c r="A2264">
        <v>2262</v>
      </c>
      <c r="B2264" s="1">
        <v>38112</v>
      </c>
      <c r="C2264">
        <v>10247</v>
      </c>
      <c r="D2264" t="s">
        <v>178</v>
      </c>
      <c r="E2264" t="s">
        <v>179</v>
      </c>
      <c r="F2264" t="s">
        <v>51</v>
      </c>
      <c r="G2264" t="s">
        <v>221</v>
      </c>
      <c r="H2264">
        <v>49.71</v>
      </c>
      <c r="I2264">
        <v>40</v>
      </c>
      <c r="J2264">
        <v>1988.4</v>
      </c>
      <c r="K2264">
        <v>2</v>
      </c>
      <c r="L2264">
        <v>5</v>
      </c>
      <c r="M2264">
        <v>2004</v>
      </c>
    </row>
    <row r="2265" spans="1:13" x14ac:dyDescent="0.25">
      <c r="A2265">
        <v>2263</v>
      </c>
      <c r="B2265" s="1">
        <v>38188</v>
      </c>
      <c r="C2265">
        <v>10272</v>
      </c>
      <c r="D2265" t="s">
        <v>54</v>
      </c>
      <c r="E2265" t="s">
        <v>55</v>
      </c>
      <c r="F2265" t="s">
        <v>14</v>
      </c>
      <c r="G2265" t="s">
        <v>221</v>
      </c>
      <c r="H2265">
        <v>64.63</v>
      </c>
      <c r="I2265">
        <v>45</v>
      </c>
      <c r="J2265">
        <v>2908.35</v>
      </c>
      <c r="K2265">
        <v>3</v>
      </c>
      <c r="L2265">
        <v>7</v>
      </c>
      <c r="M2265">
        <v>2004</v>
      </c>
    </row>
    <row r="2266" spans="1:13" x14ac:dyDescent="0.25">
      <c r="A2266">
        <v>2264</v>
      </c>
      <c r="B2266" s="1">
        <v>38219</v>
      </c>
      <c r="C2266">
        <v>10282</v>
      </c>
      <c r="D2266" t="s">
        <v>105</v>
      </c>
      <c r="E2266" t="s">
        <v>106</v>
      </c>
      <c r="F2266" t="s">
        <v>14</v>
      </c>
      <c r="G2266" t="s">
        <v>221</v>
      </c>
      <c r="H2266">
        <v>59.65</v>
      </c>
      <c r="I2266">
        <v>36</v>
      </c>
      <c r="J2266">
        <v>2147.4</v>
      </c>
      <c r="K2266">
        <v>3</v>
      </c>
      <c r="L2266">
        <v>8</v>
      </c>
      <c r="M2266">
        <v>2004</v>
      </c>
    </row>
    <row r="2267" spans="1:13" x14ac:dyDescent="0.25">
      <c r="A2267">
        <v>2265</v>
      </c>
      <c r="B2267" s="1">
        <v>38238</v>
      </c>
      <c r="C2267">
        <v>10292</v>
      </c>
      <c r="D2267" t="s">
        <v>12</v>
      </c>
      <c r="E2267" t="s">
        <v>13</v>
      </c>
      <c r="F2267" t="s">
        <v>14</v>
      </c>
      <c r="G2267" t="s">
        <v>221</v>
      </c>
      <c r="H2267">
        <v>67.73</v>
      </c>
      <c r="I2267">
        <v>31</v>
      </c>
      <c r="J2267">
        <v>2099.63</v>
      </c>
      <c r="K2267">
        <v>3</v>
      </c>
      <c r="L2267">
        <v>9</v>
      </c>
      <c r="M2267">
        <v>2004</v>
      </c>
    </row>
    <row r="2268" spans="1:13" x14ac:dyDescent="0.25">
      <c r="A2268">
        <v>2266</v>
      </c>
      <c r="B2268" s="1">
        <v>38274</v>
      </c>
      <c r="C2268">
        <v>10306</v>
      </c>
      <c r="D2268" t="s">
        <v>187</v>
      </c>
      <c r="E2268" t="s">
        <v>188</v>
      </c>
      <c r="F2268" t="s">
        <v>65</v>
      </c>
      <c r="G2268" t="s">
        <v>221</v>
      </c>
      <c r="H2268">
        <v>50.33</v>
      </c>
      <c r="I2268">
        <v>46</v>
      </c>
      <c r="J2268">
        <v>2315.1799999999998</v>
      </c>
      <c r="K2268">
        <v>4</v>
      </c>
      <c r="L2268">
        <v>10</v>
      </c>
      <c r="M2268">
        <v>2004</v>
      </c>
    </row>
    <row r="2269" spans="1:13" x14ac:dyDescent="0.25">
      <c r="A2269">
        <v>2267</v>
      </c>
      <c r="B2269" s="1">
        <v>38282</v>
      </c>
      <c r="C2269">
        <v>10314</v>
      </c>
      <c r="D2269" t="s">
        <v>189</v>
      </c>
      <c r="E2269" t="s">
        <v>190</v>
      </c>
      <c r="F2269" t="s">
        <v>125</v>
      </c>
      <c r="G2269" t="s">
        <v>221</v>
      </c>
      <c r="H2269">
        <v>66.489999999999995</v>
      </c>
      <c r="I2269">
        <v>35</v>
      </c>
      <c r="J2269">
        <v>2327.15</v>
      </c>
      <c r="K2269">
        <v>4</v>
      </c>
      <c r="L2269">
        <v>10</v>
      </c>
      <c r="M2269">
        <v>2004</v>
      </c>
    </row>
    <row r="2270" spans="1:13" x14ac:dyDescent="0.25">
      <c r="A2270">
        <v>2268</v>
      </c>
      <c r="B2270" s="1">
        <v>38296</v>
      </c>
      <c r="C2270">
        <v>10325</v>
      </c>
      <c r="D2270" t="s">
        <v>52</v>
      </c>
      <c r="E2270" t="s">
        <v>53</v>
      </c>
      <c r="F2270" t="s">
        <v>31</v>
      </c>
      <c r="G2270" t="s">
        <v>221</v>
      </c>
      <c r="H2270">
        <v>100</v>
      </c>
      <c r="I2270">
        <v>28</v>
      </c>
      <c r="J2270">
        <v>5377.4</v>
      </c>
      <c r="K2270">
        <v>4</v>
      </c>
      <c r="L2270">
        <v>11</v>
      </c>
      <c r="M2270">
        <v>2004</v>
      </c>
    </row>
    <row r="2271" spans="1:13" x14ac:dyDescent="0.25">
      <c r="A2271">
        <v>2269</v>
      </c>
      <c r="B2271" s="1">
        <v>38311</v>
      </c>
      <c r="C2271">
        <v>10336</v>
      </c>
      <c r="D2271" t="s">
        <v>153</v>
      </c>
      <c r="E2271" t="s">
        <v>154</v>
      </c>
      <c r="F2271" t="s">
        <v>18</v>
      </c>
      <c r="G2271" t="s">
        <v>221</v>
      </c>
      <c r="H2271">
        <v>84.71</v>
      </c>
      <c r="I2271">
        <v>31</v>
      </c>
      <c r="J2271">
        <v>2626.01</v>
      </c>
      <c r="K2271">
        <v>4</v>
      </c>
      <c r="L2271">
        <v>11</v>
      </c>
      <c r="M2271">
        <v>2004</v>
      </c>
    </row>
    <row r="2272" spans="1:13" x14ac:dyDescent="0.25">
      <c r="A2272">
        <v>2270</v>
      </c>
      <c r="B2272" s="1">
        <v>38323</v>
      </c>
      <c r="C2272">
        <v>10350</v>
      </c>
      <c r="D2272" t="s">
        <v>66</v>
      </c>
      <c r="E2272" t="s">
        <v>67</v>
      </c>
      <c r="F2272" t="s">
        <v>68</v>
      </c>
      <c r="G2272" t="s">
        <v>221</v>
      </c>
      <c r="H2272">
        <v>100</v>
      </c>
      <c r="I2272">
        <v>27</v>
      </c>
      <c r="J2272">
        <v>4406.3999999999996</v>
      </c>
      <c r="K2272">
        <v>4</v>
      </c>
      <c r="L2272">
        <v>12</v>
      </c>
      <c r="M2272">
        <v>2004</v>
      </c>
    </row>
    <row r="2273" spans="1:13" x14ac:dyDescent="0.25">
      <c r="A2273">
        <v>2271</v>
      </c>
      <c r="B2273" s="1">
        <v>38336</v>
      </c>
      <c r="C2273">
        <v>10359</v>
      </c>
      <c r="D2273" t="s">
        <v>16</v>
      </c>
      <c r="E2273" t="s">
        <v>17</v>
      </c>
      <c r="F2273" t="s">
        <v>18</v>
      </c>
      <c r="G2273" t="s">
        <v>221</v>
      </c>
      <c r="H2273">
        <v>100</v>
      </c>
      <c r="I2273">
        <v>22</v>
      </c>
      <c r="J2273">
        <v>4301.22</v>
      </c>
      <c r="K2273">
        <v>4</v>
      </c>
      <c r="L2273">
        <v>12</v>
      </c>
      <c r="M2273">
        <v>2004</v>
      </c>
    </row>
    <row r="2274" spans="1:13" x14ac:dyDescent="0.25">
      <c r="A2274">
        <v>2272</v>
      </c>
      <c r="B2274" s="1">
        <v>38375</v>
      </c>
      <c r="C2274">
        <v>10371</v>
      </c>
      <c r="D2274" t="s">
        <v>105</v>
      </c>
      <c r="E2274" t="s">
        <v>106</v>
      </c>
      <c r="F2274" t="s">
        <v>14</v>
      </c>
      <c r="G2274" t="s">
        <v>221</v>
      </c>
      <c r="H2274">
        <v>99.55</v>
      </c>
      <c r="I2274">
        <v>30</v>
      </c>
      <c r="J2274">
        <v>2986.5</v>
      </c>
      <c r="K2274">
        <v>1</v>
      </c>
      <c r="L2274">
        <v>1</v>
      </c>
      <c r="M2274">
        <v>2005</v>
      </c>
    </row>
    <row r="2275" spans="1:13" x14ac:dyDescent="0.25">
      <c r="A2275">
        <v>2273</v>
      </c>
      <c r="B2275" s="1">
        <v>38405</v>
      </c>
      <c r="C2275">
        <v>10383</v>
      </c>
      <c r="D2275" t="s">
        <v>66</v>
      </c>
      <c r="E2275" t="s">
        <v>67</v>
      </c>
      <c r="F2275" t="s">
        <v>68</v>
      </c>
      <c r="G2275" t="s">
        <v>221</v>
      </c>
      <c r="H2275">
        <v>36.07</v>
      </c>
      <c r="I2275">
        <v>44</v>
      </c>
      <c r="J2275">
        <v>1587.08</v>
      </c>
      <c r="K2275">
        <v>1</v>
      </c>
      <c r="L2275">
        <v>2</v>
      </c>
      <c r="M2275">
        <v>2005</v>
      </c>
    </row>
    <row r="2276" spans="1:13" x14ac:dyDescent="0.25">
      <c r="A2276">
        <v>2274</v>
      </c>
      <c r="B2276" s="1">
        <v>38426</v>
      </c>
      <c r="C2276">
        <v>10394</v>
      </c>
      <c r="D2276" t="s">
        <v>66</v>
      </c>
      <c r="E2276" t="s">
        <v>67</v>
      </c>
      <c r="F2276" t="s">
        <v>68</v>
      </c>
      <c r="G2276" t="s">
        <v>221</v>
      </c>
      <c r="H2276">
        <v>60.28</v>
      </c>
      <c r="I2276">
        <v>30</v>
      </c>
      <c r="J2276">
        <v>1808.4</v>
      </c>
      <c r="K2276">
        <v>1</v>
      </c>
      <c r="L2276">
        <v>3</v>
      </c>
      <c r="M2276">
        <v>2005</v>
      </c>
    </row>
    <row r="2277" spans="1:13" x14ac:dyDescent="0.25">
      <c r="A2277">
        <v>2275</v>
      </c>
      <c r="B2277" s="1">
        <v>38477</v>
      </c>
      <c r="C2277">
        <v>10413</v>
      </c>
      <c r="D2277" t="s">
        <v>43</v>
      </c>
      <c r="E2277" t="s">
        <v>44</v>
      </c>
      <c r="F2277" t="s">
        <v>14</v>
      </c>
      <c r="G2277" t="s">
        <v>221</v>
      </c>
      <c r="H2277">
        <v>49.71</v>
      </c>
      <c r="I2277">
        <v>24</v>
      </c>
      <c r="J2277">
        <v>1193.04</v>
      </c>
      <c r="K2277">
        <v>2</v>
      </c>
      <c r="L2277">
        <v>5</v>
      </c>
      <c r="M2277">
        <v>2005</v>
      </c>
    </row>
    <row r="2278" spans="1:13" x14ac:dyDescent="0.25">
      <c r="A2278">
        <v>2276</v>
      </c>
      <c r="B2278" s="1">
        <v>37650</v>
      </c>
      <c r="C2278">
        <v>10103</v>
      </c>
      <c r="D2278" t="s">
        <v>52</v>
      </c>
      <c r="E2278" t="s">
        <v>53</v>
      </c>
      <c r="F2278" t="s">
        <v>31</v>
      </c>
      <c r="G2278" t="s">
        <v>191</v>
      </c>
      <c r="H2278">
        <v>75.63</v>
      </c>
      <c r="I2278">
        <v>45</v>
      </c>
      <c r="J2278">
        <v>3403.35</v>
      </c>
      <c r="K2278">
        <v>1</v>
      </c>
      <c r="L2278">
        <v>1</v>
      </c>
      <c r="M2278">
        <v>2003</v>
      </c>
    </row>
    <row r="2279" spans="1:13" x14ac:dyDescent="0.25">
      <c r="A2279">
        <v>2277</v>
      </c>
      <c r="B2279" s="1">
        <v>37706</v>
      </c>
      <c r="C2279">
        <v>10113</v>
      </c>
      <c r="D2279" t="s">
        <v>105</v>
      </c>
      <c r="E2279" t="s">
        <v>106</v>
      </c>
      <c r="F2279" t="s">
        <v>14</v>
      </c>
      <c r="G2279" t="s">
        <v>191</v>
      </c>
      <c r="H2279">
        <v>68.52</v>
      </c>
      <c r="I2279">
        <v>23</v>
      </c>
      <c r="J2279">
        <v>1575.96</v>
      </c>
      <c r="K2279">
        <v>1</v>
      </c>
      <c r="L2279">
        <v>3</v>
      </c>
      <c r="M2279">
        <v>2003</v>
      </c>
    </row>
    <row r="2280" spans="1:13" x14ac:dyDescent="0.25">
      <c r="A2280">
        <v>2278</v>
      </c>
      <c r="B2280" s="1">
        <v>37769</v>
      </c>
      <c r="C2280">
        <v>10126</v>
      </c>
      <c r="D2280" t="s">
        <v>73</v>
      </c>
      <c r="E2280" t="s">
        <v>74</v>
      </c>
      <c r="F2280" t="s">
        <v>68</v>
      </c>
      <c r="G2280" t="s">
        <v>191</v>
      </c>
      <c r="H2280">
        <v>62.7</v>
      </c>
      <c r="I2280">
        <v>26</v>
      </c>
      <c r="J2280">
        <v>1630.2</v>
      </c>
      <c r="K2280">
        <v>2</v>
      </c>
      <c r="L2280">
        <v>5</v>
      </c>
      <c r="M2280">
        <v>2003</v>
      </c>
    </row>
    <row r="2281" spans="1:13" x14ac:dyDescent="0.25">
      <c r="A2281">
        <v>2279</v>
      </c>
      <c r="B2281" s="1">
        <v>37826</v>
      </c>
      <c r="C2281">
        <v>10140</v>
      </c>
      <c r="D2281" t="s">
        <v>25</v>
      </c>
      <c r="E2281" t="s">
        <v>26</v>
      </c>
      <c r="F2281" t="s">
        <v>14</v>
      </c>
      <c r="G2281" t="s">
        <v>191</v>
      </c>
      <c r="H2281">
        <v>60.76</v>
      </c>
      <c r="I2281">
        <v>28</v>
      </c>
      <c r="J2281">
        <v>1701.28</v>
      </c>
      <c r="K2281">
        <v>3</v>
      </c>
      <c r="L2281">
        <v>7</v>
      </c>
      <c r="M2281">
        <v>2003</v>
      </c>
    </row>
    <row r="2282" spans="1:13" x14ac:dyDescent="0.25">
      <c r="A2282">
        <v>2280</v>
      </c>
      <c r="B2282" s="1">
        <v>37883</v>
      </c>
      <c r="C2282">
        <v>10150</v>
      </c>
      <c r="D2282" t="s">
        <v>75</v>
      </c>
      <c r="E2282" t="s">
        <v>76</v>
      </c>
      <c r="F2282" t="s">
        <v>77</v>
      </c>
      <c r="G2282" t="s">
        <v>191</v>
      </c>
      <c r="H2282">
        <v>58.18</v>
      </c>
      <c r="I2282">
        <v>49</v>
      </c>
      <c r="J2282">
        <v>2850.82</v>
      </c>
      <c r="K2282">
        <v>3</v>
      </c>
      <c r="L2282">
        <v>9</v>
      </c>
      <c r="M2282">
        <v>2003</v>
      </c>
    </row>
    <row r="2283" spans="1:13" x14ac:dyDescent="0.25">
      <c r="A2283">
        <v>2281</v>
      </c>
      <c r="B2283" s="1">
        <v>37915</v>
      </c>
      <c r="C2283">
        <v>10164</v>
      </c>
      <c r="D2283" t="s">
        <v>155</v>
      </c>
      <c r="E2283" t="s">
        <v>156</v>
      </c>
      <c r="F2283" t="s">
        <v>58</v>
      </c>
      <c r="G2283" t="s">
        <v>191</v>
      </c>
      <c r="H2283">
        <v>54.94</v>
      </c>
      <c r="I2283">
        <v>49</v>
      </c>
      <c r="J2283">
        <v>2692.06</v>
      </c>
      <c r="K2283">
        <v>4</v>
      </c>
      <c r="L2283">
        <v>10</v>
      </c>
      <c r="M2283">
        <v>2003</v>
      </c>
    </row>
    <row r="2284" spans="1:13" x14ac:dyDescent="0.25">
      <c r="A2284">
        <v>2282</v>
      </c>
      <c r="B2284" s="1">
        <v>37931</v>
      </c>
      <c r="C2284">
        <v>10175</v>
      </c>
      <c r="D2284" t="s">
        <v>126</v>
      </c>
      <c r="E2284" t="s">
        <v>127</v>
      </c>
      <c r="F2284" t="s">
        <v>65</v>
      </c>
      <c r="G2284" t="s">
        <v>191</v>
      </c>
      <c r="H2284">
        <v>74.98</v>
      </c>
      <c r="I2284">
        <v>29</v>
      </c>
      <c r="J2284">
        <v>2174.42</v>
      </c>
      <c r="K2284">
        <v>4</v>
      </c>
      <c r="L2284">
        <v>11</v>
      </c>
      <c r="M2284">
        <v>2003</v>
      </c>
    </row>
    <row r="2285" spans="1:13" x14ac:dyDescent="0.25">
      <c r="A2285">
        <v>2283</v>
      </c>
      <c r="B2285" s="1">
        <v>37938</v>
      </c>
      <c r="C2285">
        <v>10183</v>
      </c>
      <c r="D2285" t="s">
        <v>82</v>
      </c>
      <c r="E2285" t="s">
        <v>83</v>
      </c>
      <c r="F2285" t="s">
        <v>14</v>
      </c>
      <c r="G2285" t="s">
        <v>191</v>
      </c>
      <c r="H2285">
        <v>64.64</v>
      </c>
      <c r="I2285">
        <v>49</v>
      </c>
      <c r="J2285">
        <v>3167.36</v>
      </c>
      <c r="K2285">
        <v>4</v>
      </c>
      <c r="L2285">
        <v>11</v>
      </c>
      <c r="M2285">
        <v>2003</v>
      </c>
    </row>
    <row r="2286" spans="1:13" x14ac:dyDescent="0.25">
      <c r="A2286">
        <v>2284</v>
      </c>
      <c r="B2286" s="1">
        <v>37950</v>
      </c>
      <c r="C2286">
        <v>10194</v>
      </c>
      <c r="D2286" t="s">
        <v>84</v>
      </c>
      <c r="E2286" t="s">
        <v>85</v>
      </c>
      <c r="F2286" t="s">
        <v>18</v>
      </c>
      <c r="G2286" t="s">
        <v>191</v>
      </c>
      <c r="H2286">
        <v>54.94</v>
      </c>
      <c r="I2286">
        <v>39</v>
      </c>
      <c r="J2286">
        <v>2142.66</v>
      </c>
      <c r="K2286">
        <v>4</v>
      </c>
      <c r="L2286">
        <v>11</v>
      </c>
      <c r="M2286">
        <v>2003</v>
      </c>
    </row>
    <row r="2287" spans="1:13" x14ac:dyDescent="0.25">
      <c r="A2287">
        <v>2285</v>
      </c>
      <c r="B2287" s="1">
        <v>37960</v>
      </c>
      <c r="C2287">
        <v>10206</v>
      </c>
      <c r="D2287" t="s">
        <v>86</v>
      </c>
      <c r="E2287" t="s">
        <v>87</v>
      </c>
      <c r="F2287" t="s">
        <v>88</v>
      </c>
      <c r="G2287" t="s">
        <v>191</v>
      </c>
      <c r="H2287">
        <v>58.82</v>
      </c>
      <c r="I2287">
        <v>36</v>
      </c>
      <c r="J2287">
        <v>2117.52</v>
      </c>
      <c r="K2287">
        <v>4</v>
      </c>
      <c r="L2287">
        <v>12</v>
      </c>
      <c r="M2287">
        <v>2003</v>
      </c>
    </row>
    <row r="2288" spans="1:13" x14ac:dyDescent="0.25">
      <c r="A2288">
        <v>2286</v>
      </c>
      <c r="B2288" s="1">
        <v>38021</v>
      </c>
      <c r="C2288">
        <v>10217</v>
      </c>
      <c r="D2288" t="s">
        <v>159</v>
      </c>
      <c r="E2288" t="s">
        <v>160</v>
      </c>
      <c r="F2288" t="s">
        <v>77</v>
      </c>
      <c r="G2288" t="s">
        <v>191</v>
      </c>
      <c r="H2288">
        <v>62.05</v>
      </c>
      <c r="I2288">
        <v>39</v>
      </c>
      <c r="J2288">
        <v>2419.9499999999998</v>
      </c>
      <c r="K2288">
        <v>1</v>
      </c>
      <c r="L2288">
        <v>2</v>
      </c>
      <c r="M2288">
        <v>2004</v>
      </c>
    </row>
    <row r="2289" spans="1:13" x14ac:dyDescent="0.25">
      <c r="A2289">
        <v>2287</v>
      </c>
      <c r="B2289" s="1">
        <v>38057</v>
      </c>
      <c r="C2289">
        <v>10229</v>
      </c>
      <c r="D2289" t="s">
        <v>105</v>
      </c>
      <c r="E2289" t="s">
        <v>106</v>
      </c>
      <c r="F2289" t="s">
        <v>14</v>
      </c>
      <c r="G2289" t="s">
        <v>191</v>
      </c>
      <c r="H2289">
        <v>73.040000000000006</v>
      </c>
      <c r="I2289">
        <v>30</v>
      </c>
      <c r="J2289">
        <v>2191.1999999999998</v>
      </c>
      <c r="K2289">
        <v>1</v>
      </c>
      <c r="L2289">
        <v>3</v>
      </c>
      <c r="M2289">
        <v>2004</v>
      </c>
    </row>
    <row r="2290" spans="1:13" x14ac:dyDescent="0.25">
      <c r="A2290">
        <v>2288</v>
      </c>
      <c r="B2290" s="1">
        <v>38111</v>
      </c>
      <c r="C2290">
        <v>10245</v>
      </c>
      <c r="D2290" t="s">
        <v>93</v>
      </c>
      <c r="E2290" t="s">
        <v>94</v>
      </c>
      <c r="F2290" t="s">
        <v>14</v>
      </c>
      <c r="G2290" t="s">
        <v>191</v>
      </c>
      <c r="H2290">
        <v>69.16</v>
      </c>
      <c r="I2290">
        <v>44</v>
      </c>
      <c r="J2290">
        <v>3043.04</v>
      </c>
      <c r="K2290">
        <v>2</v>
      </c>
      <c r="L2290">
        <v>5</v>
      </c>
      <c r="M2290">
        <v>2004</v>
      </c>
    </row>
    <row r="2291" spans="1:13" x14ac:dyDescent="0.25">
      <c r="A2291">
        <v>2289</v>
      </c>
      <c r="B2291" s="1">
        <v>38153</v>
      </c>
      <c r="C2291">
        <v>10258</v>
      </c>
      <c r="D2291" t="s">
        <v>95</v>
      </c>
      <c r="E2291" t="s">
        <v>96</v>
      </c>
      <c r="F2291" t="s">
        <v>97</v>
      </c>
      <c r="G2291" t="s">
        <v>191</v>
      </c>
      <c r="H2291">
        <v>61.41</v>
      </c>
      <c r="I2291">
        <v>20</v>
      </c>
      <c r="J2291">
        <v>1228.2</v>
      </c>
      <c r="K2291">
        <v>2</v>
      </c>
      <c r="L2291">
        <v>6</v>
      </c>
      <c r="M2291">
        <v>2004</v>
      </c>
    </row>
    <row r="2292" spans="1:13" x14ac:dyDescent="0.25">
      <c r="A2292">
        <v>2290</v>
      </c>
      <c r="B2292" s="1">
        <v>38187</v>
      </c>
      <c r="C2292">
        <v>10270</v>
      </c>
      <c r="D2292" t="s">
        <v>59</v>
      </c>
      <c r="E2292" t="s">
        <v>60</v>
      </c>
      <c r="F2292" t="s">
        <v>38</v>
      </c>
      <c r="G2292" t="s">
        <v>191</v>
      </c>
      <c r="H2292">
        <v>63.35</v>
      </c>
      <c r="I2292">
        <v>21</v>
      </c>
      <c r="J2292">
        <v>1330.35</v>
      </c>
      <c r="K2292">
        <v>3</v>
      </c>
      <c r="L2292">
        <v>7</v>
      </c>
      <c r="M2292">
        <v>2004</v>
      </c>
    </row>
    <row r="2293" spans="1:13" x14ac:dyDescent="0.25">
      <c r="A2293">
        <v>2291</v>
      </c>
      <c r="B2293" s="1">
        <v>38218</v>
      </c>
      <c r="C2293">
        <v>10281</v>
      </c>
      <c r="D2293" t="s">
        <v>54</v>
      </c>
      <c r="E2293" t="s">
        <v>55</v>
      </c>
      <c r="F2293" t="s">
        <v>14</v>
      </c>
      <c r="G2293" t="s">
        <v>191</v>
      </c>
      <c r="H2293">
        <v>77.569999999999993</v>
      </c>
      <c r="I2293">
        <v>36</v>
      </c>
      <c r="J2293">
        <v>2792.52</v>
      </c>
      <c r="K2293">
        <v>3</v>
      </c>
      <c r="L2293">
        <v>8</v>
      </c>
      <c r="M2293">
        <v>2004</v>
      </c>
    </row>
    <row r="2294" spans="1:13" x14ac:dyDescent="0.25">
      <c r="A2294">
        <v>2292</v>
      </c>
      <c r="B2294" s="1">
        <v>38238</v>
      </c>
      <c r="C2294">
        <v>10291</v>
      </c>
      <c r="D2294" t="s">
        <v>101</v>
      </c>
      <c r="E2294" t="s">
        <v>102</v>
      </c>
      <c r="F2294" t="s">
        <v>72</v>
      </c>
      <c r="G2294" t="s">
        <v>191</v>
      </c>
      <c r="H2294">
        <v>71.75</v>
      </c>
      <c r="I2294">
        <v>32</v>
      </c>
      <c r="J2294">
        <v>2296</v>
      </c>
      <c r="K2294">
        <v>3</v>
      </c>
      <c r="L2294">
        <v>9</v>
      </c>
      <c r="M2294">
        <v>2004</v>
      </c>
    </row>
    <row r="2295" spans="1:13" x14ac:dyDescent="0.25">
      <c r="A2295">
        <v>2293</v>
      </c>
      <c r="B2295" s="1">
        <v>38271</v>
      </c>
      <c r="C2295">
        <v>10304</v>
      </c>
      <c r="D2295" t="s">
        <v>103</v>
      </c>
      <c r="E2295" t="s">
        <v>104</v>
      </c>
      <c r="F2295" t="s">
        <v>18</v>
      </c>
      <c r="G2295" t="s">
        <v>191</v>
      </c>
      <c r="H2295">
        <v>73.040000000000006</v>
      </c>
      <c r="I2295">
        <v>36</v>
      </c>
      <c r="J2295">
        <v>2629.44</v>
      </c>
      <c r="K2295">
        <v>4</v>
      </c>
      <c r="L2295">
        <v>10</v>
      </c>
      <c r="M2295">
        <v>2004</v>
      </c>
    </row>
    <row r="2296" spans="1:13" x14ac:dyDescent="0.25">
      <c r="A2296">
        <v>2294</v>
      </c>
      <c r="B2296" s="1">
        <v>38282</v>
      </c>
      <c r="C2296">
        <v>10313</v>
      </c>
      <c r="D2296" t="s">
        <v>86</v>
      </c>
      <c r="E2296" t="s">
        <v>87</v>
      </c>
      <c r="F2296" t="s">
        <v>88</v>
      </c>
      <c r="G2296" t="s">
        <v>191</v>
      </c>
      <c r="H2296">
        <v>56.24</v>
      </c>
      <c r="I2296">
        <v>34</v>
      </c>
      <c r="J2296">
        <v>1912.16</v>
      </c>
      <c r="K2296">
        <v>4</v>
      </c>
      <c r="L2296">
        <v>10</v>
      </c>
      <c r="M2296">
        <v>2004</v>
      </c>
    </row>
    <row r="2297" spans="1:13" x14ac:dyDescent="0.25">
      <c r="A2297">
        <v>2295</v>
      </c>
      <c r="B2297" s="1">
        <v>38296</v>
      </c>
      <c r="C2297">
        <v>10324</v>
      </c>
      <c r="D2297" t="s">
        <v>39</v>
      </c>
      <c r="E2297" t="s">
        <v>40</v>
      </c>
      <c r="F2297" t="s">
        <v>14</v>
      </c>
      <c r="G2297" t="s">
        <v>191</v>
      </c>
      <c r="H2297">
        <v>100</v>
      </c>
      <c r="I2297">
        <v>48</v>
      </c>
      <c r="J2297">
        <v>8209.44</v>
      </c>
      <c r="K2297">
        <v>4</v>
      </c>
      <c r="L2297">
        <v>11</v>
      </c>
      <c r="M2297">
        <v>2004</v>
      </c>
    </row>
    <row r="2298" spans="1:13" x14ac:dyDescent="0.25">
      <c r="A2298">
        <v>2296</v>
      </c>
      <c r="B2298" s="1">
        <v>38309</v>
      </c>
      <c r="C2298">
        <v>10333</v>
      </c>
      <c r="D2298" t="s">
        <v>32</v>
      </c>
      <c r="E2298" t="s">
        <v>33</v>
      </c>
      <c r="F2298" t="s">
        <v>14</v>
      </c>
      <c r="G2298" t="s">
        <v>191</v>
      </c>
      <c r="H2298">
        <v>73.69</v>
      </c>
      <c r="I2298">
        <v>33</v>
      </c>
      <c r="J2298">
        <v>2431.77</v>
      </c>
      <c r="K2298">
        <v>4</v>
      </c>
      <c r="L2298">
        <v>11</v>
      </c>
      <c r="M2298">
        <v>2004</v>
      </c>
    </row>
    <row r="2299" spans="1:13" x14ac:dyDescent="0.25">
      <c r="A2299">
        <v>2297</v>
      </c>
      <c r="B2299" s="1">
        <v>38292</v>
      </c>
      <c r="C2299">
        <v>10348</v>
      </c>
      <c r="D2299" t="s">
        <v>73</v>
      </c>
      <c r="E2299" t="s">
        <v>74</v>
      </c>
      <c r="F2299" t="s">
        <v>68</v>
      </c>
      <c r="G2299" t="s">
        <v>191</v>
      </c>
      <c r="H2299">
        <v>100</v>
      </c>
      <c r="I2299">
        <v>31</v>
      </c>
      <c r="J2299">
        <v>3139.99</v>
      </c>
      <c r="K2299">
        <v>4</v>
      </c>
      <c r="L2299">
        <v>11</v>
      </c>
      <c r="M2299">
        <v>2004</v>
      </c>
    </row>
    <row r="2300" spans="1:13" x14ac:dyDescent="0.25">
      <c r="A2300">
        <v>2298</v>
      </c>
      <c r="B2300" s="1">
        <v>38331</v>
      </c>
      <c r="C2300">
        <v>10358</v>
      </c>
      <c r="D2300" t="s">
        <v>66</v>
      </c>
      <c r="E2300" t="s">
        <v>67</v>
      </c>
      <c r="F2300" t="s">
        <v>68</v>
      </c>
      <c r="G2300" t="s">
        <v>191</v>
      </c>
      <c r="H2300">
        <v>100</v>
      </c>
      <c r="I2300">
        <v>36</v>
      </c>
      <c r="J2300">
        <v>5669.64</v>
      </c>
      <c r="K2300">
        <v>4</v>
      </c>
      <c r="L2300">
        <v>12</v>
      </c>
      <c r="M2300">
        <v>2004</v>
      </c>
    </row>
    <row r="2301" spans="1:13" x14ac:dyDescent="0.25">
      <c r="A2301">
        <v>2299</v>
      </c>
      <c r="B2301" s="1">
        <v>38372</v>
      </c>
      <c r="C2301">
        <v>10370</v>
      </c>
      <c r="D2301" t="s">
        <v>111</v>
      </c>
      <c r="E2301" t="s">
        <v>112</v>
      </c>
      <c r="F2301" t="s">
        <v>38</v>
      </c>
      <c r="G2301" t="s">
        <v>191</v>
      </c>
      <c r="H2301">
        <v>100</v>
      </c>
      <c r="I2301">
        <v>25</v>
      </c>
      <c r="J2301">
        <v>3160.25</v>
      </c>
      <c r="K2301">
        <v>1</v>
      </c>
      <c r="L2301">
        <v>1</v>
      </c>
      <c r="M2301">
        <v>2005</v>
      </c>
    </row>
    <row r="2302" spans="1:13" x14ac:dyDescent="0.25">
      <c r="A2302">
        <v>2300</v>
      </c>
      <c r="B2302" s="1">
        <v>38400</v>
      </c>
      <c r="C2302">
        <v>10382</v>
      </c>
      <c r="D2302" t="s">
        <v>105</v>
      </c>
      <c r="E2302" t="s">
        <v>106</v>
      </c>
      <c r="F2302" t="s">
        <v>14</v>
      </c>
      <c r="G2302" t="s">
        <v>191</v>
      </c>
      <c r="H2302">
        <v>100</v>
      </c>
      <c r="I2302">
        <v>48</v>
      </c>
      <c r="J2302">
        <v>6799.68</v>
      </c>
      <c r="K2302">
        <v>1</v>
      </c>
      <c r="L2302">
        <v>2</v>
      </c>
      <c r="M2302">
        <v>2005</v>
      </c>
    </row>
    <row r="2303" spans="1:13" x14ac:dyDescent="0.25">
      <c r="A2303">
        <v>2301</v>
      </c>
      <c r="B2303" s="1">
        <v>38473</v>
      </c>
      <c r="C2303">
        <v>10411</v>
      </c>
      <c r="D2303" t="s">
        <v>113</v>
      </c>
      <c r="E2303" t="s">
        <v>114</v>
      </c>
      <c r="F2303" t="s">
        <v>88</v>
      </c>
      <c r="G2303" t="s">
        <v>191</v>
      </c>
      <c r="H2303">
        <v>69.16</v>
      </c>
      <c r="I2303">
        <v>27</v>
      </c>
      <c r="J2303">
        <v>1867.32</v>
      </c>
      <c r="K2303">
        <v>2</v>
      </c>
      <c r="L2303">
        <v>5</v>
      </c>
      <c r="M2303">
        <v>2005</v>
      </c>
    </row>
    <row r="2304" spans="1:13" x14ac:dyDescent="0.25">
      <c r="A2304">
        <v>2302</v>
      </c>
      <c r="B2304" s="1">
        <v>38503</v>
      </c>
      <c r="C2304">
        <v>10424</v>
      </c>
      <c r="D2304" t="s">
        <v>66</v>
      </c>
      <c r="E2304" t="s">
        <v>67</v>
      </c>
      <c r="F2304" t="s">
        <v>68</v>
      </c>
      <c r="G2304" t="s">
        <v>191</v>
      </c>
      <c r="H2304">
        <v>61.41</v>
      </c>
      <c r="I2304">
        <v>44</v>
      </c>
      <c r="J2304">
        <v>2702.04</v>
      </c>
      <c r="K2304">
        <v>2</v>
      </c>
      <c r="L2304">
        <v>5</v>
      </c>
      <c r="M2304">
        <v>2005</v>
      </c>
    </row>
    <row r="2305" spans="1:13" x14ac:dyDescent="0.25">
      <c r="A2305">
        <v>2303</v>
      </c>
      <c r="B2305" s="1">
        <v>37669</v>
      </c>
      <c r="C2305">
        <v>10106</v>
      </c>
      <c r="D2305" t="s">
        <v>207</v>
      </c>
      <c r="E2305" t="s">
        <v>208</v>
      </c>
      <c r="F2305" t="s">
        <v>100</v>
      </c>
      <c r="G2305" t="s">
        <v>206</v>
      </c>
      <c r="H2305">
        <v>72.92</v>
      </c>
      <c r="I2305">
        <v>33</v>
      </c>
      <c r="J2305">
        <v>2406.36</v>
      </c>
      <c r="K2305">
        <v>1</v>
      </c>
      <c r="L2305">
        <v>2</v>
      </c>
      <c r="M2305">
        <v>2003</v>
      </c>
    </row>
    <row r="2306" spans="1:13" x14ac:dyDescent="0.25">
      <c r="A2306">
        <v>2304</v>
      </c>
      <c r="B2306" s="1">
        <v>37740</v>
      </c>
      <c r="C2306">
        <v>10120</v>
      </c>
      <c r="D2306" t="s">
        <v>36</v>
      </c>
      <c r="E2306" t="s">
        <v>37</v>
      </c>
      <c r="F2306" t="s">
        <v>38</v>
      </c>
      <c r="G2306" t="s">
        <v>206</v>
      </c>
      <c r="H2306">
        <v>72.23</v>
      </c>
      <c r="I2306">
        <v>29</v>
      </c>
      <c r="J2306">
        <v>2094.67</v>
      </c>
      <c r="K2306">
        <v>2</v>
      </c>
      <c r="L2306">
        <v>4</v>
      </c>
      <c r="M2306">
        <v>2003</v>
      </c>
    </row>
    <row r="2307" spans="1:13" x14ac:dyDescent="0.25">
      <c r="A2307">
        <v>2305</v>
      </c>
      <c r="B2307" s="1">
        <v>37799</v>
      </c>
      <c r="C2307">
        <v>10133</v>
      </c>
      <c r="D2307" t="s">
        <v>66</v>
      </c>
      <c r="E2307" t="s">
        <v>67</v>
      </c>
      <c r="F2307" t="s">
        <v>68</v>
      </c>
      <c r="G2307" t="s">
        <v>206</v>
      </c>
      <c r="H2307">
        <v>57.1</v>
      </c>
      <c r="I2307">
        <v>49</v>
      </c>
      <c r="J2307">
        <v>2797.9</v>
      </c>
      <c r="K2307">
        <v>2</v>
      </c>
      <c r="L2307">
        <v>6</v>
      </c>
      <c r="M2307">
        <v>2003</v>
      </c>
    </row>
    <row r="2308" spans="1:13" x14ac:dyDescent="0.25">
      <c r="A2308">
        <v>2306</v>
      </c>
      <c r="B2308" s="1">
        <v>37846</v>
      </c>
      <c r="C2308">
        <v>10144</v>
      </c>
      <c r="D2308" t="s">
        <v>216</v>
      </c>
      <c r="E2308" t="s">
        <v>217</v>
      </c>
      <c r="F2308" t="s">
        <v>142</v>
      </c>
      <c r="G2308" t="s">
        <v>206</v>
      </c>
      <c r="H2308">
        <v>81.86</v>
      </c>
      <c r="I2308">
        <v>20</v>
      </c>
      <c r="J2308">
        <v>1637.2</v>
      </c>
      <c r="K2308">
        <v>3</v>
      </c>
      <c r="L2308">
        <v>8</v>
      </c>
      <c r="M2308">
        <v>2003</v>
      </c>
    </row>
    <row r="2309" spans="1:13" x14ac:dyDescent="0.25">
      <c r="A2309">
        <v>2307</v>
      </c>
      <c r="B2309" s="1">
        <v>37922</v>
      </c>
      <c r="C2309">
        <v>10168</v>
      </c>
      <c r="D2309" t="s">
        <v>25</v>
      </c>
      <c r="E2309" t="s">
        <v>26</v>
      </c>
      <c r="F2309" t="s">
        <v>14</v>
      </c>
      <c r="G2309" t="s">
        <v>206</v>
      </c>
      <c r="H2309">
        <v>73.61</v>
      </c>
      <c r="I2309">
        <v>31</v>
      </c>
      <c r="J2309">
        <v>2281.91</v>
      </c>
      <c r="K2309">
        <v>4</v>
      </c>
      <c r="L2309">
        <v>10</v>
      </c>
      <c r="M2309">
        <v>2003</v>
      </c>
    </row>
    <row r="2310" spans="1:13" x14ac:dyDescent="0.25">
      <c r="A2310">
        <v>2308</v>
      </c>
      <c r="B2310" s="1">
        <v>37998</v>
      </c>
      <c r="C2310">
        <v>10210</v>
      </c>
      <c r="D2310" t="s">
        <v>115</v>
      </c>
      <c r="E2310" t="s">
        <v>116</v>
      </c>
      <c r="F2310" t="s">
        <v>97</v>
      </c>
      <c r="G2310" t="s">
        <v>206</v>
      </c>
      <c r="H2310">
        <v>59.16</v>
      </c>
      <c r="I2310">
        <v>39</v>
      </c>
      <c r="J2310">
        <v>2307.2399999999998</v>
      </c>
      <c r="K2310">
        <v>1</v>
      </c>
      <c r="L2310">
        <v>1</v>
      </c>
      <c r="M2310">
        <v>2004</v>
      </c>
    </row>
    <row r="2311" spans="1:13" x14ac:dyDescent="0.25">
      <c r="A2311">
        <v>2309</v>
      </c>
      <c r="B2311" s="1">
        <v>38037</v>
      </c>
      <c r="C2311">
        <v>10223</v>
      </c>
      <c r="D2311" t="s">
        <v>36</v>
      </c>
      <c r="E2311" t="s">
        <v>37</v>
      </c>
      <c r="F2311" t="s">
        <v>38</v>
      </c>
      <c r="G2311" t="s">
        <v>206</v>
      </c>
      <c r="H2311">
        <v>66.040000000000006</v>
      </c>
      <c r="I2311">
        <v>20</v>
      </c>
      <c r="J2311">
        <v>1320.8</v>
      </c>
      <c r="K2311">
        <v>1</v>
      </c>
      <c r="L2311">
        <v>2</v>
      </c>
      <c r="M2311">
        <v>2004</v>
      </c>
    </row>
    <row r="2312" spans="1:13" x14ac:dyDescent="0.25">
      <c r="A2312">
        <v>2310</v>
      </c>
      <c r="B2312" s="1">
        <v>38079</v>
      </c>
      <c r="C2312">
        <v>10235</v>
      </c>
      <c r="D2312" t="s">
        <v>143</v>
      </c>
      <c r="E2312" t="s">
        <v>144</v>
      </c>
      <c r="F2312" t="s">
        <v>88</v>
      </c>
      <c r="G2312" t="s">
        <v>206</v>
      </c>
      <c r="H2312">
        <v>77.73</v>
      </c>
      <c r="I2312">
        <v>34</v>
      </c>
      <c r="J2312">
        <v>2642.82</v>
      </c>
      <c r="K2312">
        <v>2</v>
      </c>
      <c r="L2312">
        <v>4</v>
      </c>
      <c r="M2312">
        <v>2004</v>
      </c>
    </row>
    <row r="2313" spans="1:13" x14ac:dyDescent="0.25">
      <c r="A2313">
        <v>2311</v>
      </c>
      <c r="B2313" s="1">
        <v>38118</v>
      </c>
      <c r="C2313">
        <v>10250</v>
      </c>
      <c r="D2313" t="s">
        <v>151</v>
      </c>
      <c r="E2313" t="s">
        <v>152</v>
      </c>
      <c r="F2313" t="s">
        <v>14</v>
      </c>
      <c r="G2313" t="s">
        <v>206</v>
      </c>
      <c r="H2313">
        <v>61.22</v>
      </c>
      <c r="I2313">
        <v>50</v>
      </c>
      <c r="J2313">
        <v>3061</v>
      </c>
      <c r="K2313">
        <v>2</v>
      </c>
      <c r="L2313">
        <v>5</v>
      </c>
      <c r="M2313">
        <v>2004</v>
      </c>
    </row>
    <row r="2314" spans="1:13" x14ac:dyDescent="0.25">
      <c r="A2314">
        <v>2312</v>
      </c>
      <c r="B2314" s="1">
        <v>38162</v>
      </c>
      <c r="C2314">
        <v>10262</v>
      </c>
      <c r="D2314" t="s">
        <v>66</v>
      </c>
      <c r="E2314" t="s">
        <v>67</v>
      </c>
      <c r="F2314" t="s">
        <v>68</v>
      </c>
      <c r="G2314" t="s">
        <v>206</v>
      </c>
      <c r="H2314">
        <v>79.11</v>
      </c>
      <c r="I2314">
        <v>40</v>
      </c>
      <c r="J2314">
        <v>3164.4</v>
      </c>
      <c r="K2314">
        <v>2</v>
      </c>
      <c r="L2314">
        <v>6</v>
      </c>
      <c r="M2314">
        <v>2004</v>
      </c>
    </row>
    <row r="2315" spans="1:13" x14ac:dyDescent="0.25">
      <c r="A2315">
        <v>2313</v>
      </c>
      <c r="B2315" s="1">
        <v>38191</v>
      </c>
      <c r="C2315">
        <v>10275</v>
      </c>
      <c r="D2315" t="s">
        <v>45</v>
      </c>
      <c r="E2315" t="s">
        <v>46</v>
      </c>
      <c r="F2315" t="s">
        <v>18</v>
      </c>
      <c r="G2315" t="s">
        <v>206</v>
      </c>
      <c r="H2315">
        <v>63.97</v>
      </c>
      <c r="I2315">
        <v>28</v>
      </c>
      <c r="J2315">
        <v>1791.16</v>
      </c>
      <c r="K2315">
        <v>3</v>
      </c>
      <c r="L2315">
        <v>7</v>
      </c>
      <c r="M2315">
        <v>2004</v>
      </c>
    </row>
    <row r="2316" spans="1:13" x14ac:dyDescent="0.25">
      <c r="A2316">
        <v>2314</v>
      </c>
      <c r="B2316" s="1">
        <v>38220</v>
      </c>
      <c r="C2316">
        <v>10284</v>
      </c>
      <c r="D2316" t="s">
        <v>204</v>
      </c>
      <c r="E2316" t="s">
        <v>205</v>
      </c>
      <c r="F2316" t="s">
        <v>31</v>
      </c>
      <c r="G2316" t="s">
        <v>206</v>
      </c>
      <c r="H2316">
        <v>81.86</v>
      </c>
      <c r="I2316">
        <v>50</v>
      </c>
      <c r="J2316">
        <v>4093</v>
      </c>
      <c r="K2316">
        <v>3</v>
      </c>
      <c r="L2316">
        <v>8</v>
      </c>
      <c r="M2316">
        <v>2004</v>
      </c>
    </row>
    <row r="2317" spans="1:13" x14ac:dyDescent="0.25">
      <c r="A2317">
        <v>2315</v>
      </c>
      <c r="B2317" s="1">
        <v>38246</v>
      </c>
      <c r="C2317">
        <v>10297</v>
      </c>
      <c r="D2317" t="s">
        <v>182</v>
      </c>
      <c r="E2317" t="s">
        <v>183</v>
      </c>
      <c r="F2317" t="s">
        <v>184</v>
      </c>
      <c r="G2317" t="s">
        <v>206</v>
      </c>
      <c r="H2317">
        <v>79.8</v>
      </c>
      <c r="I2317">
        <v>28</v>
      </c>
      <c r="J2317">
        <v>2234.4</v>
      </c>
      <c r="K2317">
        <v>3</v>
      </c>
      <c r="L2317">
        <v>9</v>
      </c>
      <c r="M2317">
        <v>2004</v>
      </c>
    </row>
    <row r="2318" spans="1:13" x14ac:dyDescent="0.25">
      <c r="A2318">
        <v>2316</v>
      </c>
      <c r="B2318" s="1">
        <v>38275</v>
      </c>
      <c r="C2318">
        <v>10308</v>
      </c>
      <c r="D2318" t="s">
        <v>121</v>
      </c>
      <c r="E2318" t="s">
        <v>122</v>
      </c>
      <c r="F2318" t="s">
        <v>14</v>
      </c>
      <c r="G2318" t="s">
        <v>206</v>
      </c>
      <c r="H2318">
        <v>66.040000000000006</v>
      </c>
      <c r="I2318">
        <v>46</v>
      </c>
      <c r="J2318">
        <v>3037.84</v>
      </c>
      <c r="K2318">
        <v>4</v>
      </c>
      <c r="L2318">
        <v>10</v>
      </c>
      <c r="M2318">
        <v>2004</v>
      </c>
    </row>
    <row r="2319" spans="1:13" x14ac:dyDescent="0.25">
      <c r="A2319">
        <v>2317</v>
      </c>
      <c r="B2319" s="1">
        <v>38292</v>
      </c>
      <c r="C2319">
        <v>10316</v>
      </c>
      <c r="D2319" t="s">
        <v>147</v>
      </c>
      <c r="E2319" t="s">
        <v>148</v>
      </c>
      <c r="F2319" t="s">
        <v>65</v>
      </c>
      <c r="G2319" t="s">
        <v>206</v>
      </c>
      <c r="H2319">
        <v>59.16</v>
      </c>
      <c r="I2319">
        <v>24</v>
      </c>
      <c r="J2319">
        <v>1419.84</v>
      </c>
      <c r="K2319">
        <v>4</v>
      </c>
      <c r="L2319">
        <v>11</v>
      </c>
      <c r="M2319">
        <v>2004</v>
      </c>
    </row>
    <row r="2320" spans="1:13" x14ac:dyDescent="0.25">
      <c r="A2320">
        <v>2318</v>
      </c>
      <c r="B2320" s="1">
        <v>38303</v>
      </c>
      <c r="C2320">
        <v>10328</v>
      </c>
      <c r="D2320" t="s">
        <v>207</v>
      </c>
      <c r="E2320" t="s">
        <v>208</v>
      </c>
      <c r="F2320" t="s">
        <v>100</v>
      </c>
      <c r="G2320" t="s">
        <v>206</v>
      </c>
      <c r="H2320">
        <v>81.17</v>
      </c>
      <c r="I2320">
        <v>24</v>
      </c>
      <c r="J2320">
        <v>1948.08</v>
      </c>
      <c r="K2320">
        <v>4</v>
      </c>
      <c r="L2320">
        <v>11</v>
      </c>
      <c r="M2320">
        <v>2004</v>
      </c>
    </row>
    <row r="2321" spans="1:13" x14ac:dyDescent="0.25">
      <c r="A2321">
        <v>2319</v>
      </c>
      <c r="B2321" s="1">
        <v>38315</v>
      </c>
      <c r="C2321">
        <v>10340</v>
      </c>
      <c r="D2321" t="s">
        <v>134</v>
      </c>
      <c r="E2321" t="s">
        <v>135</v>
      </c>
      <c r="F2321" t="s">
        <v>68</v>
      </c>
      <c r="G2321" t="s">
        <v>206</v>
      </c>
      <c r="H2321">
        <v>59.16</v>
      </c>
      <c r="I2321">
        <v>39</v>
      </c>
      <c r="J2321">
        <v>2307.2399999999998</v>
      </c>
      <c r="K2321">
        <v>4</v>
      </c>
      <c r="L2321">
        <v>11</v>
      </c>
      <c r="M2321">
        <v>2004</v>
      </c>
    </row>
    <row r="2322" spans="1:13" x14ac:dyDescent="0.25">
      <c r="A2322">
        <v>2320</v>
      </c>
      <c r="B2322" s="1">
        <v>38325</v>
      </c>
      <c r="C2322">
        <v>10353</v>
      </c>
      <c r="D2322" t="s">
        <v>212</v>
      </c>
      <c r="E2322" t="s">
        <v>213</v>
      </c>
      <c r="F2322" t="s">
        <v>14</v>
      </c>
      <c r="G2322" t="s">
        <v>206</v>
      </c>
      <c r="H2322">
        <v>44.51</v>
      </c>
      <c r="I2322">
        <v>40</v>
      </c>
      <c r="J2322">
        <v>1780.4</v>
      </c>
      <c r="K2322">
        <v>4</v>
      </c>
      <c r="L2322">
        <v>12</v>
      </c>
      <c r="M2322">
        <v>2004</v>
      </c>
    </row>
    <row r="2323" spans="1:13" x14ac:dyDescent="0.25">
      <c r="A2323">
        <v>2321</v>
      </c>
      <c r="B2323" s="1">
        <v>38338</v>
      </c>
      <c r="C2323">
        <v>10361</v>
      </c>
      <c r="D2323" t="s">
        <v>59</v>
      </c>
      <c r="E2323" t="s">
        <v>60</v>
      </c>
      <c r="F2323" t="s">
        <v>38</v>
      </c>
      <c r="G2323" t="s">
        <v>206</v>
      </c>
      <c r="H2323">
        <v>72.33</v>
      </c>
      <c r="I2323">
        <v>49</v>
      </c>
      <c r="J2323">
        <v>3544.17</v>
      </c>
      <c r="K2323">
        <v>4</v>
      </c>
      <c r="L2323">
        <v>12</v>
      </c>
      <c r="M2323">
        <v>2004</v>
      </c>
    </row>
    <row r="2324" spans="1:13" x14ac:dyDescent="0.25">
      <c r="A2324">
        <v>2322</v>
      </c>
      <c r="B2324" s="1">
        <v>38386</v>
      </c>
      <c r="C2324">
        <v>10375</v>
      </c>
      <c r="D2324" t="s">
        <v>45</v>
      </c>
      <c r="E2324" t="s">
        <v>46</v>
      </c>
      <c r="F2324" t="s">
        <v>18</v>
      </c>
      <c r="G2324" t="s">
        <v>206</v>
      </c>
      <c r="H2324">
        <v>82.26</v>
      </c>
      <c r="I2324">
        <v>44</v>
      </c>
      <c r="J2324">
        <v>3619.44</v>
      </c>
      <c r="K2324">
        <v>1</v>
      </c>
      <c r="L2324">
        <v>2</v>
      </c>
      <c r="M2324">
        <v>2005</v>
      </c>
    </row>
    <row r="2325" spans="1:13" x14ac:dyDescent="0.25">
      <c r="A2325">
        <v>2323</v>
      </c>
      <c r="B2325" s="1">
        <v>38414</v>
      </c>
      <c r="C2325">
        <v>10388</v>
      </c>
      <c r="D2325" t="s">
        <v>61</v>
      </c>
      <c r="E2325" t="s">
        <v>62</v>
      </c>
      <c r="F2325" t="s">
        <v>14</v>
      </c>
      <c r="G2325" t="s">
        <v>206</v>
      </c>
      <c r="H2325">
        <v>100</v>
      </c>
      <c r="I2325">
        <v>35</v>
      </c>
      <c r="J2325">
        <v>3918.95</v>
      </c>
      <c r="K2325">
        <v>1</v>
      </c>
      <c r="L2325">
        <v>3</v>
      </c>
      <c r="M2325">
        <v>2005</v>
      </c>
    </row>
    <row r="2326" spans="1:13" x14ac:dyDescent="0.25">
      <c r="A2326">
        <v>2324</v>
      </c>
      <c r="B2326" s="1">
        <v>38441</v>
      </c>
      <c r="C2326">
        <v>10398</v>
      </c>
      <c r="D2326" t="s">
        <v>16</v>
      </c>
      <c r="E2326" t="s">
        <v>17</v>
      </c>
      <c r="F2326" t="s">
        <v>18</v>
      </c>
      <c r="G2326" t="s">
        <v>206</v>
      </c>
      <c r="H2326">
        <v>67.41</v>
      </c>
      <c r="I2326">
        <v>22</v>
      </c>
      <c r="J2326">
        <v>1483.02</v>
      </c>
      <c r="K2326">
        <v>1</v>
      </c>
      <c r="L2326">
        <v>3</v>
      </c>
      <c r="M2326">
        <v>2005</v>
      </c>
    </row>
    <row r="2327" spans="1:13" x14ac:dyDescent="0.25">
      <c r="A2327">
        <v>2325</v>
      </c>
      <c r="B2327" s="1">
        <v>38445</v>
      </c>
      <c r="C2327">
        <v>10401</v>
      </c>
      <c r="D2327" t="s">
        <v>41</v>
      </c>
      <c r="E2327" t="s">
        <v>42</v>
      </c>
      <c r="F2327" t="s">
        <v>14</v>
      </c>
      <c r="G2327" t="s">
        <v>206</v>
      </c>
      <c r="H2327">
        <v>77.73</v>
      </c>
      <c r="I2327">
        <v>62</v>
      </c>
      <c r="J2327">
        <v>4819.26</v>
      </c>
      <c r="K2327">
        <v>2</v>
      </c>
      <c r="L2327">
        <v>4</v>
      </c>
      <c r="M2327">
        <v>2005</v>
      </c>
    </row>
    <row r="2328" spans="1:13" x14ac:dyDescent="0.25">
      <c r="A2328">
        <v>2326</v>
      </c>
      <c r="B2328" s="1">
        <v>38482</v>
      </c>
      <c r="C2328">
        <v>10416</v>
      </c>
      <c r="D2328" t="s">
        <v>172</v>
      </c>
      <c r="E2328" t="s">
        <v>173</v>
      </c>
      <c r="F2328" t="s">
        <v>100</v>
      </c>
      <c r="G2328" t="s">
        <v>206</v>
      </c>
      <c r="H2328">
        <v>61.22</v>
      </c>
      <c r="I2328">
        <v>26</v>
      </c>
      <c r="J2328">
        <v>1591.72</v>
      </c>
      <c r="K2328">
        <v>2</v>
      </c>
      <c r="L2328">
        <v>5</v>
      </c>
      <c r="M2328">
        <v>2005</v>
      </c>
    </row>
    <row r="2329" spans="1:13" x14ac:dyDescent="0.25">
      <c r="A2329">
        <v>2327</v>
      </c>
      <c r="B2329" s="1">
        <v>37683</v>
      </c>
      <c r="C2329">
        <v>10108</v>
      </c>
      <c r="D2329" t="s">
        <v>161</v>
      </c>
      <c r="E2329" t="s">
        <v>162</v>
      </c>
      <c r="F2329" t="s">
        <v>163</v>
      </c>
      <c r="G2329" t="s">
        <v>15</v>
      </c>
      <c r="H2329">
        <v>100</v>
      </c>
      <c r="I2329">
        <v>31</v>
      </c>
      <c r="J2329">
        <v>3669.78</v>
      </c>
      <c r="K2329">
        <v>1</v>
      </c>
      <c r="L2329">
        <v>3</v>
      </c>
      <c r="M2329">
        <v>2003</v>
      </c>
    </row>
    <row r="2330" spans="1:13" x14ac:dyDescent="0.25">
      <c r="A2330">
        <v>2328</v>
      </c>
      <c r="B2330" s="1">
        <v>37748</v>
      </c>
      <c r="C2330">
        <v>10121</v>
      </c>
      <c r="D2330" t="s">
        <v>16</v>
      </c>
      <c r="E2330" t="s">
        <v>17</v>
      </c>
      <c r="F2330" t="s">
        <v>18</v>
      </c>
      <c r="G2330" t="s">
        <v>15</v>
      </c>
      <c r="H2330">
        <v>86.74</v>
      </c>
      <c r="I2330">
        <v>25</v>
      </c>
      <c r="J2330">
        <v>2168.5</v>
      </c>
      <c r="K2330">
        <v>2</v>
      </c>
      <c r="L2330">
        <v>5</v>
      </c>
      <c r="M2330">
        <v>2003</v>
      </c>
    </row>
    <row r="2331" spans="1:13" x14ac:dyDescent="0.25">
      <c r="A2331">
        <v>2329</v>
      </c>
      <c r="B2331" s="1">
        <v>37804</v>
      </c>
      <c r="C2331">
        <v>10135</v>
      </c>
      <c r="D2331" t="s">
        <v>105</v>
      </c>
      <c r="E2331" t="s">
        <v>106</v>
      </c>
      <c r="F2331" t="s">
        <v>14</v>
      </c>
      <c r="G2331" t="s">
        <v>15</v>
      </c>
      <c r="H2331">
        <v>89.8</v>
      </c>
      <c r="I2331">
        <v>30</v>
      </c>
      <c r="J2331">
        <v>2694</v>
      </c>
      <c r="K2331">
        <v>3</v>
      </c>
      <c r="L2331">
        <v>7</v>
      </c>
      <c r="M2331">
        <v>2003</v>
      </c>
    </row>
    <row r="2332" spans="1:13" x14ac:dyDescent="0.25">
      <c r="A2332">
        <v>2330</v>
      </c>
      <c r="B2332" s="1">
        <v>37858</v>
      </c>
      <c r="C2332">
        <v>10145</v>
      </c>
      <c r="D2332" t="s">
        <v>21</v>
      </c>
      <c r="E2332" t="s">
        <v>22</v>
      </c>
      <c r="F2332" t="s">
        <v>14</v>
      </c>
      <c r="G2332" t="s">
        <v>15</v>
      </c>
      <c r="H2332">
        <v>100</v>
      </c>
      <c r="I2332">
        <v>27</v>
      </c>
      <c r="J2332">
        <v>3251.34</v>
      </c>
      <c r="K2332">
        <v>3</v>
      </c>
      <c r="L2332">
        <v>8</v>
      </c>
      <c r="M2332">
        <v>2003</v>
      </c>
    </row>
    <row r="2333" spans="1:13" x14ac:dyDescent="0.25">
      <c r="A2333">
        <v>2331</v>
      </c>
      <c r="B2333" s="1">
        <v>37904</v>
      </c>
      <c r="C2333">
        <v>10159</v>
      </c>
      <c r="D2333" t="s">
        <v>23</v>
      </c>
      <c r="E2333" t="s">
        <v>24</v>
      </c>
      <c r="F2333" t="s">
        <v>14</v>
      </c>
      <c r="G2333" t="s">
        <v>15</v>
      </c>
      <c r="H2333">
        <v>100</v>
      </c>
      <c r="I2333">
        <v>23</v>
      </c>
      <c r="J2333">
        <v>2347.15</v>
      </c>
      <c r="K2333">
        <v>4</v>
      </c>
      <c r="L2333">
        <v>10</v>
      </c>
      <c r="M2333">
        <v>2003</v>
      </c>
    </row>
    <row r="2334" spans="1:13" x14ac:dyDescent="0.25">
      <c r="A2334">
        <v>2332</v>
      </c>
      <c r="B2334" s="1">
        <v>37929</v>
      </c>
      <c r="C2334">
        <v>10169</v>
      </c>
      <c r="D2334" t="s">
        <v>111</v>
      </c>
      <c r="E2334" t="s">
        <v>112</v>
      </c>
      <c r="F2334" t="s">
        <v>38</v>
      </c>
      <c r="G2334" t="s">
        <v>15</v>
      </c>
      <c r="H2334">
        <v>100</v>
      </c>
      <c r="I2334">
        <v>34</v>
      </c>
      <c r="J2334">
        <v>3920.88</v>
      </c>
      <c r="K2334">
        <v>4</v>
      </c>
      <c r="L2334">
        <v>11</v>
      </c>
      <c r="M2334">
        <v>2003</v>
      </c>
    </row>
    <row r="2335" spans="1:13" x14ac:dyDescent="0.25">
      <c r="A2335">
        <v>2333</v>
      </c>
      <c r="B2335" s="1">
        <v>37936</v>
      </c>
      <c r="C2335">
        <v>10180</v>
      </c>
      <c r="D2335" t="s">
        <v>27</v>
      </c>
      <c r="E2335" t="s">
        <v>28</v>
      </c>
      <c r="F2335" t="s">
        <v>18</v>
      </c>
      <c r="G2335" t="s">
        <v>15</v>
      </c>
      <c r="H2335">
        <v>100</v>
      </c>
      <c r="I2335">
        <v>22</v>
      </c>
      <c r="J2335">
        <v>2514.6</v>
      </c>
      <c r="K2335">
        <v>4</v>
      </c>
      <c r="L2335">
        <v>11</v>
      </c>
      <c r="M2335">
        <v>2003</v>
      </c>
    </row>
    <row r="2336" spans="1:13" x14ac:dyDescent="0.25">
      <c r="A2336">
        <v>2334</v>
      </c>
      <c r="B2336" s="1">
        <v>37944</v>
      </c>
      <c r="C2336">
        <v>10190</v>
      </c>
      <c r="D2336" t="s">
        <v>66</v>
      </c>
      <c r="E2336" t="s">
        <v>67</v>
      </c>
      <c r="F2336" t="s">
        <v>68</v>
      </c>
      <c r="G2336" t="s">
        <v>15</v>
      </c>
      <c r="H2336">
        <v>85.72</v>
      </c>
      <c r="I2336">
        <v>42</v>
      </c>
      <c r="J2336">
        <v>3600.24</v>
      </c>
      <c r="K2336">
        <v>4</v>
      </c>
      <c r="L2336">
        <v>11</v>
      </c>
      <c r="M2336">
        <v>2003</v>
      </c>
    </row>
    <row r="2337" spans="1:13" x14ac:dyDescent="0.25">
      <c r="A2337">
        <v>2335</v>
      </c>
      <c r="B2337" s="1">
        <v>38001</v>
      </c>
      <c r="C2337">
        <v>10211</v>
      </c>
      <c r="D2337" t="s">
        <v>34</v>
      </c>
      <c r="E2337" t="s">
        <v>35</v>
      </c>
      <c r="F2337" t="s">
        <v>18</v>
      </c>
      <c r="G2337" t="s">
        <v>15</v>
      </c>
      <c r="H2337">
        <v>100</v>
      </c>
      <c r="I2337">
        <v>37</v>
      </c>
      <c r="J2337">
        <v>4040.03</v>
      </c>
      <c r="K2337">
        <v>1</v>
      </c>
      <c r="L2337">
        <v>1</v>
      </c>
      <c r="M2337">
        <v>2004</v>
      </c>
    </row>
    <row r="2338" spans="1:13" x14ac:dyDescent="0.25">
      <c r="A2338">
        <v>2336</v>
      </c>
      <c r="B2338" s="1">
        <v>38038</v>
      </c>
      <c r="C2338">
        <v>10224</v>
      </c>
      <c r="D2338" t="s">
        <v>27</v>
      </c>
      <c r="E2338" t="s">
        <v>28</v>
      </c>
      <c r="F2338" t="s">
        <v>18</v>
      </c>
      <c r="G2338" t="s">
        <v>15</v>
      </c>
      <c r="H2338">
        <v>100</v>
      </c>
      <c r="I2338">
        <v>30</v>
      </c>
      <c r="J2338">
        <v>3336.9</v>
      </c>
      <c r="K2338">
        <v>1</v>
      </c>
      <c r="L2338">
        <v>2</v>
      </c>
      <c r="M2338">
        <v>2004</v>
      </c>
    </row>
    <row r="2339" spans="1:13" x14ac:dyDescent="0.25">
      <c r="A2339">
        <v>2337</v>
      </c>
      <c r="B2339" s="1">
        <v>38082</v>
      </c>
      <c r="C2339">
        <v>10237</v>
      </c>
      <c r="D2339" t="s">
        <v>39</v>
      </c>
      <c r="E2339" t="s">
        <v>40</v>
      </c>
      <c r="F2339" t="s">
        <v>14</v>
      </c>
      <c r="G2339" t="s">
        <v>15</v>
      </c>
      <c r="H2339">
        <v>100</v>
      </c>
      <c r="I2339">
        <v>27</v>
      </c>
      <c r="J2339">
        <v>3113.64</v>
      </c>
      <c r="K2339">
        <v>2</v>
      </c>
      <c r="L2339">
        <v>4</v>
      </c>
      <c r="M2339">
        <v>2004</v>
      </c>
    </row>
    <row r="2340" spans="1:13" x14ac:dyDescent="0.25">
      <c r="A2340">
        <v>2338</v>
      </c>
      <c r="B2340" s="1">
        <v>38133</v>
      </c>
      <c r="C2340">
        <v>10252</v>
      </c>
      <c r="D2340" t="s">
        <v>34</v>
      </c>
      <c r="E2340" t="s">
        <v>35</v>
      </c>
      <c r="F2340" t="s">
        <v>18</v>
      </c>
      <c r="G2340" t="s">
        <v>15</v>
      </c>
      <c r="H2340">
        <v>100</v>
      </c>
      <c r="I2340">
        <v>25</v>
      </c>
      <c r="J2340">
        <v>2832</v>
      </c>
      <c r="K2340">
        <v>2</v>
      </c>
      <c r="L2340">
        <v>5</v>
      </c>
      <c r="M2340">
        <v>2004</v>
      </c>
    </row>
    <row r="2341" spans="1:13" x14ac:dyDescent="0.25">
      <c r="A2341">
        <v>2339</v>
      </c>
      <c r="B2341" s="1">
        <v>38168</v>
      </c>
      <c r="C2341">
        <v>10264</v>
      </c>
      <c r="D2341" t="s">
        <v>145</v>
      </c>
      <c r="E2341" t="s">
        <v>146</v>
      </c>
      <c r="F2341" t="s">
        <v>14</v>
      </c>
      <c r="G2341" t="s">
        <v>15</v>
      </c>
      <c r="H2341">
        <v>97.97</v>
      </c>
      <c r="I2341">
        <v>34</v>
      </c>
      <c r="J2341">
        <v>3330.98</v>
      </c>
      <c r="K2341">
        <v>2</v>
      </c>
      <c r="L2341">
        <v>6</v>
      </c>
      <c r="M2341">
        <v>2004</v>
      </c>
    </row>
    <row r="2342" spans="1:13" x14ac:dyDescent="0.25">
      <c r="A2342">
        <v>2340</v>
      </c>
      <c r="B2342" s="1">
        <v>38201</v>
      </c>
      <c r="C2342">
        <v>10276</v>
      </c>
      <c r="D2342" t="s">
        <v>174</v>
      </c>
      <c r="E2342" t="s">
        <v>175</v>
      </c>
      <c r="F2342" t="s">
        <v>14</v>
      </c>
      <c r="G2342" t="s">
        <v>15</v>
      </c>
      <c r="H2342">
        <v>100</v>
      </c>
      <c r="I2342">
        <v>38</v>
      </c>
      <c r="J2342">
        <v>4304.6400000000003</v>
      </c>
      <c r="K2342">
        <v>3</v>
      </c>
      <c r="L2342">
        <v>8</v>
      </c>
      <c r="M2342">
        <v>2004</v>
      </c>
    </row>
    <row r="2343" spans="1:13" x14ac:dyDescent="0.25">
      <c r="A2343">
        <v>2341</v>
      </c>
      <c r="B2343" s="1">
        <v>38226</v>
      </c>
      <c r="C2343">
        <v>10285</v>
      </c>
      <c r="D2343" t="s">
        <v>47</v>
      </c>
      <c r="E2343" t="s">
        <v>48</v>
      </c>
      <c r="F2343" t="s">
        <v>14</v>
      </c>
      <c r="G2343" t="s">
        <v>15</v>
      </c>
      <c r="H2343">
        <v>100</v>
      </c>
      <c r="I2343">
        <v>26</v>
      </c>
      <c r="J2343">
        <v>2600.2600000000002</v>
      </c>
      <c r="K2343">
        <v>3</v>
      </c>
      <c r="L2343">
        <v>8</v>
      </c>
      <c r="M2343">
        <v>2004</v>
      </c>
    </row>
    <row r="2344" spans="1:13" x14ac:dyDescent="0.25">
      <c r="A2344">
        <v>2342</v>
      </c>
      <c r="B2344" s="1">
        <v>38260</v>
      </c>
      <c r="C2344">
        <v>10299</v>
      </c>
      <c r="D2344" t="s">
        <v>49</v>
      </c>
      <c r="E2344" t="s">
        <v>50</v>
      </c>
      <c r="F2344" t="s">
        <v>51</v>
      </c>
      <c r="G2344" t="s">
        <v>15</v>
      </c>
      <c r="H2344">
        <v>100</v>
      </c>
      <c r="I2344">
        <v>38</v>
      </c>
      <c r="J2344">
        <v>4382.16</v>
      </c>
      <c r="K2344">
        <v>3</v>
      </c>
      <c r="L2344">
        <v>9</v>
      </c>
      <c r="M2344">
        <v>2004</v>
      </c>
    </row>
    <row r="2345" spans="1:13" x14ac:dyDescent="0.25">
      <c r="A2345">
        <v>2343</v>
      </c>
      <c r="B2345" s="1">
        <v>38275</v>
      </c>
      <c r="C2345">
        <v>10309</v>
      </c>
      <c r="D2345" t="s">
        <v>52</v>
      </c>
      <c r="E2345" t="s">
        <v>53</v>
      </c>
      <c r="F2345" t="s">
        <v>31</v>
      </c>
      <c r="G2345" t="s">
        <v>15</v>
      </c>
      <c r="H2345">
        <v>84.7</v>
      </c>
      <c r="I2345">
        <v>50</v>
      </c>
      <c r="J2345">
        <v>4235</v>
      </c>
      <c r="K2345">
        <v>4</v>
      </c>
      <c r="L2345">
        <v>10</v>
      </c>
      <c r="M2345">
        <v>2004</v>
      </c>
    </row>
    <row r="2346" spans="1:13" x14ac:dyDescent="0.25">
      <c r="A2346">
        <v>2344</v>
      </c>
      <c r="B2346" s="1">
        <v>38294</v>
      </c>
      <c r="C2346">
        <v>10319</v>
      </c>
      <c r="D2346" t="s">
        <v>192</v>
      </c>
      <c r="E2346" t="s">
        <v>193</v>
      </c>
      <c r="F2346" t="s">
        <v>14</v>
      </c>
      <c r="G2346" t="s">
        <v>15</v>
      </c>
      <c r="H2346">
        <v>100</v>
      </c>
      <c r="I2346">
        <v>22</v>
      </c>
      <c r="J2346">
        <v>2626.8</v>
      </c>
      <c r="K2346">
        <v>4</v>
      </c>
      <c r="L2346">
        <v>11</v>
      </c>
      <c r="M2346">
        <v>2004</v>
      </c>
    </row>
    <row r="2347" spans="1:13" x14ac:dyDescent="0.25">
      <c r="A2347">
        <v>2345</v>
      </c>
      <c r="B2347" s="1">
        <v>38308</v>
      </c>
      <c r="C2347">
        <v>10331</v>
      </c>
      <c r="D2347" t="s">
        <v>117</v>
      </c>
      <c r="E2347" t="s">
        <v>118</v>
      </c>
      <c r="F2347" t="s">
        <v>14</v>
      </c>
      <c r="G2347" t="s">
        <v>15</v>
      </c>
      <c r="H2347">
        <v>100</v>
      </c>
      <c r="I2347">
        <v>32</v>
      </c>
      <c r="J2347">
        <v>5026.5600000000004</v>
      </c>
      <c r="K2347">
        <v>4</v>
      </c>
      <c r="L2347">
        <v>11</v>
      </c>
      <c r="M2347">
        <v>2004</v>
      </c>
    </row>
    <row r="2348" spans="1:13" x14ac:dyDescent="0.25">
      <c r="A2348">
        <v>2346</v>
      </c>
      <c r="B2348" s="1">
        <v>38315</v>
      </c>
      <c r="C2348">
        <v>10341</v>
      </c>
      <c r="D2348" t="s">
        <v>56</v>
      </c>
      <c r="E2348" t="s">
        <v>57</v>
      </c>
      <c r="F2348" t="s">
        <v>58</v>
      </c>
      <c r="G2348" t="s">
        <v>15</v>
      </c>
      <c r="H2348">
        <v>71.02</v>
      </c>
      <c r="I2348">
        <v>31</v>
      </c>
      <c r="J2348">
        <v>2201.62</v>
      </c>
      <c r="K2348">
        <v>4</v>
      </c>
      <c r="L2348">
        <v>11</v>
      </c>
      <c r="M2348">
        <v>2004</v>
      </c>
    </row>
    <row r="2349" spans="1:13" x14ac:dyDescent="0.25">
      <c r="A2349">
        <v>2347</v>
      </c>
      <c r="B2349" s="1">
        <v>38328</v>
      </c>
      <c r="C2349">
        <v>10355</v>
      </c>
      <c r="D2349" t="s">
        <v>66</v>
      </c>
      <c r="E2349" t="s">
        <v>67</v>
      </c>
      <c r="F2349" t="s">
        <v>68</v>
      </c>
      <c r="G2349" t="s">
        <v>15</v>
      </c>
      <c r="H2349">
        <v>100</v>
      </c>
      <c r="I2349">
        <v>40</v>
      </c>
      <c r="J2349">
        <v>4326.8</v>
      </c>
      <c r="K2349">
        <v>4</v>
      </c>
      <c r="L2349">
        <v>12</v>
      </c>
      <c r="M2349">
        <v>2004</v>
      </c>
    </row>
    <row r="2350" spans="1:13" x14ac:dyDescent="0.25">
      <c r="A2350">
        <v>2348</v>
      </c>
      <c r="B2350" s="1">
        <v>38359</v>
      </c>
      <c r="C2350">
        <v>10365</v>
      </c>
      <c r="D2350" t="s">
        <v>128</v>
      </c>
      <c r="E2350" t="s">
        <v>129</v>
      </c>
      <c r="F2350" t="s">
        <v>14</v>
      </c>
      <c r="G2350" t="s">
        <v>15</v>
      </c>
      <c r="H2350">
        <v>100</v>
      </c>
      <c r="I2350">
        <v>22</v>
      </c>
      <c r="J2350">
        <v>3425.18</v>
      </c>
      <c r="K2350">
        <v>1</v>
      </c>
      <c r="L2350">
        <v>1</v>
      </c>
      <c r="M2350">
        <v>2005</v>
      </c>
    </row>
    <row r="2351" spans="1:13" x14ac:dyDescent="0.25">
      <c r="A2351">
        <v>2349</v>
      </c>
      <c r="B2351" s="1">
        <v>38386</v>
      </c>
      <c r="C2351">
        <v>10375</v>
      </c>
      <c r="D2351" t="s">
        <v>45</v>
      </c>
      <c r="E2351" t="s">
        <v>46</v>
      </c>
      <c r="F2351" t="s">
        <v>18</v>
      </c>
      <c r="G2351" t="s">
        <v>15</v>
      </c>
      <c r="H2351">
        <v>100</v>
      </c>
      <c r="I2351">
        <v>41</v>
      </c>
      <c r="J2351">
        <v>4701.88</v>
      </c>
      <c r="K2351">
        <v>1</v>
      </c>
      <c r="L2351">
        <v>2</v>
      </c>
      <c r="M2351">
        <v>2005</v>
      </c>
    </row>
    <row r="2352" spans="1:13" x14ac:dyDescent="0.25">
      <c r="A2352">
        <v>2350</v>
      </c>
      <c r="B2352" s="1">
        <v>38415</v>
      </c>
      <c r="C2352">
        <v>10390</v>
      </c>
      <c r="D2352" t="s">
        <v>105</v>
      </c>
      <c r="E2352" t="s">
        <v>106</v>
      </c>
      <c r="F2352" t="s">
        <v>14</v>
      </c>
      <c r="G2352" t="s">
        <v>15</v>
      </c>
      <c r="H2352">
        <v>48.98</v>
      </c>
      <c r="I2352">
        <v>45</v>
      </c>
      <c r="J2352">
        <v>2204.1</v>
      </c>
      <c r="K2352">
        <v>1</v>
      </c>
      <c r="L2352">
        <v>3</v>
      </c>
      <c r="M2352">
        <v>2005</v>
      </c>
    </row>
    <row r="2353" spans="1:13" x14ac:dyDescent="0.25">
      <c r="A2353">
        <v>2351</v>
      </c>
      <c r="B2353" s="1">
        <v>38450</v>
      </c>
      <c r="C2353">
        <v>10403</v>
      </c>
      <c r="D2353" t="s">
        <v>63</v>
      </c>
      <c r="E2353" t="s">
        <v>64</v>
      </c>
      <c r="F2353" t="s">
        <v>65</v>
      </c>
      <c r="G2353" t="s">
        <v>15</v>
      </c>
      <c r="H2353">
        <v>100</v>
      </c>
      <c r="I2353">
        <v>45</v>
      </c>
      <c r="J2353">
        <v>5189.3999999999996</v>
      </c>
      <c r="K2353">
        <v>2</v>
      </c>
      <c r="L2353">
        <v>4</v>
      </c>
      <c r="M2353">
        <v>2005</v>
      </c>
    </row>
    <row r="2354" spans="1:13" x14ac:dyDescent="0.25">
      <c r="A2354">
        <v>2352</v>
      </c>
      <c r="B2354" s="1">
        <v>37669</v>
      </c>
      <c r="C2354">
        <v>10106</v>
      </c>
      <c r="D2354" t="s">
        <v>207</v>
      </c>
      <c r="E2354" t="s">
        <v>208</v>
      </c>
      <c r="F2354" t="s">
        <v>100</v>
      </c>
      <c r="G2354" t="s">
        <v>206</v>
      </c>
      <c r="H2354">
        <v>40.15</v>
      </c>
      <c r="I2354">
        <v>39</v>
      </c>
      <c r="J2354">
        <v>1565.85</v>
      </c>
      <c r="K2354">
        <v>1</v>
      </c>
      <c r="L2354">
        <v>2</v>
      </c>
      <c r="M2354">
        <v>2003</v>
      </c>
    </row>
    <row r="2355" spans="1:13" x14ac:dyDescent="0.25">
      <c r="A2355">
        <v>2353</v>
      </c>
      <c r="B2355" s="1">
        <v>37740</v>
      </c>
      <c r="C2355">
        <v>10120</v>
      </c>
      <c r="D2355" t="s">
        <v>36</v>
      </c>
      <c r="E2355" t="s">
        <v>37</v>
      </c>
      <c r="F2355" t="s">
        <v>38</v>
      </c>
      <c r="G2355" t="s">
        <v>206</v>
      </c>
      <c r="H2355">
        <v>50.62</v>
      </c>
      <c r="I2355">
        <v>49</v>
      </c>
      <c r="J2355">
        <v>2480.38</v>
      </c>
      <c r="K2355">
        <v>2</v>
      </c>
      <c r="L2355">
        <v>4</v>
      </c>
      <c r="M2355">
        <v>2003</v>
      </c>
    </row>
    <row r="2356" spans="1:13" x14ac:dyDescent="0.25">
      <c r="A2356">
        <v>2354</v>
      </c>
      <c r="B2356" s="1">
        <v>37799</v>
      </c>
      <c r="C2356">
        <v>10133</v>
      </c>
      <c r="D2356" t="s">
        <v>66</v>
      </c>
      <c r="E2356" t="s">
        <v>67</v>
      </c>
      <c r="F2356" t="s">
        <v>68</v>
      </c>
      <c r="G2356" t="s">
        <v>206</v>
      </c>
      <c r="H2356">
        <v>50.19</v>
      </c>
      <c r="I2356">
        <v>27</v>
      </c>
      <c r="J2356">
        <v>1355.13</v>
      </c>
      <c r="K2356">
        <v>2</v>
      </c>
      <c r="L2356">
        <v>6</v>
      </c>
      <c r="M2356">
        <v>2003</v>
      </c>
    </row>
    <row r="2357" spans="1:13" x14ac:dyDescent="0.25">
      <c r="A2357">
        <v>2355</v>
      </c>
      <c r="B2357" s="1">
        <v>37843</v>
      </c>
      <c r="C2357">
        <v>10143</v>
      </c>
      <c r="D2357" t="s">
        <v>128</v>
      </c>
      <c r="E2357" t="s">
        <v>129</v>
      </c>
      <c r="F2357" t="s">
        <v>14</v>
      </c>
      <c r="G2357" t="s">
        <v>206</v>
      </c>
      <c r="H2357">
        <v>36.659999999999997</v>
      </c>
      <c r="I2357">
        <v>34</v>
      </c>
      <c r="J2357">
        <v>1246.44</v>
      </c>
      <c r="K2357">
        <v>3</v>
      </c>
      <c r="L2357">
        <v>8</v>
      </c>
      <c r="M2357">
        <v>2003</v>
      </c>
    </row>
    <row r="2358" spans="1:13" x14ac:dyDescent="0.25">
      <c r="A2358">
        <v>2356</v>
      </c>
      <c r="B2358" s="1">
        <v>37902</v>
      </c>
      <c r="C2358">
        <v>10156</v>
      </c>
      <c r="D2358" t="s">
        <v>66</v>
      </c>
      <c r="E2358" t="s">
        <v>67</v>
      </c>
      <c r="F2358" t="s">
        <v>68</v>
      </c>
      <c r="G2358" t="s">
        <v>206</v>
      </c>
      <c r="H2358">
        <v>41.02</v>
      </c>
      <c r="I2358">
        <v>20</v>
      </c>
      <c r="J2358">
        <v>820.4</v>
      </c>
      <c r="K2358">
        <v>4</v>
      </c>
      <c r="L2358">
        <v>10</v>
      </c>
      <c r="M2358">
        <v>2003</v>
      </c>
    </row>
    <row r="2359" spans="1:13" x14ac:dyDescent="0.25">
      <c r="A2359">
        <v>2357</v>
      </c>
      <c r="B2359" s="1">
        <v>37922</v>
      </c>
      <c r="C2359">
        <v>10168</v>
      </c>
      <c r="D2359" t="s">
        <v>25</v>
      </c>
      <c r="E2359" t="s">
        <v>26</v>
      </c>
      <c r="F2359" t="s">
        <v>14</v>
      </c>
      <c r="G2359" t="s">
        <v>206</v>
      </c>
      <c r="H2359">
        <v>51.93</v>
      </c>
      <c r="I2359">
        <v>48</v>
      </c>
      <c r="J2359">
        <v>2492.64</v>
      </c>
      <c r="K2359">
        <v>4</v>
      </c>
      <c r="L2359">
        <v>10</v>
      </c>
      <c r="M2359">
        <v>2003</v>
      </c>
    </row>
    <row r="2360" spans="1:13" x14ac:dyDescent="0.25">
      <c r="A2360">
        <v>2358</v>
      </c>
      <c r="B2360" s="1">
        <v>37956</v>
      </c>
      <c r="C2360">
        <v>10199</v>
      </c>
      <c r="D2360" t="s">
        <v>89</v>
      </c>
      <c r="E2360" t="s">
        <v>90</v>
      </c>
      <c r="F2360" t="s">
        <v>14</v>
      </c>
      <c r="G2360" t="s">
        <v>206</v>
      </c>
      <c r="H2360">
        <v>38.4</v>
      </c>
      <c r="I2360">
        <v>29</v>
      </c>
      <c r="J2360">
        <v>1113.5999999999999</v>
      </c>
      <c r="K2360">
        <v>4</v>
      </c>
      <c r="L2360">
        <v>12</v>
      </c>
      <c r="M2360">
        <v>2003</v>
      </c>
    </row>
    <row r="2361" spans="1:13" x14ac:dyDescent="0.25">
      <c r="A2361">
        <v>2359</v>
      </c>
      <c r="B2361" s="1">
        <v>37998</v>
      </c>
      <c r="C2361">
        <v>10210</v>
      </c>
      <c r="D2361" t="s">
        <v>115</v>
      </c>
      <c r="E2361" t="s">
        <v>116</v>
      </c>
      <c r="F2361" t="s">
        <v>97</v>
      </c>
      <c r="G2361" t="s">
        <v>206</v>
      </c>
      <c r="H2361">
        <v>41.02</v>
      </c>
      <c r="I2361">
        <v>43</v>
      </c>
      <c r="J2361">
        <v>1763.86</v>
      </c>
      <c r="K2361">
        <v>1</v>
      </c>
      <c r="L2361">
        <v>1</v>
      </c>
      <c r="M2361">
        <v>2004</v>
      </c>
    </row>
    <row r="2362" spans="1:13" x14ac:dyDescent="0.25">
      <c r="A2362">
        <v>2360</v>
      </c>
      <c r="B2362" s="1">
        <v>38037</v>
      </c>
      <c r="C2362">
        <v>10223</v>
      </c>
      <c r="D2362" t="s">
        <v>36</v>
      </c>
      <c r="E2362" t="s">
        <v>37</v>
      </c>
      <c r="F2362" t="s">
        <v>38</v>
      </c>
      <c r="G2362" t="s">
        <v>206</v>
      </c>
      <c r="H2362">
        <v>46.26</v>
      </c>
      <c r="I2362">
        <v>41</v>
      </c>
      <c r="J2362">
        <v>1896.66</v>
      </c>
      <c r="K2362">
        <v>1</v>
      </c>
      <c r="L2362">
        <v>2</v>
      </c>
      <c r="M2362">
        <v>2004</v>
      </c>
    </row>
    <row r="2363" spans="1:13" x14ac:dyDescent="0.25">
      <c r="A2363">
        <v>2361</v>
      </c>
      <c r="B2363" s="1">
        <v>38079</v>
      </c>
      <c r="C2363">
        <v>10235</v>
      </c>
      <c r="D2363" t="s">
        <v>143</v>
      </c>
      <c r="E2363" t="s">
        <v>144</v>
      </c>
      <c r="F2363" t="s">
        <v>88</v>
      </c>
      <c r="G2363" t="s">
        <v>206</v>
      </c>
      <c r="H2363">
        <v>35.35</v>
      </c>
      <c r="I2363">
        <v>41</v>
      </c>
      <c r="J2363">
        <v>1449.35</v>
      </c>
      <c r="K2363">
        <v>2</v>
      </c>
      <c r="L2363">
        <v>4</v>
      </c>
      <c r="M2363">
        <v>2004</v>
      </c>
    </row>
    <row r="2364" spans="1:13" x14ac:dyDescent="0.25">
      <c r="A2364">
        <v>2362</v>
      </c>
      <c r="B2364" s="1">
        <v>38118</v>
      </c>
      <c r="C2364">
        <v>10250</v>
      </c>
      <c r="D2364" t="s">
        <v>151</v>
      </c>
      <c r="E2364" t="s">
        <v>152</v>
      </c>
      <c r="F2364" t="s">
        <v>14</v>
      </c>
      <c r="G2364" t="s">
        <v>206</v>
      </c>
      <c r="H2364">
        <v>51.93</v>
      </c>
      <c r="I2364">
        <v>36</v>
      </c>
      <c r="J2364">
        <v>1869.48</v>
      </c>
      <c r="K2364">
        <v>2</v>
      </c>
      <c r="L2364">
        <v>5</v>
      </c>
      <c r="M2364">
        <v>2004</v>
      </c>
    </row>
    <row r="2365" spans="1:13" x14ac:dyDescent="0.25">
      <c r="A2365">
        <v>2363</v>
      </c>
      <c r="B2365" s="1">
        <v>38162</v>
      </c>
      <c r="C2365">
        <v>10262</v>
      </c>
      <c r="D2365" t="s">
        <v>66</v>
      </c>
      <c r="E2365" t="s">
        <v>67</v>
      </c>
      <c r="F2365" t="s">
        <v>68</v>
      </c>
      <c r="G2365" t="s">
        <v>206</v>
      </c>
      <c r="H2365">
        <v>37.97</v>
      </c>
      <c r="I2365">
        <v>49</v>
      </c>
      <c r="J2365">
        <v>1860.53</v>
      </c>
      <c r="K2365">
        <v>2</v>
      </c>
      <c r="L2365">
        <v>6</v>
      </c>
      <c r="M2365">
        <v>2004</v>
      </c>
    </row>
    <row r="2366" spans="1:13" x14ac:dyDescent="0.25">
      <c r="A2366">
        <v>2364</v>
      </c>
      <c r="B2366" s="1">
        <v>38191</v>
      </c>
      <c r="C2366">
        <v>10275</v>
      </c>
      <c r="D2366" t="s">
        <v>45</v>
      </c>
      <c r="E2366" t="s">
        <v>46</v>
      </c>
      <c r="F2366" t="s">
        <v>18</v>
      </c>
      <c r="G2366" t="s">
        <v>206</v>
      </c>
      <c r="H2366">
        <v>45.39</v>
      </c>
      <c r="I2366">
        <v>38</v>
      </c>
      <c r="J2366">
        <v>1724.82</v>
      </c>
      <c r="K2366">
        <v>3</v>
      </c>
      <c r="L2366">
        <v>7</v>
      </c>
      <c r="M2366">
        <v>2004</v>
      </c>
    </row>
    <row r="2367" spans="1:13" x14ac:dyDescent="0.25">
      <c r="A2367">
        <v>2365</v>
      </c>
      <c r="B2367" s="1">
        <v>38220</v>
      </c>
      <c r="C2367">
        <v>10284</v>
      </c>
      <c r="D2367" t="s">
        <v>204</v>
      </c>
      <c r="E2367" t="s">
        <v>205</v>
      </c>
      <c r="F2367" t="s">
        <v>31</v>
      </c>
      <c r="G2367" t="s">
        <v>206</v>
      </c>
      <c r="H2367">
        <v>51.93</v>
      </c>
      <c r="I2367">
        <v>33</v>
      </c>
      <c r="J2367">
        <v>1713.69</v>
      </c>
      <c r="K2367">
        <v>3</v>
      </c>
      <c r="L2367">
        <v>8</v>
      </c>
      <c r="M2367">
        <v>2004</v>
      </c>
    </row>
    <row r="2368" spans="1:13" x14ac:dyDescent="0.25">
      <c r="A2368">
        <v>2366</v>
      </c>
      <c r="B2368" s="1">
        <v>38245</v>
      </c>
      <c r="C2368">
        <v>10296</v>
      </c>
      <c r="D2368" t="s">
        <v>214</v>
      </c>
      <c r="E2368" t="s">
        <v>215</v>
      </c>
      <c r="F2368" t="s">
        <v>168</v>
      </c>
      <c r="G2368" t="s">
        <v>206</v>
      </c>
      <c r="H2368">
        <v>48.44</v>
      </c>
      <c r="I2368">
        <v>26</v>
      </c>
      <c r="J2368">
        <v>1259.44</v>
      </c>
      <c r="K2368">
        <v>3</v>
      </c>
      <c r="L2368">
        <v>9</v>
      </c>
      <c r="M2368">
        <v>2004</v>
      </c>
    </row>
    <row r="2369" spans="1:13" x14ac:dyDescent="0.25">
      <c r="A2369">
        <v>2367</v>
      </c>
      <c r="B2369" s="1">
        <v>38275</v>
      </c>
      <c r="C2369">
        <v>10308</v>
      </c>
      <c r="D2369" t="s">
        <v>121</v>
      </c>
      <c r="E2369" t="s">
        <v>122</v>
      </c>
      <c r="F2369" t="s">
        <v>14</v>
      </c>
      <c r="G2369" t="s">
        <v>206</v>
      </c>
      <c r="H2369">
        <v>43.64</v>
      </c>
      <c r="I2369">
        <v>47</v>
      </c>
      <c r="J2369">
        <v>2051.08</v>
      </c>
      <c r="K2369">
        <v>4</v>
      </c>
      <c r="L2369">
        <v>10</v>
      </c>
      <c r="M2369">
        <v>2004</v>
      </c>
    </row>
    <row r="2370" spans="1:13" x14ac:dyDescent="0.25">
      <c r="A2370">
        <v>2368</v>
      </c>
      <c r="B2370" s="1">
        <v>38292</v>
      </c>
      <c r="C2370">
        <v>10316</v>
      </c>
      <c r="D2370" t="s">
        <v>147</v>
      </c>
      <c r="E2370" t="s">
        <v>148</v>
      </c>
      <c r="F2370" t="s">
        <v>65</v>
      </c>
      <c r="G2370" t="s">
        <v>206</v>
      </c>
      <c r="H2370">
        <v>47.57</v>
      </c>
      <c r="I2370">
        <v>34</v>
      </c>
      <c r="J2370">
        <v>1617.38</v>
      </c>
      <c r="K2370">
        <v>4</v>
      </c>
      <c r="L2370">
        <v>11</v>
      </c>
      <c r="M2370">
        <v>2004</v>
      </c>
    </row>
    <row r="2371" spans="1:13" x14ac:dyDescent="0.25">
      <c r="A2371">
        <v>2369</v>
      </c>
      <c r="B2371" s="1">
        <v>38303</v>
      </c>
      <c r="C2371">
        <v>10328</v>
      </c>
      <c r="D2371" t="s">
        <v>207</v>
      </c>
      <c r="E2371" t="s">
        <v>208</v>
      </c>
      <c r="F2371" t="s">
        <v>100</v>
      </c>
      <c r="G2371" t="s">
        <v>206</v>
      </c>
      <c r="H2371">
        <v>51.93</v>
      </c>
      <c r="I2371">
        <v>34</v>
      </c>
      <c r="J2371">
        <v>1765.62</v>
      </c>
      <c r="K2371">
        <v>4</v>
      </c>
      <c r="L2371">
        <v>11</v>
      </c>
      <c r="M2371">
        <v>2004</v>
      </c>
    </row>
    <row r="2372" spans="1:13" x14ac:dyDescent="0.25">
      <c r="A2372">
        <v>2370</v>
      </c>
      <c r="B2372" s="1">
        <v>38315</v>
      </c>
      <c r="C2372">
        <v>10340</v>
      </c>
      <c r="D2372" t="s">
        <v>134</v>
      </c>
      <c r="E2372" t="s">
        <v>135</v>
      </c>
      <c r="F2372" t="s">
        <v>68</v>
      </c>
      <c r="G2372" t="s">
        <v>206</v>
      </c>
      <c r="H2372">
        <v>50.62</v>
      </c>
      <c r="I2372">
        <v>40</v>
      </c>
      <c r="J2372">
        <v>2024.8</v>
      </c>
      <c r="K2372">
        <v>4</v>
      </c>
      <c r="L2372">
        <v>11</v>
      </c>
      <c r="M2372">
        <v>2004</v>
      </c>
    </row>
    <row r="2373" spans="1:13" x14ac:dyDescent="0.25">
      <c r="A2373">
        <v>2371</v>
      </c>
      <c r="B2373" s="1">
        <v>38325</v>
      </c>
      <c r="C2373">
        <v>10353</v>
      </c>
      <c r="D2373" t="s">
        <v>212</v>
      </c>
      <c r="E2373" t="s">
        <v>213</v>
      </c>
      <c r="F2373" t="s">
        <v>14</v>
      </c>
      <c r="G2373" t="s">
        <v>206</v>
      </c>
      <c r="H2373">
        <v>82.21</v>
      </c>
      <c r="I2373">
        <v>40</v>
      </c>
      <c r="J2373">
        <v>3288.4</v>
      </c>
      <c r="K2373">
        <v>4</v>
      </c>
      <c r="L2373">
        <v>12</v>
      </c>
      <c r="M2373">
        <v>2004</v>
      </c>
    </row>
    <row r="2374" spans="1:13" x14ac:dyDescent="0.25">
      <c r="A2374">
        <v>2372</v>
      </c>
      <c r="B2374" s="1">
        <v>38338</v>
      </c>
      <c r="C2374">
        <v>10361</v>
      </c>
      <c r="D2374" t="s">
        <v>59</v>
      </c>
      <c r="E2374" t="s">
        <v>60</v>
      </c>
      <c r="F2374" t="s">
        <v>38</v>
      </c>
      <c r="G2374" t="s">
        <v>206</v>
      </c>
      <c r="H2374">
        <v>82.59</v>
      </c>
      <c r="I2374">
        <v>33</v>
      </c>
      <c r="J2374">
        <v>2725.47</v>
      </c>
      <c r="K2374">
        <v>4</v>
      </c>
      <c r="L2374">
        <v>12</v>
      </c>
      <c r="M2374">
        <v>2004</v>
      </c>
    </row>
    <row r="2375" spans="1:13" x14ac:dyDescent="0.25">
      <c r="A2375">
        <v>2373</v>
      </c>
      <c r="B2375" s="1">
        <v>38386</v>
      </c>
      <c r="C2375">
        <v>10375</v>
      </c>
      <c r="D2375" t="s">
        <v>45</v>
      </c>
      <c r="E2375" t="s">
        <v>46</v>
      </c>
      <c r="F2375" t="s">
        <v>18</v>
      </c>
      <c r="G2375" t="s">
        <v>206</v>
      </c>
      <c r="H2375">
        <v>65.8</v>
      </c>
      <c r="I2375">
        <v>49</v>
      </c>
      <c r="J2375">
        <v>3224.2</v>
      </c>
      <c r="K2375">
        <v>1</v>
      </c>
      <c r="L2375">
        <v>2</v>
      </c>
      <c r="M2375">
        <v>2005</v>
      </c>
    </row>
    <row r="2376" spans="1:13" x14ac:dyDescent="0.25">
      <c r="A2376">
        <v>2374</v>
      </c>
      <c r="B2376" s="1">
        <v>38414</v>
      </c>
      <c r="C2376">
        <v>10388</v>
      </c>
      <c r="D2376" t="s">
        <v>61</v>
      </c>
      <c r="E2376" t="s">
        <v>62</v>
      </c>
      <c r="F2376" t="s">
        <v>14</v>
      </c>
      <c r="G2376" t="s">
        <v>206</v>
      </c>
      <c r="H2376">
        <v>100</v>
      </c>
      <c r="I2376">
        <v>27</v>
      </c>
      <c r="J2376">
        <v>3211.38</v>
      </c>
      <c r="K2376">
        <v>1</v>
      </c>
      <c r="L2376">
        <v>3</v>
      </c>
      <c r="M2376">
        <v>2005</v>
      </c>
    </row>
    <row r="2377" spans="1:13" x14ac:dyDescent="0.25">
      <c r="A2377">
        <v>2375</v>
      </c>
      <c r="B2377" s="1">
        <v>38441</v>
      </c>
      <c r="C2377">
        <v>10398</v>
      </c>
      <c r="D2377" t="s">
        <v>16</v>
      </c>
      <c r="E2377" t="s">
        <v>17</v>
      </c>
      <c r="F2377" t="s">
        <v>18</v>
      </c>
      <c r="G2377" t="s">
        <v>206</v>
      </c>
      <c r="H2377">
        <v>36.659999999999997</v>
      </c>
      <c r="I2377">
        <v>49</v>
      </c>
      <c r="J2377">
        <v>1796.34</v>
      </c>
      <c r="K2377">
        <v>1</v>
      </c>
      <c r="L2377">
        <v>3</v>
      </c>
      <c r="M2377">
        <v>2005</v>
      </c>
    </row>
    <row r="2378" spans="1:13" x14ac:dyDescent="0.25">
      <c r="A2378">
        <v>2376</v>
      </c>
      <c r="B2378" s="1">
        <v>38445</v>
      </c>
      <c r="C2378">
        <v>10401</v>
      </c>
      <c r="D2378" t="s">
        <v>41</v>
      </c>
      <c r="E2378" t="s">
        <v>42</v>
      </c>
      <c r="F2378" t="s">
        <v>14</v>
      </c>
      <c r="G2378" t="s">
        <v>206</v>
      </c>
      <c r="H2378">
        <v>35.35</v>
      </c>
      <c r="I2378">
        <v>56</v>
      </c>
      <c r="J2378">
        <v>1979.6</v>
      </c>
      <c r="K2378">
        <v>2</v>
      </c>
      <c r="L2378">
        <v>4</v>
      </c>
      <c r="M2378">
        <v>2005</v>
      </c>
    </row>
    <row r="2379" spans="1:13" x14ac:dyDescent="0.25">
      <c r="A2379">
        <v>2377</v>
      </c>
      <c r="B2379" s="1">
        <v>38482</v>
      </c>
      <c r="C2379">
        <v>10416</v>
      </c>
      <c r="D2379" t="s">
        <v>172</v>
      </c>
      <c r="E2379" t="s">
        <v>173</v>
      </c>
      <c r="F2379" t="s">
        <v>100</v>
      </c>
      <c r="G2379" t="s">
        <v>206</v>
      </c>
      <c r="H2379">
        <v>51.93</v>
      </c>
      <c r="I2379">
        <v>37</v>
      </c>
      <c r="J2379">
        <v>1921.41</v>
      </c>
      <c r="K2379">
        <v>2</v>
      </c>
      <c r="L2379">
        <v>5</v>
      </c>
      <c r="M2379">
        <v>2005</v>
      </c>
    </row>
    <row r="2380" spans="1:13" x14ac:dyDescent="0.25">
      <c r="A2380">
        <v>2378</v>
      </c>
      <c r="B2380" s="1">
        <v>37652</v>
      </c>
      <c r="C2380">
        <v>10104</v>
      </c>
      <c r="D2380" t="s">
        <v>66</v>
      </c>
      <c r="E2380" t="s">
        <v>67</v>
      </c>
      <c r="F2380" t="s">
        <v>68</v>
      </c>
      <c r="G2380" t="s">
        <v>191</v>
      </c>
      <c r="H2380">
        <v>100</v>
      </c>
      <c r="I2380">
        <v>33</v>
      </c>
      <c r="J2380">
        <v>3705.24</v>
      </c>
      <c r="K2380">
        <v>1</v>
      </c>
      <c r="L2380">
        <v>1</v>
      </c>
      <c r="M2380">
        <v>2003</v>
      </c>
    </row>
    <row r="2381" spans="1:13" x14ac:dyDescent="0.25">
      <c r="A2381">
        <v>2379</v>
      </c>
      <c r="B2381" s="1">
        <v>37715</v>
      </c>
      <c r="C2381">
        <v>10115</v>
      </c>
      <c r="D2381" t="s">
        <v>78</v>
      </c>
      <c r="E2381" t="s">
        <v>79</v>
      </c>
      <c r="F2381" t="s">
        <v>14</v>
      </c>
      <c r="G2381" t="s">
        <v>191</v>
      </c>
      <c r="H2381">
        <v>100</v>
      </c>
      <c r="I2381">
        <v>27</v>
      </c>
      <c r="J2381">
        <v>2843.91</v>
      </c>
      <c r="K2381">
        <v>2</v>
      </c>
      <c r="L2381">
        <v>4</v>
      </c>
      <c r="M2381">
        <v>2003</v>
      </c>
    </row>
    <row r="2382" spans="1:13" x14ac:dyDescent="0.25">
      <c r="A2382">
        <v>2380</v>
      </c>
      <c r="B2382" s="1">
        <v>37775</v>
      </c>
      <c r="C2382">
        <v>10127</v>
      </c>
      <c r="D2382" t="s">
        <v>180</v>
      </c>
      <c r="E2382" t="s">
        <v>181</v>
      </c>
      <c r="F2382" t="s">
        <v>14</v>
      </c>
      <c r="G2382" t="s">
        <v>191</v>
      </c>
      <c r="H2382">
        <v>100</v>
      </c>
      <c r="I2382">
        <v>46</v>
      </c>
      <c r="J2382">
        <v>6176.42</v>
      </c>
      <c r="K2382">
        <v>2</v>
      </c>
      <c r="L2382">
        <v>6</v>
      </c>
      <c r="M2382">
        <v>2003</v>
      </c>
    </row>
    <row r="2383" spans="1:13" x14ac:dyDescent="0.25">
      <c r="A2383">
        <v>2381</v>
      </c>
      <c r="B2383" s="1">
        <v>37834</v>
      </c>
      <c r="C2383">
        <v>10141</v>
      </c>
      <c r="D2383" t="s">
        <v>178</v>
      </c>
      <c r="E2383" t="s">
        <v>179</v>
      </c>
      <c r="F2383" t="s">
        <v>51</v>
      </c>
      <c r="G2383" t="s">
        <v>191</v>
      </c>
      <c r="H2383">
        <v>100</v>
      </c>
      <c r="I2383">
        <v>44</v>
      </c>
      <c r="J2383">
        <v>5500.44</v>
      </c>
      <c r="K2383">
        <v>3</v>
      </c>
      <c r="L2383">
        <v>8</v>
      </c>
      <c r="M2383">
        <v>2003</v>
      </c>
    </row>
    <row r="2384" spans="1:13" x14ac:dyDescent="0.25">
      <c r="A2384">
        <v>2382</v>
      </c>
      <c r="B2384" s="1">
        <v>37885</v>
      </c>
      <c r="C2384">
        <v>10151</v>
      </c>
      <c r="D2384" t="s">
        <v>149</v>
      </c>
      <c r="E2384" t="s">
        <v>150</v>
      </c>
      <c r="F2384" t="s">
        <v>51</v>
      </c>
      <c r="G2384" t="s">
        <v>191</v>
      </c>
      <c r="H2384">
        <v>100</v>
      </c>
      <c r="I2384">
        <v>26</v>
      </c>
      <c r="J2384">
        <v>3220.1</v>
      </c>
      <c r="K2384">
        <v>3</v>
      </c>
      <c r="L2384">
        <v>9</v>
      </c>
      <c r="M2384">
        <v>2003</v>
      </c>
    </row>
    <row r="2385" spans="1:13" x14ac:dyDescent="0.25">
      <c r="A2385">
        <v>2383</v>
      </c>
      <c r="B2385" s="1">
        <v>37916</v>
      </c>
      <c r="C2385">
        <v>10165</v>
      </c>
      <c r="D2385" t="s">
        <v>75</v>
      </c>
      <c r="E2385" t="s">
        <v>76</v>
      </c>
      <c r="F2385" t="s">
        <v>77</v>
      </c>
      <c r="G2385" t="s">
        <v>191</v>
      </c>
      <c r="H2385">
        <v>94.92</v>
      </c>
      <c r="I2385">
        <v>48</v>
      </c>
      <c r="J2385">
        <v>4556.16</v>
      </c>
      <c r="K2385">
        <v>4</v>
      </c>
      <c r="L2385">
        <v>10</v>
      </c>
      <c r="M2385">
        <v>2003</v>
      </c>
    </row>
    <row r="2386" spans="1:13" x14ac:dyDescent="0.25">
      <c r="A2386">
        <v>2384</v>
      </c>
      <c r="B2386" s="1">
        <v>37931</v>
      </c>
      <c r="C2386">
        <v>10176</v>
      </c>
      <c r="D2386" t="s">
        <v>172</v>
      </c>
      <c r="E2386" t="s">
        <v>173</v>
      </c>
      <c r="F2386" t="s">
        <v>100</v>
      </c>
      <c r="G2386" t="s">
        <v>191</v>
      </c>
      <c r="H2386">
        <v>100</v>
      </c>
      <c r="I2386">
        <v>23</v>
      </c>
      <c r="J2386">
        <v>3114.89</v>
      </c>
      <c r="K2386">
        <v>4</v>
      </c>
      <c r="L2386">
        <v>11</v>
      </c>
      <c r="M2386">
        <v>2003</v>
      </c>
    </row>
    <row r="2387" spans="1:13" x14ac:dyDescent="0.25">
      <c r="A2387">
        <v>2385</v>
      </c>
      <c r="B2387" s="1">
        <v>37939</v>
      </c>
      <c r="C2387">
        <v>10184</v>
      </c>
      <c r="D2387" t="s">
        <v>196</v>
      </c>
      <c r="E2387" t="s">
        <v>197</v>
      </c>
      <c r="F2387" t="s">
        <v>68</v>
      </c>
      <c r="G2387" t="s">
        <v>191</v>
      </c>
      <c r="H2387">
        <v>100</v>
      </c>
      <c r="I2387">
        <v>45</v>
      </c>
      <c r="J2387">
        <v>4948.2</v>
      </c>
      <c r="K2387">
        <v>4</v>
      </c>
      <c r="L2387">
        <v>11</v>
      </c>
      <c r="M2387">
        <v>2003</v>
      </c>
    </row>
    <row r="2388" spans="1:13" x14ac:dyDescent="0.25">
      <c r="A2388">
        <v>2386</v>
      </c>
      <c r="B2388" s="1">
        <v>37950</v>
      </c>
      <c r="C2388">
        <v>10195</v>
      </c>
      <c r="D2388" t="s">
        <v>121</v>
      </c>
      <c r="E2388" t="s">
        <v>122</v>
      </c>
      <c r="F2388" t="s">
        <v>14</v>
      </c>
      <c r="G2388" t="s">
        <v>191</v>
      </c>
      <c r="H2388">
        <v>100</v>
      </c>
      <c r="I2388">
        <v>49</v>
      </c>
      <c r="J2388">
        <v>5161.17</v>
      </c>
      <c r="K2388">
        <v>4</v>
      </c>
      <c r="L2388">
        <v>11</v>
      </c>
      <c r="M2388">
        <v>2003</v>
      </c>
    </row>
    <row r="2389" spans="1:13" x14ac:dyDescent="0.25">
      <c r="A2389">
        <v>2387</v>
      </c>
      <c r="B2389" s="1">
        <v>37964</v>
      </c>
      <c r="C2389">
        <v>10207</v>
      </c>
      <c r="D2389" t="s">
        <v>157</v>
      </c>
      <c r="E2389" t="s">
        <v>158</v>
      </c>
      <c r="F2389" t="s">
        <v>14</v>
      </c>
      <c r="G2389" t="s">
        <v>191</v>
      </c>
      <c r="H2389">
        <v>94.92</v>
      </c>
      <c r="I2389">
        <v>28</v>
      </c>
      <c r="J2389">
        <v>2657.76</v>
      </c>
      <c r="K2389">
        <v>4</v>
      </c>
      <c r="L2389">
        <v>12</v>
      </c>
      <c r="M2389">
        <v>2003</v>
      </c>
    </row>
    <row r="2390" spans="1:13" x14ac:dyDescent="0.25">
      <c r="A2390">
        <v>2388</v>
      </c>
      <c r="B2390" s="1">
        <v>38029</v>
      </c>
      <c r="C2390">
        <v>10220</v>
      </c>
      <c r="D2390" t="s">
        <v>182</v>
      </c>
      <c r="E2390" t="s">
        <v>183</v>
      </c>
      <c r="F2390" t="s">
        <v>184</v>
      </c>
      <c r="G2390" t="s">
        <v>191</v>
      </c>
      <c r="H2390">
        <v>100</v>
      </c>
      <c r="I2390">
        <v>37</v>
      </c>
      <c r="J2390">
        <v>3983.05</v>
      </c>
      <c r="K2390">
        <v>1</v>
      </c>
      <c r="L2390">
        <v>2</v>
      </c>
      <c r="M2390">
        <v>2004</v>
      </c>
    </row>
    <row r="2391" spans="1:13" x14ac:dyDescent="0.25">
      <c r="A2391">
        <v>2389</v>
      </c>
      <c r="B2391" s="1">
        <v>38061</v>
      </c>
      <c r="C2391">
        <v>10230</v>
      </c>
      <c r="D2391" t="s">
        <v>176</v>
      </c>
      <c r="E2391" t="s">
        <v>177</v>
      </c>
      <c r="F2391" t="s">
        <v>168</v>
      </c>
      <c r="G2391" t="s">
        <v>191</v>
      </c>
      <c r="H2391">
        <v>100</v>
      </c>
      <c r="I2391">
        <v>34</v>
      </c>
      <c r="J2391">
        <v>3974.94</v>
      </c>
      <c r="K2391">
        <v>1</v>
      </c>
      <c r="L2391">
        <v>3</v>
      </c>
      <c r="M2391">
        <v>2004</v>
      </c>
    </row>
    <row r="2392" spans="1:13" x14ac:dyDescent="0.25">
      <c r="A2392">
        <v>2390</v>
      </c>
      <c r="B2392" s="1">
        <v>38112</v>
      </c>
      <c r="C2392">
        <v>10246</v>
      </c>
      <c r="D2392" t="s">
        <v>66</v>
      </c>
      <c r="E2392" t="s">
        <v>67</v>
      </c>
      <c r="F2392" t="s">
        <v>68</v>
      </c>
      <c r="G2392" t="s">
        <v>191</v>
      </c>
      <c r="H2392">
        <v>100</v>
      </c>
      <c r="I2392">
        <v>22</v>
      </c>
      <c r="J2392">
        <v>2928.42</v>
      </c>
      <c r="K2392">
        <v>2</v>
      </c>
      <c r="L2392">
        <v>5</v>
      </c>
      <c r="M2392">
        <v>2004</v>
      </c>
    </row>
    <row r="2393" spans="1:13" x14ac:dyDescent="0.25">
      <c r="A2393">
        <v>2391</v>
      </c>
      <c r="B2393" s="1">
        <v>38153</v>
      </c>
      <c r="C2393">
        <v>10259</v>
      </c>
      <c r="D2393" t="s">
        <v>159</v>
      </c>
      <c r="E2393" t="s">
        <v>160</v>
      </c>
      <c r="F2393" t="s">
        <v>77</v>
      </c>
      <c r="G2393" t="s">
        <v>191</v>
      </c>
      <c r="H2393">
        <v>100</v>
      </c>
      <c r="I2393">
        <v>29</v>
      </c>
      <c r="J2393">
        <v>3054.57</v>
      </c>
      <c r="K2393">
        <v>2</v>
      </c>
      <c r="L2393">
        <v>6</v>
      </c>
      <c r="M2393">
        <v>2004</v>
      </c>
    </row>
    <row r="2394" spans="1:13" x14ac:dyDescent="0.25">
      <c r="A2394">
        <v>2392</v>
      </c>
      <c r="B2394" s="1">
        <v>38188</v>
      </c>
      <c r="C2394">
        <v>10271</v>
      </c>
      <c r="D2394" t="s">
        <v>105</v>
      </c>
      <c r="E2394" t="s">
        <v>106</v>
      </c>
      <c r="F2394" t="s">
        <v>14</v>
      </c>
      <c r="G2394" t="s">
        <v>191</v>
      </c>
      <c r="H2394">
        <v>98.39</v>
      </c>
      <c r="I2394">
        <v>34</v>
      </c>
      <c r="J2394">
        <v>3345.26</v>
      </c>
      <c r="K2394">
        <v>3</v>
      </c>
      <c r="L2394">
        <v>7</v>
      </c>
      <c r="M2394">
        <v>2004</v>
      </c>
    </row>
    <row r="2395" spans="1:13" x14ac:dyDescent="0.25">
      <c r="A2395">
        <v>2393</v>
      </c>
      <c r="B2395" s="1">
        <v>38219</v>
      </c>
      <c r="C2395">
        <v>10282</v>
      </c>
      <c r="D2395" t="s">
        <v>105</v>
      </c>
      <c r="E2395" t="s">
        <v>106</v>
      </c>
      <c r="F2395" t="s">
        <v>14</v>
      </c>
      <c r="G2395" t="s">
        <v>191</v>
      </c>
      <c r="H2395">
        <v>100</v>
      </c>
      <c r="I2395">
        <v>38</v>
      </c>
      <c r="J2395">
        <v>4310.72</v>
      </c>
      <c r="K2395">
        <v>3</v>
      </c>
      <c r="L2395">
        <v>8</v>
      </c>
      <c r="M2395">
        <v>2004</v>
      </c>
    </row>
    <row r="2396" spans="1:13" x14ac:dyDescent="0.25">
      <c r="A2396">
        <v>2394</v>
      </c>
      <c r="B2396" s="1">
        <v>38238</v>
      </c>
      <c r="C2396">
        <v>10292</v>
      </c>
      <c r="D2396" t="s">
        <v>12</v>
      </c>
      <c r="E2396" t="s">
        <v>13</v>
      </c>
      <c r="F2396" t="s">
        <v>14</v>
      </c>
      <c r="G2396" t="s">
        <v>191</v>
      </c>
      <c r="H2396">
        <v>100</v>
      </c>
      <c r="I2396">
        <v>41</v>
      </c>
      <c r="J2396">
        <v>4983.1400000000003</v>
      </c>
      <c r="K2396">
        <v>3</v>
      </c>
      <c r="L2396">
        <v>9</v>
      </c>
      <c r="M2396">
        <v>2004</v>
      </c>
    </row>
    <row r="2397" spans="1:13" x14ac:dyDescent="0.25">
      <c r="A2397">
        <v>2395</v>
      </c>
      <c r="B2397" s="1">
        <v>38273</v>
      </c>
      <c r="C2397">
        <v>10305</v>
      </c>
      <c r="D2397" t="s">
        <v>47</v>
      </c>
      <c r="E2397" t="s">
        <v>48</v>
      </c>
      <c r="F2397" t="s">
        <v>14</v>
      </c>
      <c r="G2397" t="s">
        <v>191</v>
      </c>
      <c r="H2397">
        <v>100</v>
      </c>
      <c r="I2397">
        <v>42</v>
      </c>
      <c r="J2397">
        <v>4618.32</v>
      </c>
      <c r="K2397">
        <v>4</v>
      </c>
      <c r="L2397">
        <v>10</v>
      </c>
      <c r="M2397">
        <v>2004</v>
      </c>
    </row>
    <row r="2398" spans="1:13" x14ac:dyDescent="0.25">
      <c r="A2398">
        <v>2396</v>
      </c>
      <c r="B2398" s="1">
        <v>38282</v>
      </c>
      <c r="C2398">
        <v>10314</v>
      </c>
      <c r="D2398" t="s">
        <v>189</v>
      </c>
      <c r="E2398" t="s">
        <v>190</v>
      </c>
      <c r="F2398" t="s">
        <v>125</v>
      </c>
      <c r="G2398" t="s">
        <v>191</v>
      </c>
      <c r="H2398">
        <v>100</v>
      </c>
      <c r="I2398">
        <v>28</v>
      </c>
      <c r="J2398">
        <v>3403.12</v>
      </c>
      <c r="K2398">
        <v>4</v>
      </c>
      <c r="L2398">
        <v>10</v>
      </c>
      <c r="M2398">
        <v>2004</v>
      </c>
    </row>
    <row r="2399" spans="1:13" x14ac:dyDescent="0.25">
      <c r="A2399">
        <v>2397</v>
      </c>
      <c r="B2399" s="1">
        <v>38296</v>
      </c>
      <c r="C2399">
        <v>10325</v>
      </c>
      <c r="D2399" t="s">
        <v>52</v>
      </c>
      <c r="E2399" t="s">
        <v>53</v>
      </c>
      <c r="F2399" t="s">
        <v>31</v>
      </c>
      <c r="G2399" t="s">
        <v>191</v>
      </c>
      <c r="H2399">
        <v>100</v>
      </c>
      <c r="I2399">
        <v>38</v>
      </c>
      <c r="J2399">
        <v>5190.42</v>
      </c>
      <c r="K2399">
        <v>4</v>
      </c>
      <c r="L2399">
        <v>11</v>
      </c>
      <c r="M2399">
        <v>2004</v>
      </c>
    </row>
    <row r="2400" spans="1:13" x14ac:dyDescent="0.25">
      <c r="A2400">
        <v>2398</v>
      </c>
      <c r="B2400" s="1">
        <v>38311</v>
      </c>
      <c r="C2400">
        <v>10336</v>
      </c>
      <c r="D2400" t="s">
        <v>153</v>
      </c>
      <c r="E2400" t="s">
        <v>154</v>
      </c>
      <c r="F2400" t="s">
        <v>18</v>
      </c>
      <c r="G2400" t="s">
        <v>191</v>
      </c>
      <c r="H2400">
        <v>100</v>
      </c>
      <c r="I2400">
        <v>23</v>
      </c>
      <c r="J2400">
        <v>3141.57</v>
      </c>
      <c r="K2400">
        <v>4</v>
      </c>
      <c r="L2400">
        <v>11</v>
      </c>
      <c r="M2400">
        <v>2004</v>
      </c>
    </row>
    <row r="2401" spans="1:13" x14ac:dyDescent="0.25">
      <c r="A2401">
        <v>2399</v>
      </c>
      <c r="B2401" s="1">
        <v>38323</v>
      </c>
      <c r="C2401">
        <v>10350</v>
      </c>
      <c r="D2401" t="s">
        <v>66</v>
      </c>
      <c r="E2401" t="s">
        <v>67</v>
      </c>
      <c r="F2401" t="s">
        <v>68</v>
      </c>
      <c r="G2401" t="s">
        <v>191</v>
      </c>
      <c r="H2401">
        <v>71.400000000000006</v>
      </c>
      <c r="I2401">
        <v>31</v>
      </c>
      <c r="J2401">
        <v>2213.4</v>
      </c>
      <c r="K2401">
        <v>4</v>
      </c>
      <c r="L2401">
        <v>12</v>
      </c>
      <c r="M2401">
        <v>2004</v>
      </c>
    </row>
    <row r="2402" spans="1:13" x14ac:dyDescent="0.25">
      <c r="A2402">
        <v>2400</v>
      </c>
      <c r="B2402" s="1">
        <v>38336</v>
      </c>
      <c r="C2402">
        <v>10359</v>
      </c>
      <c r="D2402" t="s">
        <v>16</v>
      </c>
      <c r="E2402" t="s">
        <v>17</v>
      </c>
      <c r="F2402" t="s">
        <v>18</v>
      </c>
      <c r="G2402" t="s">
        <v>191</v>
      </c>
      <c r="H2402">
        <v>100</v>
      </c>
      <c r="I2402">
        <v>46</v>
      </c>
      <c r="J2402">
        <v>4896.7</v>
      </c>
      <c r="K2402">
        <v>4</v>
      </c>
      <c r="L2402">
        <v>12</v>
      </c>
      <c r="M2402">
        <v>2004</v>
      </c>
    </row>
    <row r="2403" spans="1:13" x14ac:dyDescent="0.25">
      <c r="A2403">
        <v>2401</v>
      </c>
      <c r="B2403" s="1">
        <v>38375</v>
      </c>
      <c r="C2403">
        <v>10371</v>
      </c>
      <c r="D2403" t="s">
        <v>105</v>
      </c>
      <c r="E2403" t="s">
        <v>106</v>
      </c>
      <c r="F2403" t="s">
        <v>14</v>
      </c>
      <c r="G2403" t="s">
        <v>191</v>
      </c>
      <c r="H2403">
        <v>56.55</v>
      </c>
      <c r="I2403">
        <v>48</v>
      </c>
      <c r="J2403">
        <v>2714.4</v>
      </c>
      <c r="K2403">
        <v>1</v>
      </c>
      <c r="L2403">
        <v>1</v>
      </c>
      <c r="M2403">
        <v>2005</v>
      </c>
    </row>
    <row r="2404" spans="1:13" x14ac:dyDescent="0.25">
      <c r="A2404">
        <v>2402</v>
      </c>
      <c r="B2404" s="1">
        <v>38405</v>
      </c>
      <c r="C2404">
        <v>10383</v>
      </c>
      <c r="D2404" t="s">
        <v>66</v>
      </c>
      <c r="E2404" t="s">
        <v>67</v>
      </c>
      <c r="F2404" t="s">
        <v>68</v>
      </c>
      <c r="G2404" t="s">
        <v>191</v>
      </c>
      <c r="H2404">
        <v>100</v>
      </c>
      <c r="I2404">
        <v>29</v>
      </c>
      <c r="J2404">
        <v>3087.05</v>
      </c>
      <c r="K2404">
        <v>1</v>
      </c>
      <c r="L2404">
        <v>2</v>
      </c>
      <c r="M2404">
        <v>2005</v>
      </c>
    </row>
    <row r="2405" spans="1:13" x14ac:dyDescent="0.25">
      <c r="A2405">
        <v>2403</v>
      </c>
      <c r="B2405" s="1">
        <v>38428</v>
      </c>
      <c r="C2405">
        <v>10395</v>
      </c>
      <c r="D2405" t="s">
        <v>19</v>
      </c>
      <c r="E2405" t="s">
        <v>20</v>
      </c>
      <c r="F2405" t="s">
        <v>18</v>
      </c>
      <c r="G2405" t="s">
        <v>191</v>
      </c>
      <c r="H2405">
        <v>100</v>
      </c>
      <c r="I2405">
        <v>46</v>
      </c>
      <c r="J2405">
        <v>5692.96</v>
      </c>
      <c r="K2405">
        <v>1</v>
      </c>
      <c r="L2405">
        <v>3</v>
      </c>
      <c r="M2405">
        <v>2005</v>
      </c>
    </row>
    <row r="2406" spans="1:13" x14ac:dyDescent="0.25">
      <c r="A2406">
        <v>2404</v>
      </c>
      <c r="B2406" s="1">
        <v>38475</v>
      </c>
      <c r="C2406">
        <v>10412</v>
      </c>
      <c r="D2406" t="s">
        <v>66</v>
      </c>
      <c r="E2406" t="s">
        <v>67</v>
      </c>
      <c r="F2406" t="s">
        <v>68</v>
      </c>
      <c r="G2406" t="s">
        <v>191</v>
      </c>
      <c r="H2406">
        <v>100</v>
      </c>
      <c r="I2406">
        <v>26</v>
      </c>
      <c r="J2406">
        <v>3460.86</v>
      </c>
      <c r="K2406">
        <v>2</v>
      </c>
      <c r="L2406">
        <v>5</v>
      </c>
      <c r="M2406">
        <v>2005</v>
      </c>
    </row>
    <row r="2407" spans="1:13" x14ac:dyDescent="0.25">
      <c r="A2407">
        <v>2405</v>
      </c>
      <c r="B2407" s="1">
        <v>38503</v>
      </c>
      <c r="C2407">
        <v>10425</v>
      </c>
      <c r="D2407" t="s">
        <v>45</v>
      </c>
      <c r="E2407" t="s">
        <v>46</v>
      </c>
      <c r="F2407" t="s">
        <v>18</v>
      </c>
      <c r="G2407" t="s">
        <v>191</v>
      </c>
      <c r="H2407">
        <v>100</v>
      </c>
      <c r="I2407">
        <v>18</v>
      </c>
      <c r="J2407">
        <v>1895.94</v>
      </c>
      <c r="K2407">
        <v>2</v>
      </c>
      <c r="L2407">
        <v>5</v>
      </c>
      <c r="M2407">
        <v>2005</v>
      </c>
    </row>
    <row r="2408" spans="1:13" x14ac:dyDescent="0.25">
      <c r="A2408">
        <v>2406</v>
      </c>
      <c r="B2408" s="1">
        <v>37652</v>
      </c>
      <c r="C2408">
        <v>10104</v>
      </c>
      <c r="D2408" t="s">
        <v>66</v>
      </c>
      <c r="E2408" t="s">
        <v>67</v>
      </c>
      <c r="F2408" t="s">
        <v>68</v>
      </c>
      <c r="G2408" t="s">
        <v>221</v>
      </c>
      <c r="H2408">
        <v>53.31</v>
      </c>
      <c r="I2408">
        <v>32</v>
      </c>
      <c r="J2408">
        <v>1705.92</v>
      </c>
      <c r="K2408">
        <v>1</v>
      </c>
      <c r="L2408">
        <v>1</v>
      </c>
      <c r="M2408">
        <v>2003</v>
      </c>
    </row>
    <row r="2409" spans="1:13" x14ac:dyDescent="0.25">
      <c r="A2409">
        <v>2407</v>
      </c>
      <c r="B2409" s="1">
        <v>37727</v>
      </c>
      <c r="C2409">
        <v>10117</v>
      </c>
      <c r="D2409" t="s">
        <v>75</v>
      </c>
      <c r="E2409" t="s">
        <v>76</v>
      </c>
      <c r="F2409" t="s">
        <v>77</v>
      </c>
      <c r="G2409" t="s">
        <v>221</v>
      </c>
      <c r="H2409">
        <v>49.21</v>
      </c>
      <c r="I2409">
        <v>21</v>
      </c>
      <c r="J2409">
        <v>1033.4100000000001</v>
      </c>
      <c r="K2409">
        <v>2</v>
      </c>
      <c r="L2409">
        <v>4</v>
      </c>
      <c r="M2409">
        <v>2003</v>
      </c>
    </row>
    <row r="2410" spans="1:13" x14ac:dyDescent="0.25">
      <c r="A2410">
        <v>2408</v>
      </c>
      <c r="B2410" s="1">
        <v>37775</v>
      </c>
      <c r="C2410">
        <v>10127</v>
      </c>
      <c r="D2410" t="s">
        <v>180</v>
      </c>
      <c r="E2410" t="s">
        <v>181</v>
      </c>
      <c r="F2410" t="s">
        <v>14</v>
      </c>
      <c r="G2410" t="s">
        <v>221</v>
      </c>
      <c r="H2410">
        <v>69.12</v>
      </c>
      <c r="I2410">
        <v>46</v>
      </c>
      <c r="J2410">
        <v>3179.52</v>
      </c>
      <c r="K2410">
        <v>2</v>
      </c>
      <c r="L2410">
        <v>6</v>
      </c>
      <c r="M2410">
        <v>2003</v>
      </c>
    </row>
    <row r="2411" spans="1:13" x14ac:dyDescent="0.25">
      <c r="A2411">
        <v>2409</v>
      </c>
      <c r="B2411" s="1">
        <v>37841</v>
      </c>
      <c r="C2411">
        <v>10142</v>
      </c>
      <c r="D2411" t="s">
        <v>105</v>
      </c>
      <c r="E2411" t="s">
        <v>106</v>
      </c>
      <c r="F2411" t="s">
        <v>14</v>
      </c>
      <c r="G2411" t="s">
        <v>221</v>
      </c>
      <c r="H2411">
        <v>49.79</v>
      </c>
      <c r="I2411">
        <v>42</v>
      </c>
      <c r="J2411">
        <v>2091.1799999999998</v>
      </c>
      <c r="K2411">
        <v>3</v>
      </c>
      <c r="L2411">
        <v>8</v>
      </c>
      <c r="M2411">
        <v>2003</v>
      </c>
    </row>
    <row r="2412" spans="1:13" x14ac:dyDescent="0.25">
      <c r="A2412">
        <v>2410</v>
      </c>
      <c r="B2412" s="1">
        <v>37892</v>
      </c>
      <c r="C2412">
        <v>10153</v>
      </c>
      <c r="D2412" t="s">
        <v>66</v>
      </c>
      <c r="E2412" t="s">
        <v>67</v>
      </c>
      <c r="F2412" t="s">
        <v>68</v>
      </c>
      <c r="G2412" t="s">
        <v>221</v>
      </c>
      <c r="H2412">
        <v>57.41</v>
      </c>
      <c r="I2412">
        <v>31</v>
      </c>
      <c r="J2412">
        <v>1779.71</v>
      </c>
      <c r="K2412">
        <v>3</v>
      </c>
      <c r="L2412">
        <v>9</v>
      </c>
      <c r="M2412">
        <v>2003</v>
      </c>
    </row>
    <row r="2413" spans="1:13" x14ac:dyDescent="0.25">
      <c r="A2413">
        <v>2411</v>
      </c>
      <c r="B2413" s="1">
        <v>37916</v>
      </c>
      <c r="C2413">
        <v>10165</v>
      </c>
      <c r="D2413" t="s">
        <v>75</v>
      </c>
      <c r="E2413" t="s">
        <v>76</v>
      </c>
      <c r="F2413" t="s">
        <v>77</v>
      </c>
      <c r="G2413" t="s">
        <v>221</v>
      </c>
      <c r="H2413">
        <v>66.78</v>
      </c>
      <c r="I2413">
        <v>38</v>
      </c>
      <c r="J2413">
        <v>2537.64</v>
      </c>
      <c r="K2413">
        <v>4</v>
      </c>
      <c r="L2413">
        <v>10</v>
      </c>
      <c r="M2413">
        <v>2003</v>
      </c>
    </row>
    <row r="2414" spans="1:13" x14ac:dyDescent="0.25">
      <c r="A2414">
        <v>2412</v>
      </c>
      <c r="B2414" s="1">
        <v>37931</v>
      </c>
      <c r="C2414">
        <v>10176</v>
      </c>
      <c r="D2414" t="s">
        <v>172</v>
      </c>
      <c r="E2414" t="s">
        <v>173</v>
      </c>
      <c r="F2414" t="s">
        <v>100</v>
      </c>
      <c r="G2414" t="s">
        <v>221</v>
      </c>
      <c r="H2414">
        <v>64.44</v>
      </c>
      <c r="I2414">
        <v>38</v>
      </c>
      <c r="J2414">
        <v>2448.7199999999998</v>
      </c>
      <c r="K2414">
        <v>4</v>
      </c>
      <c r="L2414">
        <v>11</v>
      </c>
      <c r="M2414">
        <v>2003</v>
      </c>
    </row>
    <row r="2415" spans="1:13" x14ac:dyDescent="0.25">
      <c r="A2415">
        <v>2413</v>
      </c>
      <c r="B2415" s="1">
        <v>37939</v>
      </c>
      <c r="C2415">
        <v>10185</v>
      </c>
      <c r="D2415" t="s">
        <v>128</v>
      </c>
      <c r="E2415" t="s">
        <v>129</v>
      </c>
      <c r="F2415" t="s">
        <v>14</v>
      </c>
      <c r="G2415" t="s">
        <v>221</v>
      </c>
      <c r="H2415">
        <v>48.62</v>
      </c>
      <c r="I2415">
        <v>20</v>
      </c>
      <c r="J2415">
        <v>972.4</v>
      </c>
      <c r="K2415">
        <v>4</v>
      </c>
      <c r="L2415">
        <v>11</v>
      </c>
      <c r="M2415">
        <v>2003</v>
      </c>
    </row>
    <row r="2416" spans="1:13" x14ac:dyDescent="0.25">
      <c r="A2416">
        <v>2414</v>
      </c>
      <c r="B2416" s="1">
        <v>37951</v>
      </c>
      <c r="C2416">
        <v>10196</v>
      </c>
      <c r="D2416" t="s">
        <v>93</v>
      </c>
      <c r="E2416" t="s">
        <v>94</v>
      </c>
      <c r="F2416" t="s">
        <v>14</v>
      </c>
      <c r="G2416" t="s">
        <v>221</v>
      </c>
      <c r="H2416">
        <v>62.09</v>
      </c>
      <c r="I2416">
        <v>46</v>
      </c>
      <c r="J2416">
        <v>2856.14</v>
      </c>
      <c r="K2416">
        <v>4</v>
      </c>
      <c r="L2416">
        <v>11</v>
      </c>
      <c r="M2416">
        <v>2003</v>
      </c>
    </row>
    <row r="2417" spans="1:13" x14ac:dyDescent="0.25">
      <c r="A2417">
        <v>2415</v>
      </c>
      <c r="B2417" s="1">
        <v>37988</v>
      </c>
      <c r="C2417">
        <v>10208</v>
      </c>
      <c r="D2417" t="s">
        <v>84</v>
      </c>
      <c r="E2417" t="s">
        <v>85</v>
      </c>
      <c r="F2417" t="s">
        <v>18</v>
      </c>
      <c r="G2417" t="s">
        <v>221</v>
      </c>
      <c r="H2417">
        <v>65.61</v>
      </c>
      <c r="I2417">
        <v>30</v>
      </c>
      <c r="J2417">
        <v>1968.3</v>
      </c>
      <c r="K2417">
        <v>1</v>
      </c>
      <c r="L2417">
        <v>1</v>
      </c>
      <c r="M2417">
        <v>2004</v>
      </c>
    </row>
    <row r="2418" spans="1:13" x14ac:dyDescent="0.25">
      <c r="A2418">
        <v>2416</v>
      </c>
      <c r="B2418" s="1">
        <v>38029</v>
      </c>
      <c r="C2418">
        <v>10220</v>
      </c>
      <c r="D2418" t="s">
        <v>182</v>
      </c>
      <c r="E2418" t="s">
        <v>183</v>
      </c>
      <c r="F2418" t="s">
        <v>184</v>
      </c>
      <c r="G2418" t="s">
        <v>221</v>
      </c>
      <c r="H2418">
        <v>68.540000000000006</v>
      </c>
      <c r="I2418">
        <v>30</v>
      </c>
      <c r="J2418">
        <v>2056.1999999999998</v>
      </c>
      <c r="K2418">
        <v>1</v>
      </c>
      <c r="L2418">
        <v>2</v>
      </c>
      <c r="M2418">
        <v>2004</v>
      </c>
    </row>
    <row r="2419" spans="1:13" x14ac:dyDescent="0.25">
      <c r="A2419">
        <v>2417</v>
      </c>
      <c r="B2419" s="1">
        <v>38061</v>
      </c>
      <c r="C2419">
        <v>10230</v>
      </c>
      <c r="D2419" t="s">
        <v>176</v>
      </c>
      <c r="E2419" t="s">
        <v>177</v>
      </c>
      <c r="F2419" t="s">
        <v>168</v>
      </c>
      <c r="G2419" t="s">
        <v>221</v>
      </c>
      <c r="H2419">
        <v>52.14</v>
      </c>
      <c r="I2419">
        <v>43</v>
      </c>
      <c r="J2419">
        <v>2242.02</v>
      </c>
      <c r="K2419">
        <v>1</v>
      </c>
      <c r="L2419">
        <v>3</v>
      </c>
      <c r="M2419">
        <v>2004</v>
      </c>
    </row>
    <row r="2420" spans="1:13" x14ac:dyDescent="0.25">
      <c r="A2420">
        <v>2418</v>
      </c>
      <c r="B2420" s="1">
        <v>38112</v>
      </c>
      <c r="C2420">
        <v>10247</v>
      </c>
      <c r="D2420" t="s">
        <v>178</v>
      </c>
      <c r="E2420" t="s">
        <v>179</v>
      </c>
      <c r="F2420" t="s">
        <v>51</v>
      </c>
      <c r="G2420" t="s">
        <v>221</v>
      </c>
      <c r="H2420">
        <v>63.85</v>
      </c>
      <c r="I2420">
        <v>49</v>
      </c>
      <c r="J2420">
        <v>3128.65</v>
      </c>
      <c r="K2420">
        <v>2</v>
      </c>
      <c r="L2420">
        <v>5</v>
      </c>
      <c r="M2420">
        <v>2004</v>
      </c>
    </row>
    <row r="2421" spans="1:13" x14ac:dyDescent="0.25">
      <c r="A2421">
        <v>2419</v>
      </c>
      <c r="B2421" s="1">
        <v>38188</v>
      </c>
      <c r="C2421">
        <v>10272</v>
      </c>
      <c r="D2421" t="s">
        <v>54</v>
      </c>
      <c r="E2421" t="s">
        <v>55</v>
      </c>
      <c r="F2421" t="s">
        <v>14</v>
      </c>
      <c r="G2421" t="s">
        <v>221</v>
      </c>
      <c r="H2421">
        <v>56.82</v>
      </c>
      <c r="I2421">
        <v>43</v>
      </c>
      <c r="J2421">
        <v>2443.2600000000002</v>
      </c>
      <c r="K2421">
        <v>3</v>
      </c>
      <c r="L2421">
        <v>7</v>
      </c>
      <c r="M2421">
        <v>2004</v>
      </c>
    </row>
    <row r="2422" spans="1:13" x14ac:dyDescent="0.25">
      <c r="A2422">
        <v>2420</v>
      </c>
      <c r="B2422" s="1">
        <v>38219</v>
      </c>
      <c r="C2422">
        <v>10282</v>
      </c>
      <c r="D2422" t="s">
        <v>105</v>
      </c>
      <c r="E2422" t="s">
        <v>106</v>
      </c>
      <c r="F2422" t="s">
        <v>14</v>
      </c>
      <c r="G2422" t="s">
        <v>221</v>
      </c>
      <c r="H2422">
        <v>66.78</v>
      </c>
      <c r="I2422">
        <v>37</v>
      </c>
      <c r="J2422">
        <v>2470.86</v>
      </c>
      <c r="K2422">
        <v>3</v>
      </c>
      <c r="L2422">
        <v>8</v>
      </c>
      <c r="M2422">
        <v>2004</v>
      </c>
    </row>
    <row r="2423" spans="1:13" x14ac:dyDescent="0.25">
      <c r="A2423">
        <v>2421</v>
      </c>
      <c r="B2423" s="1">
        <v>38238</v>
      </c>
      <c r="C2423">
        <v>10292</v>
      </c>
      <c r="D2423" t="s">
        <v>12</v>
      </c>
      <c r="E2423" t="s">
        <v>13</v>
      </c>
      <c r="F2423" t="s">
        <v>14</v>
      </c>
      <c r="G2423" t="s">
        <v>221</v>
      </c>
      <c r="H2423">
        <v>55.07</v>
      </c>
      <c r="I2423">
        <v>35</v>
      </c>
      <c r="J2423">
        <v>1927.45</v>
      </c>
      <c r="K2423">
        <v>3</v>
      </c>
      <c r="L2423">
        <v>9</v>
      </c>
      <c r="M2423">
        <v>2004</v>
      </c>
    </row>
    <row r="2424" spans="1:13" x14ac:dyDescent="0.25">
      <c r="A2424">
        <v>2422</v>
      </c>
      <c r="B2424" s="1">
        <v>38274</v>
      </c>
      <c r="C2424">
        <v>10306</v>
      </c>
      <c r="D2424" t="s">
        <v>187</v>
      </c>
      <c r="E2424" t="s">
        <v>188</v>
      </c>
      <c r="F2424" t="s">
        <v>65</v>
      </c>
      <c r="G2424" t="s">
        <v>221</v>
      </c>
      <c r="H2424">
        <v>60.34</v>
      </c>
      <c r="I2424">
        <v>34</v>
      </c>
      <c r="J2424">
        <v>2051.56</v>
      </c>
      <c r="K2424">
        <v>4</v>
      </c>
      <c r="L2424">
        <v>10</v>
      </c>
      <c r="M2424">
        <v>2004</v>
      </c>
    </row>
    <row r="2425" spans="1:13" x14ac:dyDescent="0.25">
      <c r="A2425">
        <v>2423</v>
      </c>
      <c r="B2425" s="1">
        <v>38282</v>
      </c>
      <c r="C2425">
        <v>10314</v>
      </c>
      <c r="D2425" t="s">
        <v>189</v>
      </c>
      <c r="E2425" t="s">
        <v>190</v>
      </c>
      <c r="F2425" t="s">
        <v>125</v>
      </c>
      <c r="G2425" t="s">
        <v>221</v>
      </c>
      <c r="H2425">
        <v>61.51</v>
      </c>
      <c r="I2425">
        <v>38</v>
      </c>
      <c r="J2425">
        <v>2337.38</v>
      </c>
      <c r="K2425">
        <v>4</v>
      </c>
      <c r="L2425">
        <v>10</v>
      </c>
      <c r="M2425">
        <v>2004</v>
      </c>
    </row>
    <row r="2426" spans="1:13" x14ac:dyDescent="0.25">
      <c r="A2426">
        <v>2424</v>
      </c>
      <c r="B2426" s="1">
        <v>38296</v>
      </c>
      <c r="C2426">
        <v>10325</v>
      </c>
      <c r="D2426" t="s">
        <v>52</v>
      </c>
      <c r="E2426" t="s">
        <v>53</v>
      </c>
      <c r="F2426" t="s">
        <v>31</v>
      </c>
      <c r="G2426" t="s">
        <v>221</v>
      </c>
      <c r="H2426">
        <v>100</v>
      </c>
      <c r="I2426">
        <v>44</v>
      </c>
      <c r="J2426">
        <v>5932.96</v>
      </c>
      <c r="K2426">
        <v>4</v>
      </c>
      <c r="L2426">
        <v>11</v>
      </c>
      <c r="M2426">
        <v>2004</v>
      </c>
    </row>
    <row r="2427" spans="1:13" x14ac:dyDescent="0.25">
      <c r="A2427">
        <v>2425</v>
      </c>
      <c r="B2427" s="1">
        <v>38312</v>
      </c>
      <c r="C2427">
        <v>10337</v>
      </c>
      <c r="D2427" t="s">
        <v>78</v>
      </c>
      <c r="E2427" t="s">
        <v>79</v>
      </c>
      <c r="F2427" t="s">
        <v>14</v>
      </c>
      <c r="G2427" t="s">
        <v>221</v>
      </c>
      <c r="H2427">
        <v>100</v>
      </c>
      <c r="I2427">
        <v>21</v>
      </c>
      <c r="J2427">
        <v>2296.77</v>
      </c>
      <c r="K2427">
        <v>4</v>
      </c>
      <c r="L2427">
        <v>11</v>
      </c>
      <c r="M2427">
        <v>2004</v>
      </c>
    </row>
    <row r="2428" spans="1:13" x14ac:dyDescent="0.25">
      <c r="A2428">
        <v>2426</v>
      </c>
      <c r="B2428" s="1">
        <v>38323</v>
      </c>
      <c r="C2428">
        <v>10350</v>
      </c>
      <c r="D2428" t="s">
        <v>66</v>
      </c>
      <c r="E2428" t="s">
        <v>67</v>
      </c>
      <c r="F2428" t="s">
        <v>68</v>
      </c>
      <c r="G2428" t="s">
        <v>221</v>
      </c>
      <c r="H2428">
        <v>100</v>
      </c>
      <c r="I2428">
        <v>44</v>
      </c>
      <c r="J2428">
        <v>6490.88</v>
      </c>
      <c r="K2428">
        <v>4</v>
      </c>
      <c r="L2428">
        <v>12</v>
      </c>
      <c r="M2428">
        <v>2004</v>
      </c>
    </row>
    <row r="2429" spans="1:13" x14ac:dyDescent="0.25">
      <c r="A2429">
        <v>2427</v>
      </c>
      <c r="B2429" s="1">
        <v>38336</v>
      </c>
      <c r="C2429">
        <v>10359</v>
      </c>
      <c r="D2429" t="s">
        <v>16</v>
      </c>
      <c r="E2429" t="s">
        <v>17</v>
      </c>
      <c r="F2429" t="s">
        <v>18</v>
      </c>
      <c r="G2429" t="s">
        <v>221</v>
      </c>
      <c r="H2429">
        <v>64.930000000000007</v>
      </c>
      <c r="I2429">
        <v>25</v>
      </c>
      <c r="J2429">
        <v>1623.25</v>
      </c>
      <c r="K2429">
        <v>4</v>
      </c>
      <c r="L2429">
        <v>12</v>
      </c>
      <c r="M2429">
        <v>2004</v>
      </c>
    </row>
    <row r="2430" spans="1:13" x14ac:dyDescent="0.25">
      <c r="A2430">
        <v>2428</v>
      </c>
      <c r="B2430" s="1">
        <v>38378</v>
      </c>
      <c r="C2430">
        <v>10372</v>
      </c>
      <c r="D2430" t="s">
        <v>95</v>
      </c>
      <c r="E2430" t="s">
        <v>96</v>
      </c>
      <c r="F2430" t="s">
        <v>97</v>
      </c>
      <c r="G2430" t="s">
        <v>221</v>
      </c>
      <c r="H2430">
        <v>58.58</v>
      </c>
      <c r="I2430">
        <v>24</v>
      </c>
      <c r="J2430">
        <v>1405.92</v>
      </c>
      <c r="K2430">
        <v>1</v>
      </c>
      <c r="L2430">
        <v>1</v>
      </c>
      <c r="M2430">
        <v>2005</v>
      </c>
    </row>
    <row r="2431" spans="1:13" x14ac:dyDescent="0.25">
      <c r="A2431">
        <v>2429</v>
      </c>
      <c r="B2431" s="1">
        <v>38405</v>
      </c>
      <c r="C2431">
        <v>10383</v>
      </c>
      <c r="D2431" t="s">
        <v>66</v>
      </c>
      <c r="E2431" t="s">
        <v>67</v>
      </c>
      <c r="F2431" t="s">
        <v>68</v>
      </c>
      <c r="G2431" t="s">
        <v>221</v>
      </c>
      <c r="H2431">
        <v>60.06</v>
      </c>
      <c r="I2431">
        <v>38</v>
      </c>
      <c r="J2431">
        <v>2282.2800000000002</v>
      </c>
      <c r="K2431">
        <v>1</v>
      </c>
      <c r="L2431">
        <v>2</v>
      </c>
      <c r="M2431">
        <v>2005</v>
      </c>
    </row>
    <row r="2432" spans="1:13" x14ac:dyDescent="0.25">
      <c r="A2432">
        <v>2430</v>
      </c>
      <c r="B2432" s="1">
        <v>38428</v>
      </c>
      <c r="C2432">
        <v>10395</v>
      </c>
      <c r="D2432" t="s">
        <v>19</v>
      </c>
      <c r="E2432" t="s">
        <v>20</v>
      </c>
      <c r="F2432" t="s">
        <v>18</v>
      </c>
      <c r="G2432" t="s">
        <v>221</v>
      </c>
      <c r="H2432">
        <v>100</v>
      </c>
      <c r="I2432">
        <v>45</v>
      </c>
      <c r="J2432">
        <v>8977.0499999999993</v>
      </c>
      <c r="K2432">
        <v>1</v>
      </c>
      <c r="L2432">
        <v>3</v>
      </c>
      <c r="M2432">
        <v>2005</v>
      </c>
    </row>
    <row r="2433" spans="1:13" x14ac:dyDescent="0.25">
      <c r="A2433">
        <v>2431</v>
      </c>
      <c r="B2433" s="1">
        <v>38477</v>
      </c>
      <c r="C2433">
        <v>10413</v>
      </c>
      <c r="D2433" t="s">
        <v>43</v>
      </c>
      <c r="E2433" t="s">
        <v>44</v>
      </c>
      <c r="F2433" t="s">
        <v>14</v>
      </c>
      <c r="G2433" t="s">
        <v>221</v>
      </c>
      <c r="H2433">
        <v>63.85</v>
      </c>
      <c r="I2433">
        <v>51</v>
      </c>
      <c r="J2433">
        <v>3256.35</v>
      </c>
      <c r="K2433">
        <v>2</v>
      </c>
      <c r="L2433">
        <v>5</v>
      </c>
      <c r="M2433">
        <v>2005</v>
      </c>
    </row>
    <row r="2434" spans="1:13" x14ac:dyDescent="0.25">
      <c r="A2434">
        <v>2432</v>
      </c>
      <c r="B2434" s="1">
        <v>37683</v>
      </c>
      <c r="C2434">
        <v>10108</v>
      </c>
      <c r="D2434" t="s">
        <v>161</v>
      </c>
      <c r="E2434" t="s">
        <v>162</v>
      </c>
      <c r="F2434" t="s">
        <v>163</v>
      </c>
      <c r="G2434" t="s">
        <v>15</v>
      </c>
      <c r="H2434">
        <v>82.99</v>
      </c>
      <c r="I2434">
        <v>34</v>
      </c>
      <c r="J2434">
        <v>2821.66</v>
      </c>
      <c r="K2434">
        <v>1</v>
      </c>
      <c r="L2434">
        <v>3</v>
      </c>
      <c r="M2434">
        <v>2003</v>
      </c>
    </row>
    <row r="2435" spans="1:13" x14ac:dyDescent="0.25">
      <c r="A2435">
        <v>2433</v>
      </c>
      <c r="B2435" s="1">
        <v>37748</v>
      </c>
      <c r="C2435">
        <v>10121</v>
      </c>
      <c r="D2435" t="s">
        <v>16</v>
      </c>
      <c r="E2435" t="s">
        <v>17</v>
      </c>
      <c r="F2435" t="s">
        <v>18</v>
      </c>
      <c r="G2435" t="s">
        <v>15</v>
      </c>
      <c r="H2435">
        <v>74.849999999999994</v>
      </c>
      <c r="I2435">
        <v>44</v>
      </c>
      <c r="J2435">
        <v>3293.4</v>
      </c>
      <c r="K2435">
        <v>2</v>
      </c>
      <c r="L2435">
        <v>5</v>
      </c>
      <c r="M2435">
        <v>2003</v>
      </c>
    </row>
    <row r="2436" spans="1:13" x14ac:dyDescent="0.25">
      <c r="A2436">
        <v>2434</v>
      </c>
      <c r="B2436" s="1">
        <v>37804</v>
      </c>
      <c r="C2436">
        <v>10135</v>
      </c>
      <c r="D2436" t="s">
        <v>105</v>
      </c>
      <c r="E2436" t="s">
        <v>106</v>
      </c>
      <c r="F2436" t="s">
        <v>14</v>
      </c>
      <c r="G2436" t="s">
        <v>15</v>
      </c>
      <c r="H2436">
        <v>96</v>
      </c>
      <c r="I2436">
        <v>44</v>
      </c>
      <c r="J2436">
        <v>4224</v>
      </c>
      <c r="K2436">
        <v>3</v>
      </c>
      <c r="L2436">
        <v>7</v>
      </c>
      <c r="M2436">
        <v>2003</v>
      </c>
    </row>
    <row r="2437" spans="1:13" x14ac:dyDescent="0.25">
      <c r="A2437">
        <v>2435</v>
      </c>
      <c r="B2437" s="1">
        <v>37858</v>
      </c>
      <c r="C2437">
        <v>10145</v>
      </c>
      <c r="D2437" t="s">
        <v>21</v>
      </c>
      <c r="E2437" t="s">
        <v>22</v>
      </c>
      <c r="F2437" t="s">
        <v>14</v>
      </c>
      <c r="G2437" t="s">
        <v>15</v>
      </c>
      <c r="H2437">
        <v>81.36</v>
      </c>
      <c r="I2437">
        <v>38</v>
      </c>
      <c r="J2437">
        <v>3091.68</v>
      </c>
      <c r="K2437">
        <v>3</v>
      </c>
      <c r="L2437">
        <v>8</v>
      </c>
      <c r="M2437">
        <v>2003</v>
      </c>
    </row>
    <row r="2438" spans="1:13" x14ac:dyDescent="0.25">
      <c r="A2438">
        <v>2436</v>
      </c>
      <c r="B2438" s="1">
        <v>37904</v>
      </c>
      <c r="C2438">
        <v>10159</v>
      </c>
      <c r="D2438" t="s">
        <v>23</v>
      </c>
      <c r="E2438" t="s">
        <v>24</v>
      </c>
      <c r="F2438" t="s">
        <v>14</v>
      </c>
      <c r="G2438" t="s">
        <v>15</v>
      </c>
      <c r="H2438">
        <v>71.599999999999994</v>
      </c>
      <c r="I2438">
        <v>31</v>
      </c>
      <c r="J2438">
        <v>2219.6</v>
      </c>
      <c r="K2438">
        <v>4</v>
      </c>
      <c r="L2438">
        <v>10</v>
      </c>
      <c r="M2438">
        <v>2003</v>
      </c>
    </row>
    <row r="2439" spans="1:13" x14ac:dyDescent="0.25">
      <c r="A2439">
        <v>2437</v>
      </c>
      <c r="B2439" s="1">
        <v>37929</v>
      </c>
      <c r="C2439">
        <v>10169</v>
      </c>
      <c r="D2439" t="s">
        <v>111</v>
      </c>
      <c r="E2439" t="s">
        <v>112</v>
      </c>
      <c r="F2439" t="s">
        <v>38</v>
      </c>
      <c r="G2439" t="s">
        <v>15</v>
      </c>
      <c r="H2439">
        <v>80.55</v>
      </c>
      <c r="I2439">
        <v>48</v>
      </c>
      <c r="J2439">
        <v>3866.4</v>
      </c>
      <c r="K2439">
        <v>4</v>
      </c>
      <c r="L2439">
        <v>11</v>
      </c>
      <c r="M2439">
        <v>2003</v>
      </c>
    </row>
    <row r="2440" spans="1:13" x14ac:dyDescent="0.25">
      <c r="A2440">
        <v>2438</v>
      </c>
      <c r="B2440" s="1">
        <v>37936</v>
      </c>
      <c r="C2440">
        <v>10180</v>
      </c>
      <c r="D2440" t="s">
        <v>27</v>
      </c>
      <c r="E2440" t="s">
        <v>28</v>
      </c>
      <c r="F2440" t="s">
        <v>18</v>
      </c>
      <c r="G2440" t="s">
        <v>15</v>
      </c>
      <c r="H2440">
        <v>93.56</v>
      </c>
      <c r="I2440">
        <v>21</v>
      </c>
      <c r="J2440">
        <v>1964.76</v>
      </c>
      <c r="K2440">
        <v>4</v>
      </c>
      <c r="L2440">
        <v>11</v>
      </c>
      <c r="M2440">
        <v>2003</v>
      </c>
    </row>
    <row r="2441" spans="1:13" x14ac:dyDescent="0.25">
      <c r="A2441">
        <v>2439</v>
      </c>
      <c r="B2441" s="1">
        <v>37944</v>
      </c>
      <c r="C2441">
        <v>10190</v>
      </c>
      <c r="D2441" t="s">
        <v>66</v>
      </c>
      <c r="E2441" t="s">
        <v>67</v>
      </c>
      <c r="F2441" t="s">
        <v>68</v>
      </c>
      <c r="G2441" t="s">
        <v>15</v>
      </c>
      <c r="H2441">
        <v>66.72</v>
      </c>
      <c r="I2441">
        <v>40</v>
      </c>
      <c r="J2441">
        <v>2668.8</v>
      </c>
      <c r="K2441">
        <v>4</v>
      </c>
      <c r="L2441">
        <v>11</v>
      </c>
      <c r="M2441">
        <v>2003</v>
      </c>
    </row>
    <row r="2442" spans="1:13" x14ac:dyDescent="0.25">
      <c r="A2442">
        <v>2440</v>
      </c>
      <c r="B2442" s="1">
        <v>38001</v>
      </c>
      <c r="C2442">
        <v>10211</v>
      </c>
      <c r="D2442" t="s">
        <v>34</v>
      </c>
      <c r="E2442" t="s">
        <v>35</v>
      </c>
      <c r="F2442" t="s">
        <v>18</v>
      </c>
      <c r="G2442" t="s">
        <v>15</v>
      </c>
      <c r="H2442">
        <v>80.55</v>
      </c>
      <c r="I2442">
        <v>40</v>
      </c>
      <c r="J2442">
        <v>3222</v>
      </c>
      <c r="K2442">
        <v>1</v>
      </c>
      <c r="L2442">
        <v>1</v>
      </c>
      <c r="M2442">
        <v>2004</v>
      </c>
    </row>
    <row r="2443" spans="1:13" x14ac:dyDescent="0.25">
      <c r="A2443">
        <v>2441</v>
      </c>
      <c r="B2443" s="1">
        <v>38038</v>
      </c>
      <c r="C2443">
        <v>10224</v>
      </c>
      <c r="D2443" t="s">
        <v>27</v>
      </c>
      <c r="E2443" t="s">
        <v>28</v>
      </c>
      <c r="F2443" t="s">
        <v>18</v>
      </c>
      <c r="G2443" t="s">
        <v>15</v>
      </c>
      <c r="H2443">
        <v>77.290000000000006</v>
      </c>
      <c r="I2443">
        <v>50</v>
      </c>
      <c r="J2443">
        <v>3864.5</v>
      </c>
      <c r="K2443">
        <v>1</v>
      </c>
      <c r="L2443">
        <v>2</v>
      </c>
      <c r="M2443">
        <v>2004</v>
      </c>
    </row>
    <row r="2444" spans="1:13" x14ac:dyDescent="0.25">
      <c r="A2444">
        <v>2442</v>
      </c>
      <c r="B2444" s="1">
        <v>38082</v>
      </c>
      <c r="C2444">
        <v>10237</v>
      </c>
      <c r="D2444" t="s">
        <v>39</v>
      </c>
      <c r="E2444" t="s">
        <v>40</v>
      </c>
      <c r="F2444" t="s">
        <v>14</v>
      </c>
      <c r="G2444" t="s">
        <v>15</v>
      </c>
      <c r="H2444">
        <v>68.34</v>
      </c>
      <c r="I2444">
        <v>20</v>
      </c>
      <c r="J2444">
        <v>1366.8</v>
      </c>
      <c r="K2444">
        <v>2</v>
      </c>
      <c r="L2444">
        <v>4</v>
      </c>
      <c r="M2444">
        <v>2004</v>
      </c>
    </row>
    <row r="2445" spans="1:13" x14ac:dyDescent="0.25">
      <c r="A2445">
        <v>2443</v>
      </c>
      <c r="B2445" s="1">
        <v>38133</v>
      </c>
      <c r="C2445">
        <v>10252</v>
      </c>
      <c r="D2445" t="s">
        <v>34</v>
      </c>
      <c r="E2445" t="s">
        <v>35</v>
      </c>
      <c r="F2445" t="s">
        <v>18</v>
      </c>
      <c r="G2445" t="s">
        <v>15</v>
      </c>
      <c r="H2445">
        <v>72.41</v>
      </c>
      <c r="I2445">
        <v>48</v>
      </c>
      <c r="J2445">
        <v>3475.68</v>
      </c>
      <c r="K2445">
        <v>2</v>
      </c>
      <c r="L2445">
        <v>5</v>
      </c>
      <c r="M2445">
        <v>2004</v>
      </c>
    </row>
    <row r="2446" spans="1:13" x14ac:dyDescent="0.25">
      <c r="A2446">
        <v>2444</v>
      </c>
      <c r="B2446" s="1">
        <v>38168</v>
      </c>
      <c r="C2446">
        <v>10264</v>
      </c>
      <c r="D2446" t="s">
        <v>145</v>
      </c>
      <c r="E2446" t="s">
        <v>146</v>
      </c>
      <c r="F2446" t="s">
        <v>14</v>
      </c>
      <c r="G2446" t="s">
        <v>15</v>
      </c>
      <c r="H2446">
        <v>89.5</v>
      </c>
      <c r="I2446">
        <v>47</v>
      </c>
      <c r="J2446">
        <v>4206.5</v>
      </c>
      <c r="K2446">
        <v>2</v>
      </c>
      <c r="L2446">
        <v>6</v>
      </c>
      <c r="M2446">
        <v>2004</v>
      </c>
    </row>
    <row r="2447" spans="1:13" x14ac:dyDescent="0.25">
      <c r="A2447">
        <v>2445</v>
      </c>
      <c r="B2447" s="1">
        <v>38201</v>
      </c>
      <c r="C2447">
        <v>10276</v>
      </c>
      <c r="D2447" t="s">
        <v>174</v>
      </c>
      <c r="E2447" t="s">
        <v>175</v>
      </c>
      <c r="F2447" t="s">
        <v>14</v>
      </c>
      <c r="G2447" t="s">
        <v>15</v>
      </c>
      <c r="H2447">
        <v>70.78</v>
      </c>
      <c r="I2447">
        <v>21</v>
      </c>
      <c r="J2447">
        <v>1486.38</v>
      </c>
      <c r="K2447">
        <v>3</v>
      </c>
      <c r="L2447">
        <v>8</v>
      </c>
      <c r="M2447">
        <v>2004</v>
      </c>
    </row>
    <row r="2448" spans="1:13" x14ac:dyDescent="0.25">
      <c r="A2448">
        <v>2446</v>
      </c>
      <c r="B2448" s="1">
        <v>38226</v>
      </c>
      <c r="C2448">
        <v>10285</v>
      </c>
      <c r="D2448" t="s">
        <v>47</v>
      </c>
      <c r="E2448" t="s">
        <v>48</v>
      </c>
      <c r="F2448" t="s">
        <v>14</v>
      </c>
      <c r="G2448" t="s">
        <v>15</v>
      </c>
      <c r="H2448">
        <v>78.92</v>
      </c>
      <c r="I2448">
        <v>39</v>
      </c>
      <c r="J2448">
        <v>3077.88</v>
      </c>
      <c r="K2448">
        <v>3</v>
      </c>
      <c r="L2448">
        <v>8</v>
      </c>
      <c r="M2448">
        <v>2004</v>
      </c>
    </row>
    <row r="2449" spans="1:13" x14ac:dyDescent="0.25">
      <c r="A2449">
        <v>2447</v>
      </c>
      <c r="B2449" s="1">
        <v>38260</v>
      </c>
      <c r="C2449">
        <v>10299</v>
      </c>
      <c r="D2449" t="s">
        <v>49</v>
      </c>
      <c r="E2449" t="s">
        <v>50</v>
      </c>
      <c r="F2449" t="s">
        <v>51</v>
      </c>
      <c r="G2449" t="s">
        <v>15</v>
      </c>
      <c r="H2449">
        <v>80.55</v>
      </c>
      <c r="I2449">
        <v>44</v>
      </c>
      <c r="J2449">
        <v>3544.2</v>
      </c>
      <c r="K2449">
        <v>3</v>
      </c>
      <c r="L2449">
        <v>9</v>
      </c>
      <c r="M2449">
        <v>2004</v>
      </c>
    </row>
    <row r="2450" spans="1:13" x14ac:dyDescent="0.25">
      <c r="A2450">
        <v>2448</v>
      </c>
      <c r="B2450" s="1">
        <v>38275</v>
      </c>
      <c r="C2450">
        <v>10309</v>
      </c>
      <c r="D2450" t="s">
        <v>52</v>
      </c>
      <c r="E2450" t="s">
        <v>53</v>
      </c>
      <c r="F2450" t="s">
        <v>31</v>
      </c>
      <c r="G2450" t="s">
        <v>15</v>
      </c>
      <c r="H2450">
        <v>88.68</v>
      </c>
      <c r="I2450">
        <v>28</v>
      </c>
      <c r="J2450">
        <v>2483.04</v>
      </c>
      <c r="K2450">
        <v>4</v>
      </c>
      <c r="L2450">
        <v>10</v>
      </c>
      <c r="M2450">
        <v>2004</v>
      </c>
    </row>
    <row r="2451" spans="1:13" x14ac:dyDescent="0.25">
      <c r="A2451">
        <v>2449</v>
      </c>
      <c r="B2451" s="1">
        <v>38294</v>
      </c>
      <c r="C2451">
        <v>10319</v>
      </c>
      <c r="D2451" t="s">
        <v>192</v>
      </c>
      <c r="E2451" t="s">
        <v>193</v>
      </c>
      <c r="F2451" t="s">
        <v>14</v>
      </c>
      <c r="G2451" t="s">
        <v>15</v>
      </c>
      <c r="H2451">
        <v>77.290000000000006</v>
      </c>
      <c r="I2451">
        <v>45</v>
      </c>
      <c r="J2451">
        <v>3478.05</v>
      </c>
      <c r="K2451">
        <v>4</v>
      </c>
      <c r="L2451">
        <v>11</v>
      </c>
      <c r="M2451">
        <v>2004</v>
      </c>
    </row>
    <row r="2452" spans="1:13" x14ac:dyDescent="0.25">
      <c r="A2452">
        <v>2450</v>
      </c>
      <c r="B2452" s="1">
        <v>38308</v>
      </c>
      <c r="C2452">
        <v>10331</v>
      </c>
      <c r="D2452" t="s">
        <v>117</v>
      </c>
      <c r="E2452" t="s">
        <v>118</v>
      </c>
      <c r="F2452" t="s">
        <v>14</v>
      </c>
      <c r="G2452" t="s">
        <v>15</v>
      </c>
      <c r="H2452">
        <v>100</v>
      </c>
      <c r="I2452">
        <v>20</v>
      </c>
      <c r="J2452">
        <v>3657.8</v>
      </c>
      <c r="K2452">
        <v>4</v>
      </c>
      <c r="L2452">
        <v>11</v>
      </c>
      <c r="M2452">
        <v>2004</v>
      </c>
    </row>
    <row r="2453" spans="1:13" x14ac:dyDescent="0.25">
      <c r="A2453">
        <v>2451</v>
      </c>
      <c r="B2453" s="1">
        <v>38315</v>
      </c>
      <c r="C2453">
        <v>10341</v>
      </c>
      <c r="D2453" t="s">
        <v>56</v>
      </c>
      <c r="E2453" t="s">
        <v>57</v>
      </c>
      <c r="F2453" t="s">
        <v>58</v>
      </c>
      <c r="G2453" t="s">
        <v>15</v>
      </c>
      <c r="H2453">
        <v>100</v>
      </c>
      <c r="I2453">
        <v>38</v>
      </c>
      <c r="J2453">
        <v>4682.3599999999997</v>
      </c>
      <c r="K2453">
        <v>4</v>
      </c>
      <c r="L2453">
        <v>11</v>
      </c>
      <c r="M2453">
        <v>2004</v>
      </c>
    </row>
    <row r="2454" spans="1:13" x14ac:dyDescent="0.25">
      <c r="A2454">
        <v>2452</v>
      </c>
      <c r="B2454" s="1">
        <v>38330</v>
      </c>
      <c r="C2454">
        <v>10356</v>
      </c>
      <c r="D2454" t="s">
        <v>19</v>
      </c>
      <c r="E2454" t="s">
        <v>20</v>
      </c>
      <c r="F2454" t="s">
        <v>18</v>
      </c>
      <c r="G2454" t="s">
        <v>15</v>
      </c>
      <c r="H2454">
        <v>100</v>
      </c>
      <c r="I2454">
        <v>26</v>
      </c>
      <c r="J2454">
        <v>3937.7</v>
      </c>
      <c r="K2454">
        <v>4</v>
      </c>
      <c r="L2454">
        <v>12</v>
      </c>
      <c r="M2454">
        <v>2004</v>
      </c>
    </row>
    <row r="2455" spans="1:13" x14ac:dyDescent="0.25">
      <c r="A2455">
        <v>2453</v>
      </c>
      <c r="B2455" s="1">
        <v>38359</v>
      </c>
      <c r="C2455">
        <v>10365</v>
      </c>
      <c r="D2455" t="s">
        <v>128</v>
      </c>
      <c r="E2455" t="s">
        <v>129</v>
      </c>
      <c r="F2455" t="s">
        <v>14</v>
      </c>
      <c r="G2455" t="s">
        <v>15</v>
      </c>
      <c r="H2455">
        <v>100</v>
      </c>
      <c r="I2455">
        <v>44</v>
      </c>
      <c r="J2455">
        <v>4984.32</v>
      </c>
      <c r="K2455">
        <v>1</v>
      </c>
      <c r="L2455">
        <v>1</v>
      </c>
      <c r="M2455">
        <v>2005</v>
      </c>
    </row>
    <row r="2456" spans="1:13" x14ac:dyDescent="0.25">
      <c r="A2456">
        <v>2454</v>
      </c>
      <c r="B2456" s="1">
        <v>38386</v>
      </c>
      <c r="C2456">
        <v>10375</v>
      </c>
      <c r="D2456" t="s">
        <v>45</v>
      </c>
      <c r="E2456" t="s">
        <v>46</v>
      </c>
      <c r="F2456" t="s">
        <v>18</v>
      </c>
      <c r="G2456" t="s">
        <v>15</v>
      </c>
      <c r="H2456">
        <v>100</v>
      </c>
      <c r="I2456">
        <v>49</v>
      </c>
      <c r="J2456">
        <v>5406.66</v>
      </c>
      <c r="K2456">
        <v>1</v>
      </c>
      <c r="L2456">
        <v>2</v>
      </c>
      <c r="M2456">
        <v>2005</v>
      </c>
    </row>
    <row r="2457" spans="1:13" x14ac:dyDescent="0.25">
      <c r="A2457">
        <v>2455</v>
      </c>
      <c r="B2457" s="1">
        <v>38415</v>
      </c>
      <c r="C2457">
        <v>10390</v>
      </c>
      <c r="D2457" t="s">
        <v>105</v>
      </c>
      <c r="E2457" t="s">
        <v>106</v>
      </c>
      <c r="F2457" t="s">
        <v>14</v>
      </c>
      <c r="G2457" t="s">
        <v>15</v>
      </c>
      <c r="H2457">
        <v>100</v>
      </c>
      <c r="I2457">
        <v>22</v>
      </c>
      <c r="J2457">
        <v>3491.18</v>
      </c>
      <c r="K2457">
        <v>1</v>
      </c>
      <c r="L2457">
        <v>3</v>
      </c>
      <c r="M2457">
        <v>2005</v>
      </c>
    </row>
    <row r="2458" spans="1:13" x14ac:dyDescent="0.25">
      <c r="A2458">
        <v>2456</v>
      </c>
      <c r="B2458" s="1">
        <v>38450</v>
      </c>
      <c r="C2458">
        <v>10403</v>
      </c>
      <c r="D2458" t="s">
        <v>63</v>
      </c>
      <c r="E2458" t="s">
        <v>64</v>
      </c>
      <c r="F2458" t="s">
        <v>65</v>
      </c>
      <c r="G2458" t="s">
        <v>15</v>
      </c>
      <c r="H2458">
        <v>68.34</v>
      </c>
      <c r="I2458">
        <v>31</v>
      </c>
      <c r="J2458">
        <v>2118.54</v>
      </c>
      <c r="K2458">
        <v>2</v>
      </c>
      <c r="L2458">
        <v>4</v>
      </c>
      <c r="M2458">
        <v>2005</v>
      </c>
    </row>
    <row r="2459" spans="1:13" x14ac:dyDescent="0.25">
      <c r="A2459">
        <v>2457</v>
      </c>
      <c r="B2459" s="1">
        <v>37663</v>
      </c>
      <c r="C2459">
        <v>10105</v>
      </c>
      <c r="D2459" t="s">
        <v>123</v>
      </c>
      <c r="E2459" t="s">
        <v>124</v>
      </c>
      <c r="F2459" t="s">
        <v>125</v>
      </c>
      <c r="G2459" t="s">
        <v>218</v>
      </c>
      <c r="H2459">
        <v>70.67</v>
      </c>
      <c r="I2459">
        <v>41</v>
      </c>
      <c r="J2459">
        <v>2897.47</v>
      </c>
      <c r="K2459">
        <v>1</v>
      </c>
      <c r="L2459">
        <v>2</v>
      </c>
      <c r="M2459">
        <v>2003</v>
      </c>
    </row>
    <row r="2460" spans="1:13" x14ac:dyDescent="0.25">
      <c r="A2460">
        <v>2458</v>
      </c>
      <c r="B2460" s="1">
        <v>37739</v>
      </c>
      <c r="C2460">
        <v>10119</v>
      </c>
      <c r="D2460" t="s">
        <v>56</v>
      </c>
      <c r="E2460" t="s">
        <v>57</v>
      </c>
      <c r="F2460" t="s">
        <v>58</v>
      </c>
      <c r="G2460" t="s">
        <v>218</v>
      </c>
      <c r="H2460">
        <v>76.67</v>
      </c>
      <c r="I2460">
        <v>25</v>
      </c>
      <c r="J2460">
        <v>1916.75</v>
      </c>
      <c r="K2460">
        <v>2</v>
      </c>
      <c r="L2460">
        <v>4</v>
      </c>
      <c r="M2460">
        <v>2003</v>
      </c>
    </row>
    <row r="2461" spans="1:13" x14ac:dyDescent="0.25">
      <c r="A2461">
        <v>2459</v>
      </c>
      <c r="B2461" s="1">
        <v>37784</v>
      </c>
      <c r="C2461">
        <v>10129</v>
      </c>
      <c r="D2461" t="s">
        <v>126</v>
      </c>
      <c r="E2461" t="s">
        <v>127</v>
      </c>
      <c r="F2461" t="s">
        <v>65</v>
      </c>
      <c r="G2461" t="s">
        <v>218</v>
      </c>
      <c r="H2461">
        <v>60</v>
      </c>
      <c r="I2461">
        <v>31</v>
      </c>
      <c r="J2461">
        <v>1860</v>
      </c>
      <c r="K2461">
        <v>2</v>
      </c>
      <c r="L2461">
        <v>6</v>
      </c>
      <c r="M2461">
        <v>2003</v>
      </c>
    </row>
    <row r="2462" spans="1:13" x14ac:dyDescent="0.25">
      <c r="A2462">
        <v>2460</v>
      </c>
      <c r="B2462" s="1">
        <v>37841</v>
      </c>
      <c r="C2462">
        <v>10142</v>
      </c>
      <c r="D2462" t="s">
        <v>105</v>
      </c>
      <c r="E2462" t="s">
        <v>106</v>
      </c>
      <c r="F2462" t="s">
        <v>14</v>
      </c>
      <c r="G2462" t="s">
        <v>218</v>
      </c>
      <c r="H2462">
        <v>64</v>
      </c>
      <c r="I2462">
        <v>41</v>
      </c>
      <c r="J2462">
        <v>2624</v>
      </c>
      <c r="K2462">
        <v>3</v>
      </c>
      <c r="L2462">
        <v>8</v>
      </c>
      <c r="M2462">
        <v>2003</v>
      </c>
    </row>
    <row r="2463" spans="1:13" x14ac:dyDescent="0.25">
      <c r="A2463">
        <v>2461</v>
      </c>
      <c r="B2463" s="1">
        <v>37892</v>
      </c>
      <c r="C2463">
        <v>10153</v>
      </c>
      <c r="D2463" t="s">
        <v>66</v>
      </c>
      <c r="E2463" t="s">
        <v>67</v>
      </c>
      <c r="F2463" t="s">
        <v>68</v>
      </c>
      <c r="G2463" t="s">
        <v>218</v>
      </c>
      <c r="H2463">
        <v>64.67</v>
      </c>
      <c r="I2463">
        <v>43</v>
      </c>
      <c r="J2463">
        <v>2780.81</v>
      </c>
      <c r="K2463">
        <v>3</v>
      </c>
      <c r="L2463">
        <v>9</v>
      </c>
      <c r="M2463">
        <v>2003</v>
      </c>
    </row>
    <row r="2464" spans="1:13" x14ac:dyDescent="0.25">
      <c r="A2464">
        <v>2462</v>
      </c>
      <c r="B2464" s="1">
        <v>37917</v>
      </c>
      <c r="C2464">
        <v>10167</v>
      </c>
      <c r="D2464" t="s">
        <v>101</v>
      </c>
      <c r="E2464" t="s">
        <v>102</v>
      </c>
      <c r="F2464" t="s">
        <v>72</v>
      </c>
      <c r="G2464" t="s">
        <v>218</v>
      </c>
      <c r="H2464">
        <v>75.34</v>
      </c>
      <c r="I2464">
        <v>43</v>
      </c>
      <c r="J2464">
        <v>3239.62</v>
      </c>
      <c r="K2464">
        <v>4</v>
      </c>
      <c r="L2464">
        <v>10</v>
      </c>
      <c r="M2464">
        <v>2003</v>
      </c>
    </row>
    <row r="2465" spans="1:13" x14ac:dyDescent="0.25">
      <c r="A2465">
        <v>2463</v>
      </c>
      <c r="B2465" s="1">
        <v>37932</v>
      </c>
      <c r="C2465">
        <v>10177</v>
      </c>
      <c r="D2465" t="s">
        <v>185</v>
      </c>
      <c r="E2465" t="s">
        <v>186</v>
      </c>
      <c r="F2465" t="s">
        <v>68</v>
      </c>
      <c r="G2465" t="s">
        <v>218</v>
      </c>
      <c r="H2465">
        <v>76</v>
      </c>
      <c r="I2465">
        <v>24</v>
      </c>
      <c r="J2465">
        <v>1824</v>
      </c>
      <c r="K2465">
        <v>4</v>
      </c>
      <c r="L2465">
        <v>11</v>
      </c>
      <c r="M2465">
        <v>2003</v>
      </c>
    </row>
    <row r="2466" spans="1:13" x14ac:dyDescent="0.25">
      <c r="A2466">
        <v>2464</v>
      </c>
      <c r="B2466" s="1">
        <v>37939</v>
      </c>
      <c r="C2466">
        <v>10185</v>
      </c>
      <c r="D2466" t="s">
        <v>128</v>
      </c>
      <c r="E2466" t="s">
        <v>129</v>
      </c>
      <c r="F2466" t="s">
        <v>14</v>
      </c>
      <c r="G2466" t="s">
        <v>218</v>
      </c>
      <c r="H2466">
        <v>54</v>
      </c>
      <c r="I2466">
        <v>21</v>
      </c>
      <c r="J2466">
        <v>1134</v>
      </c>
      <c r="K2466">
        <v>4</v>
      </c>
      <c r="L2466">
        <v>11</v>
      </c>
      <c r="M2466">
        <v>2003</v>
      </c>
    </row>
    <row r="2467" spans="1:13" x14ac:dyDescent="0.25">
      <c r="A2467">
        <v>2465</v>
      </c>
      <c r="B2467" s="1">
        <v>37951</v>
      </c>
      <c r="C2467">
        <v>10197</v>
      </c>
      <c r="D2467" t="s">
        <v>134</v>
      </c>
      <c r="E2467" t="s">
        <v>135</v>
      </c>
      <c r="F2467" t="s">
        <v>68</v>
      </c>
      <c r="G2467" t="s">
        <v>218</v>
      </c>
      <c r="H2467">
        <v>64.67</v>
      </c>
      <c r="I2467">
        <v>23</v>
      </c>
      <c r="J2467">
        <v>1487.41</v>
      </c>
      <c r="K2467">
        <v>4</v>
      </c>
      <c r="L2467">
        <v>11</v>
      </c>
      <c r="M2467">
        <v>2003</v>
      </c>
    </row>
    <row r="2468" spans="1:13" x14ac:dyDescent="0.25">
      <c r="A2468">
        <v>2466</v>
      </c>
      <c r="B2468" s="1">
        <v>37988</v>
      </c>
      <c r="C2468">
        <v>10208</v>
      </c>
      <c r="D2468" t="s">
        <v>84</v>
      </c>
      <c r="E2468" t="s">
        <v>85</v>
      </c>
      <c r="F2468" t="s">
        <v>18</v>
      </c>
      <c r="G2468" t="s">
        <v>218</v>
      </c>
      <c r="H2468">
        <v>74.67</v>
      </c>
      <c r="I2468">
        <v>38</v>
      </c>
      <c r="J2468">
        <v>2837.46</v>
      </c>
      <c r="K2468">
        <v>1</v>
      </c>
      <c r="L2468">
        <v>1</v>
      </c>
      <c r="M2468">
        <v>2004</v>
      </c>
    </row>
    <row r="2469" spans="1:13" x14ac:dyDescent="0.25">
      <c r="A2469">
        <v>2467</v>
      </c>
      <c r="B2469" s="1">
        <v>38036</v>
      </c>
      <c r="C2469">
        <v>10222</v>
      </c>
      <c r="D2469" t="s">
        <v>138</v>
      </c>
      <c r="E2469" t="s">
        <v>139</v>
      </c>
      <c r="F2469" t="s">
        <v>14</v>
      </c>
      <c r="G2469" t="s">
        <v>218</v>
      </c>
      <c r="H2469">
        <v>62.67</v>
      </c>
      <c r="I2469">
        <v>31</v>
      </c>
      <c r="J2469">
        <v>1942.77</v>
      </c>
      <c r="K2469">
        <v>1</v>
      </c>
      <c r="L2469">
        <v>2</v>
      </c>
      <c r="M2469">
        <v>2004</v>
      </c>
    </row>
    <row r="2470" spans="1:13" x14ac:dyDescent="0.25">
      <c r="A2470">
        <v>2468</v>
      </c>
      <c r="B2470" s="1">
        <v>38075</v>
      </c>
      <c r="C2470">
        <v>10233</v>
      </c>
      <c r="D2470" t="s">
        <v>41</v>
      </c>
      <c r="E2470" t="s">
        <v>42</v>
      </c>
      <c r="F2470" t="s">
        <v>14</v>
      </c>
      <c r="G2470" t="s">
        <v>218</v>
      </c>
      <c r="H2470">
        <v>70.67</v>
      </c>
      <c r="I2470">
        <v>36</v>
      </c>
      <c r="J2470">
        <v>2544.12</v>
      </c>
      <c r="K2470">
        <v>1</v>
      </c>
      <c r="L2470">
        <v>3</v>
      </c>
      <c r="M2470">
        <v>2004</v>
      </c>
    </row>
    <row r="2471" spans="1:13" x14ac:dyDescent="0.25">
      <c r="A2471">
        <v>2469</v>
      </c>
      <c r="B2471" s="1">
        <v>38114</v>
      </c>
      <c r="C2471">
        <v>10248</v>
      </c>
      <c r="D2471" t="s">
        <v>12</v>
      </c>
      <c r="E2471" t="s">
        <v>13</v>
      </c>
      <c r="F2471" t="s">
        <v>14</v>
      </c>
      <c r="G2471" t="s">
        <v>218</v>
      </c>
      <c r="H2471">
        <v>71.34</v>
      </c>
      <c r="I2471">
        <v>36</v>
      </c>
      <c r="J2471">
        <v>2568.2399999999998</v>
      </c>
      <c r="K2471">
        <v>2</v>
      </c>
      <c r="L2471">
        <v>5</v>
      </c>
      <c r="M2471">
        <v>2004</v>
      </c>
    </row>
    <row r="2472" spans="1:13" x14ac:dyDescent="0.25">
      <c r="A2472">
        <v>2470</v>
      </c>
      <c r="B2472" s="1">
        <v>38155</v>
      </c>
      <c r="C2472">
        <v>10261</v>
      </c>
      <c r="D2472" t="s">
        <v>113</v>
      </c>
      <c r="E2472" t="s">
        <v>114</v>
      </c>
      <c r="F2472" t="s">
        <v>88</v>
      </c>
      <c r="G2472" t="s">
        <v>218</v>
      </c>
      <c r="H2472">
        <v>62</v>
      </c>
      <c r="I2472">
        <v>34</v>
      </c>
      <c r="J2472">
        <v>2108</v>
      </c>
      <c r="K2472">
        <v>2</v>
      </c>
      <c r="L2472">
        <v>6</v>
      </c>
      <c r="M2472">
        <v>2004</v>
      </c>
    </row>
    <row r="2473" spans="1:13" x14ac:dyDescent="0.25">
      <c r="A2473">
        <v>2471</v>
      </c>
      <c r="B2473" s="1">
        <v>38189</v>
      </c>
      <c r="C2473">
        <v>10273</v>
      </c>
      <c r="D2473" t="s">
        <v>140</v>
      </c>
      <c r="E2473" t="s">
        <v>141</v>
      </c>
      <c r="F2473" t="s">
        <v>142</v>
      </c>
      <c r="G2473" t="s">
        <v>218</v>
      </c>
      <c r="H2473">
        <v>65.34</v>
      </c>
      <c r="I2473">
        <v>21</v>
      </c>
      <c r="J2473">
        <v>1372.14</v>
      </c>
      <c r="K2473">
        <v>3</v>
      </c>
      <c r="L2473">
        <v>7</v>
      </c>
      <c r="M2473">
        <v>2004</v>
      </c>
    </row>
    <row r="2474" spans="1:13" x14ac:dyDescent="0.25">
      <c r="A2474">
        <v>2472</v>
      </c>
      <c r="B2474" s="1">
        <v>38219</v>
      </c>
      <c r="C2474">
        <v>10283</v>
      </c>
      <c r="D2474" t="s">
        <v>143</v>
      </c>
      <c r="E2474" t="s">
        <v>144</v>
      </c>
      <c r="F2474" t="s">
        <v>88</v>
      </c>
      <c r="G2474" t="s">
        <v>218</v>
      </c>
      <c r="H2474">
        <v>78.67</v>
      </c>
      <c r="I2474">
        <v>45</v>
      </c>
      <c r="J2474">
        <v>3540.15</v>
      </c>
      <c r="K2474">
        <v>3</v>
      </c>
      <c r="L2474">
        <v>8</v>
      </c>
      <c r="M2474">
        <v>2004</v>
      </c>
    </row>
    <row r="2475" spans="1:13" x14ac:dyDescent="0.25">
      <c r="A2475">
        <v>2473</v>
      </c>
      <c r="B2475" s="1">
        <v>38240</v>
      </c>
      <c r="C2475">
        <v>10295</v>
      </c>
      <c r="D2475" t="s">
        <v>145</v>
      </c>
      <c r="E2475" t="s">
        <v>146</v>
      </c>
      <c r="F2475" t="s">
        <v>14</v>
      </c>
      <c r="G2475" t="s">
        <v>218</v>
      </c>
      <c r="H2475">
        <v>75.34</v>
      </c>
      <c r="I2475">
        <v>26</v>
      </c>
      <c r="J2475">
        <v>1958.84</v>
      </c>
      <c r="K2475">
        <v>3</v>
      </c>
      <c r="L2475">
        <v>9</v>
      </c>
      <c r="M2475">
        <v>2004</v>
      </c>
    </row>
    <row r="2476" spans="1:13" x14ac:dyDescent="0.25">
      <c r="A2476">
        <v>2474</v>
      </c>
      <c r="B2476" s="1">
        <v>38274</v>
      </c>
      <c r="C2476">
        <v>10306</v>
      </c>
      <c r="D2476" t="s">
        <v>187</v>
      </c>
      <c r="E2476" t="s">
        <v>188</v>
      </c>
      <c r="F2476" t="s">
        <v>65</v>
      </c>
      <c r="G2476" t="s">
        <v>218</v>
      </c>
      <c r="H2476">
        <v>54</v>
      </c>
      <c r="I2476">
        <v>50</v>
      </c>
      <c r="J2476">
        <v>2700</v>
      </c>
      <c r="K2476">
        <v>4</v>
      </c>
      <c r="L2476">
        <v>10</v>
      </c>
      <c r="M2476">
        <v>2004</v>
      </c>
    </row>
    <row r="2477" spans="1:13" x14ac:dyDescent="0.25">
      <c r="A2477">
        <v>2475</v>
      </c>
      <c r="B2477" s="1">
        <v>38289</v>
      </c>
      <c r="C2477">
        <v>10315</v>
      </c>
      <c r="D2477" t="s">
        <v>45</v>
      </c>
      <c r="E2477" t="s">
        <v>46</v>
      </c>
      <c r="F2477" t="s">
        <v>18</v>
      </c>
      <c r="G2477" t="s">
        <v>218</v>
      </c>
      <c r="H2477">
        <v>62</v>
      </c>
      <c r="I2477">
        <v>41</v>
      </c>
      <c r="J2477">
        <v>2542</v>
      </c>
      <c r="K2477">
        <v>4</v>
      </c>
      <c r="L2477">
        <v>10</v>
      </c>
      <c r="M2477">
        <v>2004</v>
      </c>
    </row>
    <row r="2478" spans="1:13" x14ac:dyDescent="0.25">
      <c r="A2478">
        <v>2476</v>
      </c>
      <c r="B2478" s="1">
        <v>38300</v>
      </c>
      <c r="C2478">
        <v>10326</v>
      </c>
      <c r="D2478" t="s">
        <v>70</v>
      </c>
      <c r="E2478" t="s">
        <v>71</v>
      </c>
      <c r="F2478" t="s">
        <v>72</v>
      </c>
      <c r="G2478" t="s">
        <v>218</v>
      </c>
      <c r="H2478">
        <v>60</v>
      </c>
      <c r="I2478">
        <v>39</v>
      </c>
      <c r="J2478">
        <v>2340</v>
      </c>
      <c r="K2478">
        <v>4</v>
      </c>
      <c r="L2478">
        <v>11</v>
      </c>
      <c r="M2478">
        <v>2004</v>
      </c>
    </row>
    <row r="2479" spans="1:13" x14ac:dyDescent="0.25">
      <c r="A2479">
        <v>2477</v>
      </c>
      <c r="B2479" s="1">
        <v>38314</v>
      </c>
      <c r="C2479">
        <v>10339</v>
      </c>
      <c r="D2479" t="s">
        <v>95</v>
      </c>
      <c r="E2479" t="s">
        <v>96</v>
      </c>
      <c r="F2479" t="s">
        <v>97</v>
      </c>
      <c r="G2479" t="s">
        <v>218</v>
      </c>
      <c r="H2479">
        <v>100</v>
      </c>
      <c r="I2479">
        <v>22</v>
      </c>
      <c r="J2479">
        <v>2816.44</v>
      </c>
      <c r="K2479">
        <v>4</v>
      </c>
      <c r="L2479">
        <v>11</v>
      </c>
      <c r="M2479">
        <v>2004</v>
      </c>
    </row>
    <row r="2480" spans="1:13" x14ac:dyDescent="0.25">
      <c r="A2480">
        <v>2478</v>
      </c>
      <c r="B2480" s="1">
        <v>38323</v>
      </c>
      <c r="C2480">
        <v>10350</v>
      </c>
      <c r="D2480" t="s">
        <v>66</v>
      </c>
      <c r="E2480" t="s">
        <v>67</v>
      </c>
      <c r="F2480" t="s">
        <v>68</v>
      </c>
      <c r="G2480" t="s">
        <v>218</v>
      </c>
      <c r="H2480">
        <v>76.67</v>
      </c>
      <c r="I2480">
        <v>46</v>
      </c>
      <c r="J2480">
        <v>3526.82</v>
      </c>
      <c r="K2480">
        <v>4</v>
      </c>
      <c r="L2480">
        <v>12</v>
      </c>
      <c r="M2480">
        <v>2004</v>
      </c>
    </row>
    <row r="2481" spans="1:13" x14ac:dyDescent="0.25">
      <c r="A2481">
        <v>2479</v>
      </c>
      <c r="B2481" s="1">
        <v>38383</v>
      </c>
      <c r="C2481">
        <v>10373</v>
      </c>
      <c r="D2481" t="s">
        <v>149</v>
      </c>
      <c r="E2481" t="s">
        <v>150</v>
      </c>
      <c r="F2481" t="s">
        <v>51</v>
      </c>
      <c r="G2481" t="s">
        <v>218</v>
      </c>
      <c r="H2481">
        <v>100</v>
      </c>
      <c r="I2481">
        <v>44</v>
      </c>
      <c r="J2481">
        <v>4627.92</v>
      </c>
      <c r="K2481">
        <v>1</v>
      </c>
      <c r="L2481">
        <v>1</v>
      </c>
      <c r="M2481">
        <v>2005</v>
      </c>
    </row>
    <row r="2482" spans="1:13" x14ac:dyDescent="0.25">
      <c r="A2482">
        <v>2480</v>
      </c>
      <c r="B2482" s="1">
        <v>38411</v>
      </c>
      <c r="C2482">
        <v>10385</v>
      </c>
      <c r="D2482" t="s">
        <v>105</v>
      </c>
      <c r="E2482" t="s">
        <v>106</v>
      </c>
      <c r="F2482" t="s">
        <v>14</v>
      </c>
      <c r="G2482" t="s">
        <v>218</v>
      </c>
      <c r="H2482">
        <v>77.34</v>
      </c>
      <c r="I2482">
        <v>25</v>
      </c>
      <c r="J2482">
        <v>1933.5</v>
      </c>
      <c r="K2482">
        <v>1</v>
      </c>
      <c r="L2482">
        <v>2</v>
      </c>
      <c r="M2482">
        <v>2005</v>
      </c>
    </row>
    <row r="2483" spans="1:13" x14ac:dyDescent="0.25">
      <c r="A2483">
        <v>2481</v>
      </c>
      <c r="B2483" s="1">
        <v>38434</v>
      </c>
      <c r="C2483">
        <v>10396</v>
      </c>
      <c r="D2483" t="s">
        <v>105</v>
      </c>
      <c r="E2483" t="s">
        <v>106</v>
      </c>
      <c r="F2483" t="s">
        <v>14</v>
      </c>
      <c r="G2483" t="s">
        <v>218</v>
      </c>
      <c r="H2483">
        <v>66.67</v>
      </c>
      <c r="I2483">
        <v>39</v>
      </c>
      <c r="J2483">
        <v>2600.13</v>
      </c>
      <c r="K2483">
        <v>1</v>
      </c>
      <c r="L2483">
        <v>3</v>
      </c>
      <c r="M2483">
        <v>2005</v>
      </c>
    </row>
    <row r="2484" spans="1:13" x14ac:dyDescent="0.25">
      <c r="A2484">
        <v>2482</v>
      </c>
      <c r="B2484" s="1">
        <v>38478</v>
      </c>
      <c r="C2484">
        <v>10414</v>
      </c>
      <c r="D2484" t="s">
        <v>145</v>
      </c>
      <c r="E2484" t="s">
        <v>146</v>
      </c>
      <c r="F2484" t="s">
        <v>14</v>
      </c>
      <c r="G2484" t="s">
        <v>218</v>
      </c>
      <c r="H2484">
        <v>71.34</v>
      </c>
      <c r="I2484">
        <v>37</v>
      </c>
      <c r="J2484">
        <v>2639.58</v>
      </c>
      <c r="K2484">
        <v>2</v>
      </c>
      <c r="L2484">
        <v>5</v>
      </c>
      <c r="M2484">
        <v>2005</v>
      </c>
    </row>
    <row r="2485" spans="1:13" x14ac:dyDescent="0.25">
      <c r="A2485">
        <v>2483</v>
      </c>
      <c r="B2485" s="1">
        <v>37669</v>
      </c>
      <c r="C2485">
        <v>10106</v>
      </c>
      <c r="D2485" t="s">
        <v>207</v>
      </c>
      <c r="E2485" t="s">
        <v>208</v>
      </c>
      <c r="F2485" t="s">
        <v>100</v>
      </c>
      <c r="G2485" t="s">
        <v>211</v>
      </c>
      <c r="H2485">
        <v>100</v>
      </c>
      <c r="I2485">
        <v>31</v>
      </c>
      <c r="J2485">
        <v>3312.97</v>
      </c>
      <c r="K2485">
        <v>1</v>
      </c>
      <c r="L2485">
        <v>2</v>
      </c>
      <c r="M2485">
        <v>2003</v>
      </c>
    </row>
    <row r="2486" spans="1:13" x14ac:dyDescent="0.25">
      <c r="A2486">
        <v>2484</v>
      </c>
      <c r="B2486" s="1">
        <v>37740</v>
      </c>
      <c r="C2486">
        <v>10120</v>
      </c>
      <c r="D2486" t="s">
        <v>36</v>
      </c>
      <c r="E2486" t="s">
        <v>37</v>
      </c>
      <c r="F2486" t="s">
        <v>38</v>
      </c>
      <c r="G2486" t="s">
        <v>211</v>
      </c>
      <c r="H2486">
        <v>82.21</v>
      </c>
      <c r="I2486">
        <v>47</v>
      </c>
      <c r="J2486">
        <v>3863.87</v>
      </c>
      <c r="K2486">
        <v>2</v>
      </c>
      <c r="L2486">
        <v>4</v>
      </c>
      <c r="M2486">
        <v>2003</v>
      </c>
    </row>
    <row r="2487" spans="1:13" x14ac:dyDescent="0.25">
      <c r="A2487">
        <v>2485</v>
      </c>
      <c r="B2487" s="1">
        <v>37799</v>
      </c>
      <c r="C2487">
        <v>10133</v>
      </c>
      <c r="D2487" t="s">
        <v>66</v>
      </c>
      <c r="E2487" t="s">
        <v>67</v>
      </c>
      <c r="F2487" t="s">
        <v>68</v>
      </c>
      <c r="G2487" t="s">
        <v>211</v>
      </c>
      <c r="H2487">
        <v>77.64</v>
      </c>
      <c r="I2487">
        <v>24</v>
      </c>
      <c r="J2487">
        <v>1863.36</v>
      </c>
      <c r="K2487">
        <v>2</v>
      </c>
      <c r="L2487">
        <v>6</v>
      </c>
      <c r="M2487">
        <v>2003</v>
      </c>
    </row>
    <row r="2488" spans="1:13" x14ac:dyDescent="0.25">
      <c r="A2488">
        <v>2486</v>
      </c>
      <c r="B2488" s="1">
        <v>37843</v>
      </c>
      <c r="C2488">
        <v>10143</v>
      </c>
      <c r="D2488" t="s">
        <v>128</v>
      </c>
      <c r="E2488" t="s">
        <v>129</v>
      </c>
      <c r="F2488" t="s">
        <v>14</v>
      </c>
      <c r="G2488" t="s">
        <v>211</v>
      </c>
      <c r="H2488">
        <v>100</v>
      </c>
      <c r="I2488">
        <v>36</v>
      </c>
      <c r="J2488">
        <v>3945.96</v>
      </c>
      <c r="K2488">
        <v>3</v>
      </c>
      <c r="L2488">
        <v>8</v>
      </c>
      <c r="M2488">
        <v>2003</v>
      </c>
    </row>
    <row r="2489" spans="1:13" x14ac:dyDescent="0.25">
      <c r="A2489">
        <v>2487</v>
      </c>
      <c r="B2489" s="1">
        <v>37902</v>
      </c>
      <c r="C2489">
        <v>10156</v>
      </c>
      <c r="D2489" t="s">
        <v>66</v>
      </c>
      <c r="E2489" t="s">
        <v>67</v>
      </c>
      <c r="F2489" t="s">
        <v>68</v>
      </c>
      <c r="G2489" t="s">
        <v>211</v>
      </c>
      <c r="H2489">
        <v>100</v>
      </c>
      <c r="I2489">
        <v>48</v>
      </c>
      <c r="J2489">
        <v>4954.08</v>
      </c>
      <c r="K2489">
        <v>4</v>
      </c>
      <c r="L2489">
        <v>10</v>
      </c>
      <c r="M2489">
        <v>2003</v>
      </c>
    </row>
    <row r="2490" spans="1:13" x14ac:dyDescent="0.25">
      <c r="A2490">
        <v>2488</v>
      </c>
      <c r="B2490" s="1">
        <v>37922</v>
      </c>
      <c r="C2490">
        <v>10168</v>
      </c>
      <c r="D2490" t="s">
        <v>25</v>
      </c>
      <c r="E2490" t="s">
        <v>26</v>
      </c>
      <c r="F2490" t="s">
        <v>14</v>
      </c>
      <c r="G2490" t="s">
        <v>211</v>
      </c>
      <c r="H2490">
        <v>98.65</v>
      </c>
      <c r="I2490">
        <v>28</v>
      </c>
      <c r="J2490">
        <v>2762.2</v>
      </c>
      <c r="K2490">
        <v>4</v>
      </c>
      <c r="L2490">
        <v>10</v>
      </c>
      <c r="M2490">
        <v>2003</v>
      </c>
    </row>
    <row r="2491" spans="1:13" x14ac:dyDescent="0.25">
      <c r="A2491">
        <v>2489</v>
      </c>
      <c r="B2491" s="1">
        <v>37956</v>
      </c>
      <c r="C2491">
        <v>10199</v>
      </c>
      <c r="D2491" t="s">
        <v>89</v>
      </c>
      <c r="E2491" t="s">
        <v>90</v>
      </c>
      <c r="F2491" t="s">
        <v>14</v>
      </c>
      <c r="G2491" t="s">
        <v>211</v>
      </c>
      <c r="H2491">
        <v>83.12</v>
      </c>
      <c r="I2491">
        <v>48</v>
      </c>
      <c r="J2491">
        <v>3989.76</v>
      </c>
      <c r="K2491">
        <v>4</v>
      </c>
      <c r="L2491">
        <v>12</v>
      </c>
      <c r="M2491">
        <v>2003</v>
      </c>
    </row>
    <row r="2492" spans="1:13" x14ac:dyDescent="0.25">
      <c r="A2492">
        <v>2490</v>
      </c>
      <c r="B2492" s="1">
        <v>37998</v>
      </c>
      <c r="C2492">
        <v>10210</v>
      </c>
      <c r="D2492" t="s">
        <v>115</v>
      </c>
      <c r="E2492" t="s">
        <v>116</v>
      </c>
      <c r="F2492" t="s">
        <v>97</v>
      </c>
      <c r="G2492" t="s">
        <v>211</v>
      </c>
      <c r="H2492">
        <v>78.55</v>
      </c>
      <c r="I2492">
        <v>21</v>
      </c>
      <c r="J2492">
        <v>1649.55</v>
      </c>
      <c r="K2492">
        <v>1</v>
      </c>
      <c r="L2492">
        <v>1</v>
      </c>
      <c r="M2492">
        <v>2004</v>
      </c>
    </row>
    <row r="2493" spans="1:13" x14ac:dyDescent="0.25">
      <c r="A2493">
        <v>2491</v>
      </c>
      <c r="B2493" s="1">
        <v>38037</v>
      </c>
      <c r="C2493">
        <v>10223</v>
      </c>
      <c r="D2493" t="s">
        <v>36</v>
      </c>
      <c r="E2493" t="s">
        <v>37</v>
      </c>
      <c r="F2493" t="s">
        <v>38</v>
      </c>
      <c r="G2493" t="s">
        <v>211</v>
      </c>
      <c r="H2493">
        <v>100</v>
      </c>
      <c r="I2493">
        <v>25</v>
      </c>
      <c r="J2493">
        <v>2534.75</v>
      </c>
      <c r="K2493">
        <v>1</v>
      </c>
      <c r="L2493">
        <v>2</v>
      </c>
      <c r="M2493">
        <v>2004</v>
      </c>
    </row>
    <row r="2494" spans="1:13" x14ac:dyDescent="0.25">
      <c r="A2494">
        <v>2492</v>
      </c>
      <c r="B2494" s="1">
        <v>38079</v>
      </c>
      <c r="C2494">
        <v>10235</v>
      </c>
      <c r="D2494" t="s">
        <v>143</v>
      </c>
      <c r="E2494" t="s">
        <v>144</v>
      </c>
      <c r="F2494" t="s">
        <v>88</v>
      </c>
      <c r="G2494" t="s">
        <v>211</v>
      </c>
      <c r="H2494">
        <v>100</v>
      </c>
      <c r="I2494">
        <v>25</v>
      </c>
      <c r="J2494">
        <v>2580.25</v>
      </c>
      <c r="K2494">
        <v>2</v>
      </c>
      <c r="L2494">
        <v>4</v>
      </c>
      <c r="M2494">
        <v>2004</v>
      </c>
    </row>
    <row r="2495" spans="1:13" x14ac:dyDescent="0.25">
      <c r="A2495">
        <v>2493</v>
      </c>
      <c r="B2495" s="1">
        <v>38118</v>
      </c>
      <c r="C2495">
        <v>10250</v>
      </c>
      <c r="D2495" t="s">
        <v>151</v>
      </c>
      <c r="E2495" t="s">
        <v>152</v>
      </c>
      <c r="F2495" t="s">
        <v>14</v>
      </c>
      <c r="G2495" t="s">
        <v>211</v>
      </c>
      <c r="H2495">
        <v>91.34</v>
      </c>
      <c r="I2495">
        <v>31</v>
      </c>
      <c r="J2495">
        <v>2831.54</v>
      </c>
      <c r="K2495">
        <v>2</v>
      </c>
      <c r="L2495">
        <v>5</v>
      </c>
      <c r="M2495">
        <v>2004</v>
      </c>
    </row>
    <row r="2496" spans="1:13" x14ac:dyDescent="0.25">
      <c r="A2496">
        <v>2494</v>
      </c>
      <c r="B2496" s="1">
        <v>38162</v>
      </c>
      <c r="C2496">
        <v>10262</v>
      </c>
      <c r="D2496" t="s">
        <v>66</v>
      </c>
      <c r="E2496" t="s">
        <v>67</v>
      </c>
      <c r="F2496" t="s">
        <v>68</v>
      </c>
      <c r="G2496" t="s">
        <v>211</v>
      </c>
      <c r="H2496">
        <v>84.03</v>
      </c>
      <c r="I2496">
        <v>40</v>
      </c>
      <c r="J2496">
        <v>3361.2</v>
      </c>
      <c r="K2496">
        <v>2</v>
      </c>
      <c r="L2496">
        <v>6</v>
      </c>
      <c r="M2496">
        <v>2004</v>
      </c>
    </row>
    <row r="2497" spans="1:13" x14ac:dyDescent="0.25">
      <c r="A2497">
        <v>2495</v>
      </c>
      <c r="B2497" s="1">
        <v>38191</v>
      </c>
      <c r="C2497">
        <v>10275</v>
      </c>
      <c r="D2497" t="s">
        <v>45</v>
      </c>
      <c r="E2497" t="s">
        <v>46</v>
      </c>
      <c r="F2497" t="s">
        <v>18</v>
      </c>
      <c r="G2497" t="s">
        <v>211</v>
      </c>
      <c r="H2497">
        <v>89.51</v>
      </c>
      <c r="I2497">
        <v>32</v>
      </c>
      <c r="J2497">
        <v>2864.32</v>
      </c>
      <c r="K2497">
        <v>3</v>
      </c>
      <c r="L2497">
        <v>7</v>
      </c>
      <c r="M2497">
        <v>2004</v>
      </c>
    </row>
    <row r="2498" spans="1:13" x14ac:dyDescent="0.25">
      <c r="A2498">
        <v>2496</v>
      </c>
      <c r="B2498" s="1">
        <v>38220</v>
      </c>
      <c r="C2498">
        <v>10284</v>
      </c>
      <c r="D2498" t="s">
        <v>204</v>
      </c>
      <c r="E2498" t="s">
        <v>205</v>
      </c>
      <c r="F2498" t="s">
        <v>31</v>
      </c>
      <c r="G2498" t="s">
        <v>211</v>
      </c>
      <c r="H2498">
        <v>83.12</v>
      </c>
      <c r="I2498">
        <v>24</v>
      </c>
      <c r="J2498">
        <v>1994.88</v>
      </c>
      <c r="K2498">
        <v>3</v>
      </c>
      <c r="L2498">
        <v>8</v>
      </c>
      <c r="M2498">
        <v>2004</v>
      </c>
    </row>
    <row r="2499" spans="1:13" x14ac:dyDescent="0.25">
      <c r="A2499">
        <v>2497</v>
      </c>
      <c r="B2499" s="1">
        <v>38245</v>
      </c>
      <c r="C2499">
        <v>10296</v>
      </c>
      <c r="D2499" t="s">
        <v>214</v>
      </c>
      <c r="E2499" t="s">
        <v>215</v>
      </c>
      <c r="F2499" t="s">
        <v>168</v>
      </c>
      <c r="G2499" t="s">
        <v>211</v>
      </c>
      <c r="H2499">
        <v>100</v>
      </c>
      <c r="I2499">
        <v>42</v>
      </c>
      <c r="J2499">
        <v>4296.6000000000004</v>
      </c>
      <c r="K2499">
        <v>3</v>
      </c>
      <c r="L2499">
        <v>9</v>
      </c>
      <c r="M2499">
        <v>2004</v>
      </c>
    </row>
    <row r="2500" spans="1:13" x14ac:dyDescent="0.25">
      <c r="A2500">
        <v>2498</v>
      </c>
      <c r="B2500" s="1">
        <v>38275</v>
      </c>
      <c r="C2500">
        <v>10308</v>
      </c>
      <c r="D2500" t="s">
        <v>121</v>
      </c>
      <c r="E2500" t="s">
        <v>122</v>
      </c>
      <c r="F2500" t="s">
        <v>14</v>
      </c>
      <c r="G2500" t="s">
        <v>211</v>
      </c>
      <c r="H2500">
        <v>100</v>
      </c>
      <c r="I2500">
        <v>21</v>
      </c>
      <c r="J2500">
        <v>2224.9499999999998</v>
      </c>
      <c r="K2500">
        <v>4</v>
      </c>
      <c r="L2500">
        <v>10</v>
      </c>
      <c r="M2500">
        <v>2004</v>
      </c>
    </row>
    <row r="2501" spans="1:13" x14ac:dyDescent="0.25">
      <c r="A2501">
        <v>2499</v>
      </c>
      <c r="B2501" s="1">
        <v>38292</v>
      </c>
      <c r="C2501">
        <v>10316</v>
      </c>
      <c r="D2501" t="s">
        <v>147</v>
      </c>
      <c r="E2501" t="s">
        <v>148</v>
      </c>
      <c r="F2501" t="s">
        <v>65</v>
      </c>
      <c r="G2501" t="s">
        <v>211</v>
      </c>
      <c r="H2501">
        <v>82.21</v>
      </c>
      <c r="I2501">
        <v>34</v>
      </c>
      <c r="J2501">
        <v>2795.14</v>
      </c>
      <c r="K2501">
        <v>4</v>
      </c>
      <c r="L2501">
        <v>11</v>
      </c>
      <c r="M2501">
        <v>2004</v>
      </c>
    </row>
    <row r="2502" spans="1:13" x14ac:dyDescent="0.25">
      <c r="A2502">
        <v>2500</v>
      </c>
      <c r="B2502" s="1">
        <v>38303</v>
      </c>
      <c r="C2502">
        <v>10328</v>
      </c>
      <c r="D2502" t="s">
        <v>207</v>
      </c>
      <c r="E2502" t="s">
        <v>208</v>
      </c>
      <c r="F2502" t="s">
        <v>100</v>
      </c>
      <c r="G2502" t="s">
        <v>211</v>
      </c>
      <c r="H2502">
        <v>100</v>
      </c>
      <c r="I2502">
        <v>27</v>
      </c>
      <c r="J2502">
        <v>2762.1</v>
      </c>
      <c r="K2502">
        <v>4</v>
      </c>
      <c r="L2502">
        <v>11</v>
      </c>
      <c r="M2502">
        <v>2004</v>
      </c>
    </row>
    <row r="2503" spans="1:13" x14ac:dyDescent="0.25">
      <c r="A2503">
        <v>2501</v>
      </c>
      <c r="B2503" s="1">
        <v>38315</v>
      </c>
      <c r="C2503">
        <v>10340</v>
      </c>
      <c r="D2503" t="s">
        <v>134</v>
      </c>
      <c r="E2503" t="s">
        <v>135</v>
      </c>
      <c r="F2503" t="s">
        <v>68</v>
      </c>
      <c r="G2503" t="s">
        <v>211</v>
      </c>
      <c r="H2503">
        <v>88.6</v>
      </c>
      <c r="I2503">
        <v>30</v>
      </c>
      <c r="J2503">
        <v>2658</v>
      </c>
      <c r="K2503">
        <v>4</v>
      </c>
      <c r="L2503">
        <v>11</v>
      </c>
      <c r="M2503">
        <v>2004</v>
      </c>
    </row>
    <row r="2504" spans="1:13" x14ac:dyDescent="0.25">
      <c r="A2504">
        <v>2502</v>
      </c>
      <c r="B2504" s="1">
        <v>38325</v>
      </c>
      <c r="C2504">
        <v>10353</v>
      </c>
      <c r="D2504" t="s">
        <v>212</v>
      </c>
      <c r="E2504" t="s">
        <v>213</v>
      </c>
      <c r="F2504" t="s">
        <v>14</v>
      </c>
      <c r="G2504" t="s">
        <v>211</v>
      </c>
      <c r="H2504">
        <v>100</v>
      </c>
      <c r="I2504">
        <v>39</v>
      </c>
      <c r="J2504">
        <v>5043.87</v>
      </c>
      <c r="K2504">
        <v>4</v>
      </c>
      <c r="L2504">
        <v>12</v>
      </c>
      <c r="M2504">
        <v>2004</v>
      </c>
    </row>
    <row r="2505" spans="1:13" x14ac:dyDescent="0.25">
      <c r="A2505">
        <v>2503</v>
      </c>
      <c r="B2505" s="1">
        <v>38338</v>
      </c>
      <c r="C2505">
        <v>10361</v>
      </c>
      <c r="D2505" t="s">
        <v>59</v>
      </c>
      <c r="E2505" t="s">
        <v>60</v>
      </c>
      <c r="F2505" t="s">
        <v>38</v>
      </c>
      <c r="G2505" t="s">
        <v>211</v>
      </c>
      <c r="H2505">
        <v>60.54</v>
      </c>
      <c r="I2505">
        <v>20</v>
      </c>
      <c r="J2505">
        <v>1210.8</v>
      </c>
      <c r="K2505">
        <v>4</v>
      </c>
      <c r="L2505">
        <v>12</v>
      </c>
      <c r="M2505">
        <v>2004</v>
      </c>
    </row>
    <row r="2506" spans="1:13" x14ac:dyDescent="0.25">
      <c r="A2506">
        <v>2504</v>
      </c>
      <c r="B2506" s="1">
        <v>38386</v>
      </c>
      <c r="C2506">
        <v>10375</v>
      </c>
      <c r="D2506" t="s">
        <v>45</v>
      </c>
      <c r="E2506" t="s">
        <v>46</v>
      </c>
      <c r="F2506" t="s">
        <v>18</v>
      </c>
      <c r="G2506" t="s">
        <v>211</v>
      </c>
      <c r="H2506">
        <v>81.87</v>
      </c>
      <c r="I2506">
        <v>37</v>
      </c>
      <c r="J2506">
        <v>3029.19</v>
      </c>
      <c r="K2506">
        <v>1</v>
      </c>
      <c r="L2506">
        <v>2</v>
      </c>
      <c r="M2506">
        <v>2005</v>
      </c>
    </row>
    <row r="2507" spans="1:13" x14ac:dyDescent="0.25">
      <c r="A2507">
        <v>2505</v>
      </c>
      <c r="B2507" s="1">
        <v>38414</v>
      </c>
      <c r="C2507">
        <v>10388</v>
      </c>
      <c r="D2507" t="s">
        <v>61</v>
      </c>
      <c r="E2507" t="s">
        <v>62</v>
      </c>
      <c r="F2507" t="s">
        <v>14</v>
      </c>
      <c r="G2507" t="s">
        <v>211</v>
      </c>
      <c r="H2507">
        <v>100</v>
      </c>
      <c r="I2507">
        <v>46</v>
      </c>
      <c r="J2507">
        <v>10066.6</v>
      </c>
      <c r="K2507">
        <v>1</v>
      </c>
      <c r="L2507">
        <v>3</v>
      </c>
      <c r="M2507">
        <v>2005</v>
      </c>
    </row>
    <row r="2508" spans="1:13" x14ac:dyDescent="0.25">
      <c r="A2508">
        <v>2506</v>
      </c>
      <c r="B2508" s="1">
        <v>38441</v>
      </c>
      <c r="C2508">
        <v>10398</v>
      </c>
      <c r="D2508" t="s">
        <v>16</v>
      </c>
      <c r="E2508" t="s">
        <v>17</v>
      </c>
      <c r="F2508" t="s">
        <v>18</v>
      </c>
      <c r="G2508" t="s">
        <v>211</v>
      </c>
      <c r="H2508">
        <v>87.69</v>
      </c>
      <c r="I2508">
        <v>47</v>
      </c>
      <c r="J2508">
        <v>4121.43</v>
      </c>
      <c r="K2508">
        <v>1</v>
      </c>
      <c r="L2508">
        <v>3</v>
      </c>
      <c r="M2508">
        <v>2005</v>
      </c>
    </row>
    <row r="2509" spans="1:13" x14ac:dyDescent="0.25">
      <c r="A2509">
        <v>2507</v>
      </c>
      <c r="B2509" s="1">
        <v>38445</v>
      </c>
      <c r="C2509">
        <v>10401</v>
      </c>
      <c r="D2509" t="s">
        <v>41</v>
      </c>
      <c r="E2509" t="s">
        <v>42</v>
      </c>
      <c r="F2509" t="s">
        <v>14</v>
      </c>
      <c r="G2509" t="s">
        <v>211</v>
      </c>
      <c r="H2509">
        <v>100</v>
      </c>
      <c r="I2509">
        <v>11</v>
      </c>
      <c r="J2509">
        <v>1135.31</v>
      </c>
      <c r="K2509">
        <v>2</v>
      </c>
      <c r="L2509">
        <v>4</v>
      </c>
      <c r="M2509">
        <v>2005</v>
      </c>
    </row>
    <row r="2510" spans="1:13" x14ac:dyDescent="0.25">
      <c r="A2510">
        <v>2508</v>
      </c>
      <c r="B2510" s="1">
        <v>38482</v>
      </c>
      <c r="C2510">
        <v>10416</v>
      </c>
      <c r="D2510" t="s">
        <v>172</v>
      </c>
      <c r="E2510" t="s">
        <v>173</v>
      </c>
      <c r="F2510" t="s">
        <v>100</v>
      </c>
      <c r="G2510" t="s">
        <v>211</v>
      </c>
      <c r="H2510">
        <v>91.34</v>
      </c>
      <c r="I2510">
        <v>23</v>
      </c>
      <c r="J2510">
        <v>2100.8200000000002</v>
      </c>
      <c r="K2510">
        <v>2</v>
      </c>
      <c r="L2510">
        <v>5</v>
      </c>
      <c r="M2510">
        <v>2005</v>
      </c>
    </row>
    <row r="2511" spans="1:13" x14ac:dyDescent="0.25">
      <c r="A2511">
        <v>2509</v>
      </c>
      <c r="B2511" s="1">
        <v>37663</v>
      </c>
      <c r="C2511">
        <v>10105</v>
      </c>
      <c r="D2511" t="s">
        <v>123</v>
      </c>
      <c r="E2511" t="s">
        <v>124</v>
      </c>
      <c r="F2511" t="s">
        <v>125</v>
      </c>
      <c r="G2511" t="s">
        <v>218</v>
      </c>
      <c r="H2511">
        <v>70.150000000000006</v>
      </c>
      <c r="I2511">
        <v>29</v>
      </c>
      <c r="J2511">
        <v>2034.35</v>
      </c>
      <c r="K2511">
        <v>1</v>
      </c>
      <c r="L2511">
        <v>2</v>
      </c>
      <c r="M2511">
        <v>2003</v>
      </c>
    </row>
    <row r="2512" spans="1:13" x14ac:dyDescent="0.25">
      <c r="A2512">
        <v>2510</v>
      </c>
      <c r="B2512" s="1">
        <v>37727</v>
      </c>
      <c r="C2512">
        <v>10117</v>
      </c>
      <c r="D2512" t="s">
        <v>75</v>
      </c>
      <c r="E2512" t="s">
        <v>76</v>
      </c>
      <c r="F2512" t="s">
        <v>77</v>
      </c>
      <c r="G2512" t="s">
        <v>218</v>
      </c>
      <c r="H2512">
        <v>79.680000000000007</v>
      </c>
      <c r="I2512">
        <v>38</v>
      </c>
      <c r="J2512">
        <v>3027.84</v>
      </c>
      <c r="K2512">
        <v>2</v>
      </c>
      <c r="L2512">
        <v>4</v>
      </c>
      <c r="M2512">
        <v>2003</v>
      </c>
    </row>
    <row r="2513" spans="1:13" x14ac:dyDescent="0.25">
      <c r="A2513">
        <v>2511</v>
      </c>
      <c r="B2513" s="1">
        <v>37778</v>
      </c>
      <c r="C2513">
        <v>10128</v>
      </c>
      <c r="D2513" t="s">
        <v>66</v>
      </c>
      <c r="E2513" t="s">
        <v>67</v>
      </c>
      <c r="F2513" t="s">
        <v>68</v>
      </c>
      <c r="G2513" t="s">
        <v>218</v>
      </c>
      <c r="H2513">
        <v>97</v>
      </c>
      <c r="I2513">
        <v>32</v>
      </c>
      <c r="J2513">
        <v>3104</v>
      </c>
      <c r="K2513">
        <v>2</v>
      </c>
      <c r="L2513">
        <v>6</v>
      </c>
      <c r="M2513">
        <v>2003</v>
      </c>
    </row>
    <row r="2514" spans="1:13" x14ac:dyDescent="0.25">
      <c r="A2514">
        <v>2512</v>
      </c>
      <c r="B2514" s="1">
        <v>37841</v>
      </c>
      <c r="C2514">
        <v>10142</v>
      </c>
      <c r="D2514" t="s">
        <v>105</v>
      </c>
      <c r="E2514" t="s">
        <v>106</v>
      </c>
      <c r="F2514" t="s">
        <v>14</v>
      </c>
      <c r="G2514" t="s">
        <v>218</v>
      </c>
      <c r="H2514">
        <v>84.01</v>
      </c>
      <c r="I2514">
        <v>43</v>
      </c>
      <c r="J2514">
        <v>3612.43</v>
      </c>
      <c r="K2514">
        <v>3</v>
      </c>
      <c r="L2514">
        <v>8</v>
      </c>
      <c r="M2514">
        <v>2003</v>
      </c>
    </row>
    <row r="2515" spans="1:13" x14ac:dyDescent="0.25">
      <c r="A2515">
        <v>2513</v>
      </c>
      <c r="B2515" s="1">
        <v>37892</v>
      </c>
      <c r="C2515">
        <v>10153</v>
      </c>
      <c r="D2515" t="s">
        <v>66</v>
      </c>
      <c r="E2515" t="s">
        <v>67</v>
      </c>
      <c r="F2515" t="s">
        <v>68</v>
      </c>
      <c r="G2515" t="s">
        <v>218</v>
      </c>
      <c r="H2515">
        <v>87.48</v>
      </c>
      <c r="I2515">
        <v>31</v>
      </c>
      <c r="J2515">
        <v>2711.88</v>
      </c>
      <c r="K2515">
        <v>3</v>
      </c>
      <c r="L2515">
        <v>9</v>
      </c>
      <c r="M2515">
        <v>2003</v>
      </c>
    </row>
    <row r="2516" spans="1:13" x14ac:dyDescent="0.25">
      <c r="A2516">
        <v>2514</v>
      </c>
      <c r="B2516" s="1">
        <v>37915</v>
      </c>
      <c r="C2516">
        <v>10166</v>
      </c>
      <c r="D2516" t="s">
        <v>61</v>
      </c>
      <c r="E2516" t="s">
        <v>62</v>
      </c>
      <c r="F2516" t="s">
        <v>14</v>
      </c>
      <c r="G2516" t="s">
        <v>218</v>
      </c>
      <c r="H2516">
        <v>100</v>
      </c>
      <c r="I2516">
        <v>29</v>
      </c>
      <c r="J2516">
        <v>3013.97</v>
      </c>
      <c r="K2516">
        <v>4</v>
      </c>
      <c r="L2516">
        <v>10</v>
      </c>
      <c r="M2516">
        <v>2003</v>
      </c>
    </row>
    <row r="2517" spans="1:13" x14ac:dyDescent="0.25">
      <c r="A2517">
        <v>2515</v>
      </c>
      <c r="B2517" s="1">
        <v>37932</v>
      </c>
      <c r="C2517">
        <v>10177</v>
      </c>
      <c r="D2517" t="s">
        <v>185</v>
      </c>
      <c r="E2517" t="s">
        <v>186</v>
      </c>
      <c r="F2517" t="s">
        <v>68</v>
      </c>
      <c r="G2517" t="s">
        <v>218</v>
      </c>
      <c r="H2517">
        <v>88.34</v>
      </c>
      <c r="I2517">
        <v>31</v>
      </c>
      <c r="J2517">
        <v>2738.54</v>
      </c>
      <c r="K2517">
        <v>4</v>
      </c>
      <c r="L2517">
        <v>11</v>
      </c>
      <c r="M2517">
        <v>2003</v>
      </c>
    </row>
    <row r="2518" spans="1:13" x14ac:dyDescent="0.25">
      <c r="A2518">
        <v>2516</v>
      </c>
      <c r="B2518" s="1">
        <v>37939</v>
      </c>
      <c r="C2518">
        <v>10185</v>
      </c>
      <c r="D2518" t="s">
        <v>128</v>
      </c>
      <c r="E2518" t="s">
        <v>129</v>
      </c>
      <c r="F2518" t="s">
        <v>14</v>
      </c>
      <c r="G2518" t="s">
        <v>218</v>
      </c>
      <c r="H2518">
        <v>94.4</v>
      </c>
      <c r="I2518">
        <v>30</v>
      </c>
      <c r="J2518">
        <v>2832</v>
      </c>
      <c r="K2518">
        <v>4</v>
      </c>
      <c r="L2518">
        <v>11</v>
      </c>
      <c r="M2518">
        <v>2003</v>
      </c>
    </row>
    <row r="2519" spans="1:13" x14ac:dyDescent="0.25">
      <c r="A2519">
        <v>2517</v>
      </c>
      <c r="B2519" s="1">
        <v>37951</v>
      </c>
      <c r="C2519">
        <v>10196</v>
      </c>
      <c r="D2519" t="s">
        <v>93</v>
      </c>
      <c r="E2519" t="s">
        <v>94</v>
      </c>
      <c r="F2519" t="s">
        <v>14</v>
      </c>
      <c r="G2519" t="s">
        <v>218</v>
      </c>
      <c r="H2519">
        <v>94.4</v>
      </c>
      <c r="I2519">
        <v>50</v>
      </c>
      <c r="J2519">
        <v>4720</v>
      </c>
      <c r="K2519">
        <v>4</v>
      </c>
      <c r="L2519">
        <v>11</v>
      </c>
      <c r="M2519">
        <v>2003</v>
      </c>
    </row>
    <row r="2520" spans="1:13" x14ac:dyDescent="0.25">
      <c r="A2520">
        <v>2518</v>
      </c>
      <c r="B2520" s="1">
        <v>37988</v>
      </c>
      <c r="C2520">
        <v>10208</v>
      </c>
      <c r="D2520" t="s">
        <v>84</v>
      </c>
      <c r="E2520" t="s">
        <v>85</v>
      </c>
      <c r="F2520" t="s">
        <v>18</v>
      </c>
      <c r="G2520" t="s">
        <v>218</v>
      </c>
      <c r="H2520">
        <v>80.55</v>
      </c>
      <c r="I2520">
        <v>40</v>
      </c>
      <c r="J2520">
        <v>3222</v>
      </c>
      <c r="K2520">
        <v>1</v>
      </c>
      <c r="L2520">
        <v>1</v>
      </c>
      <c r="M2520">
        <v>2004</v>
      </c>
    </row>
    <row r="2521" spans="1:13" x14ac:dyDescent="0.25">
      <c r="A2521">
        <v>2519</v>
      </c>
      <c r="B2521" s="1">
        <v>38035</v>
      </c>
      <c r="C2521">
        <v>10221</v>
      </c>
      <c r="D2521" t="s">
        <v>140</v>
      </c>
      <c r="E2521" t="s">
        <v>141</v>
      </c>
      <c r="F2521" t="s">
        <v>142</v>
      </c>
      <c r="G2521" t="s">
        <v>218</v>
      </c>
      <c r="H2521">
        <v>97</v>
      </c>
      <c r="I2521">
        <v>23</v>
      </c>
      <c r="J2521">
        <v>2231</v>
      </c>
      <c r="K2521">
        <v>1</v>
      </c>
      <c r="L2521">
        <v>2</v>
      </c>
      <c r="M2521">
        <v>2004</v>
      </c>
    </row>
    <row r="2522" spans="1:13" x14ac:dyDescent="0.25">
      <c r="A2522">
        <v>2520</v>
      </c>
      <c r="B2522" s="1">
        <v>38066</v>
      </c>
      <c r="C2522">
        <v>10232</v>
      </c>
      <c r="D2522" t="s">
        <v>147</v>
      </c>
      <c r="E2522" t="s">
        <v>148</v>
      </c>
      <c r="F2522" t="s">
        <v>65</v>
      </c>
      <c r="G2522" t="s">
        <v>218</v>
      </c>
      <c r="H2522">
        <v>88.34</v>
      </c>
      <c r="I2522">
        <v>26</v>
      </c>
      <c r="J2522">
        <v>2296.84</v>
      </c>
      <c r="K2522">
        <v>1</v>
      </c>
      <c r="L2522">
        <v>3</v>
      </c>
      <c r="M2522">
        <v>2004</v>
      </c>
    </row>
    <row r="2523" spans="1:13" x14ac:dyDescent="0.25">
      <c r="A2523">
        <v>2521</v>
      </c>
      <c r="B2523" s="1">
        <v>38114</v>
      </c>
      <c r="C2523">
        <v>10248</v>
      </c>
      <c r="D2523" t="s">
        <v>12</v>
      </c>
      <c r="E2523" t="s">
        <v>13</v>
      </c>
      <c r="F2523" t="s">
        <v>14</v>
      </c>
      <c r="G2523" t="s">
        <v>218</v>
      </c>
      <c r="H2523">
        <v>100</v>
      </c>
      <c r="I2523">
        <v>40</v>
      </c>
      <c r="J2523">
        <v>4157.2</v>
      </c>
      <c r="K2523">
        <v>2</v>
      </c>
      <c r="L2523">
        <v>5</v>
      </c>
      <c r="M2523">
        <v>2004</v>
      </c>
    </row>
    <row r="2524" spans="1:13" x14ac:dyDescent="0.25">
      <c r="A2524">
        <v>2522</v>
      </c>
      <c r="B2524" s="1">
        <v>38189</v>
      </c>
      <c r="C2524">
        <v>10273</v>
      </c>
      <c r="D2524" t="s">
        <v>140</v>
      </c>
      <c r="E2524" t="s">
        <v>141</v>
      </c>
      <c r="F2524" t="s">
        <v>142</v>
      </c>
      <c r="G2524" t="s">
        <v>218</v>
      </c>
      <c r="H2524">
        <v>100</v>
      </c>
      <c r="I2524">
        <v>21</v>
      </c>
      <c r="J2524">
        <v>2146.1999999999998</v>
      </c>
      <c r="K2524">
        <v>3</v>
      </c>
      <c r="L2524">
        <v>7</v>
      </c>
      <c r="M2524">
        <v>2004</v>
      </c>
    </row>
    <row r="2525" spans="1:13" x14ac:dyDescent="0.25">
      <c r="A2525">
        <v>2523</v>
      </c>
      <c r="B2525" s="1">
        <v>38219</v>
      </c>
      <c r="C2525">
        <v>10282</v>
      </c>
      <c r="D2525" t="s">
        <v>105</v>
      </c>
      <c r="E2525" t="s">
        <v>106</v>
      </c>
      <c r="F2525" t="s">
        <v>14</v>
      </c>
      <c r="G2525" t="s">
        <v>218</v>
      </c>
      <c r="H2525">
        <v>86.61</v>
      </c>
      <c r="I2525">
        <v>43</v>
      </c>
      <c r="J2525">
        <v>3724.23</v>
      </c>
      <c r="K2525">
        <v>3</v>
      </c>
      <c r="L2525">
        <v>8</v>
      </c>
      <c r="M2525">
        <v>2004</v>
      </c>
    </row>
    <row r="2526" spans="1:13" x14ac:dyDescent="0.25">
      <c r="A2526">
        <v>2524</v>
      </c>
      <c r="B2526" s="1">
        <v>38239</v>
      </c>
      <c r="C2526">
        <v>10293</v>
      </c>
      <c r="D2526" t="s">
        <v>98</v>
      </c>
      <c r="E2526" t="s">
        <v>99</v>
      </c>
      <c r="F2526" t="s">
        <v>100</v>
      </c>
      <c r="G2526" t="s">
        <v>218</v>
      </c>
      <c r="H2526">
        <v>71.89</v>
      </c>
      <c r="I2526">
        <v>29</v>
      </c>
      <c r="J2526">
        <v>2084.81</v>
      </c>
      <c r="K2526">
        <v>3</v>
      </c>
      <c r="L2526">
        <v>9</v>
      </c>
      <c r="M2526">
        <v>2004</v>
      </c>
    </row>
    <row r="2527" spans="1:13" x14ac:dyDescent="0.25">
      <c r="A2527">
        <v>2525</v>
      </c>
      <c r="B2527" s="1">
        <v>38274</v>
      </c>
      <c r="C2527">
        <v>10306</v>
      </c>
      <c r="D2527" t="s">
        <v>187</v>
      </c>
      <c r="E2527" t="s">
        <v>188</v>
      </c>
      <c r="F2527" t="s">
        <v>65</v>
      </c>
      <c r="G2527" t="s">
        <v>218</v>
      </c>
      <c r="H2527">
        <v>91.81</v>
      </c>
      <c r="I2527">
        <v>38</v>
      </c>
      <c r="J2527">
        <v>3488.78</v>
      </c>
      <c r="K2527">
        <v>4</v>
      </c>
      <c r="L2527">
        <v>10</v>
      </c>
      <c r="M2527">
        <v>2004</v>
      </c>
    </row>
    <row r="2528" spans="1:13" x14ac:dyDescent="0.25">
      <c r="A2528">
        <v>2526</v>
      </c>
      <c r="B2528" s="1">
        <v>38282</v>
      </c>
      <c r="C2528">
        <v>10314</v>
      </c>
      <c r="D2528" t="s">
        <v>189</v>
      </c>
      <c r="E2528" t="s">
        <v>190</v>
      </c>
      <c r="F2528" t="s">
        <v>125</v>
      </c>
      <c r="G2528" t="s">
        <v>218</v>
      </c>
      <c r="H2528">
        <v>76.22</v>
      </c>
      <c r="I2528">
        <v>23</v>
      </c>
      <c r="J2528">
        <v>1753.06</v>
      </c>
      <c r="K2528">
        <v>4</v>
      </c>
      <c r="L2528">
        <v>10</v>
      </c>
      <c r="M2528">
        <v>2004</v>
      </c>
    </row>
    <row r="2529" spans="1:13" x14ac:dyDescent="0.25">
      <c r="A2529">
        <v>2527</v>
      </c>
      <c r="B2529" s="1">
        <v>38301</v>
      </c>
      <c r="C2529">
        <v>10327</v>
      </c>
      <c r="D2529" t="s">
        <v>123</v>
      </c>
      <c r="E2529" t="s">
        <v>124</v>
      </c>
      <c r="F2529" t="s">
        <v>125</v>
      </c>
      <c r="G2529" t="s">
        <v>218</v>
      </c>
      <c r="H2529">
        <v>100</v>
      </c>
      <c r="I2529">
        <v>20</v>
      </c>
      <c r="J2529">
        <v>3469.2</v>
      </c>
      <c r="K2529">
        <v>4</v>
      </c>
      <c r="L2529">
        <v>11</v>
      </c>
      <c r="M2529">
        <v>2004</v>
      </c>
    </row>
    <row r="2530" spans="1:13" x14ac:dyDescent="0.25">
      <c r="A2530">
        <v>2528</v>
      </c>
      <c r="B2530" s="1">
        <v>38312</v>
      </c>
      <c r="C2530">
        <v>10337</v>
      </c>
      <c r="D2530" t="s">
        <v>78</v>
      </c>
      <c r="E2530" t="s">
        <v>79</v>
      </c>
      <c r="F2530" t="s">
        <v>14</v>
      </c>
      <c r="G2530" t="s">
        <v>218</v>
      </c>
      <c r="H2530">
        <v>70.3</v>
      </c>
      <c r="I2530">
        <v>36</v>
      </c>
      <c r="J2530">
        <v>2530.8000000000002</v>
      </c>
      <c r="K2530">
        <v>4</v>
      </c>
      <c r="L2530">
        <v>11</v>
      </c>
      <c r="M2530">
        <v>2004</v>
      </c>
    </row>
    <row r="2531" spans="1:13" x14ac:dyDescent="0.25">
      <c r="A2531">
        <v>2529</v>
      </c>
      <c r="B2531" s="1">
        <v>38323</v>
      </c>
      <c r="C2531">
        <v>10350</v>
      </c>
      <c r="D2531" t="s">
        <v>66</v>
      </c>
      <c r="E2531" t="s">
        <v>67</v>
      </c>
      <c r="F2531" t="s">
        <v>68</v>
      </c>
      <c r="G2531" t="s">
        <v>218</v>
      </c>
      <c r="H2531">
        <v>100</v>
      </c>
      <c r="I2531">
        <v>28</v>
      </c>
      <c r="J2531">
        <v>2924.32</v>
      </c>
      <c r="K2531">
        <v>4</v>
      </c>
      <c r="L2531">
        <v>12</v>
      </c>
      <c r="M2531">
        <v>2004</v>
      </c>
    </row>
    <row r="2532" spans="1:13" x14ac:dyDescent="0.25">
      <c r="A2532">
        <v>2530</v>
      </c>
      <c r="B2532" s="1">
        <v>38378</v>
      </c>
      <c r="C2532">
        <v>10372</v>
      </c>
      <c r="D2532" t="s">
        <v>95</v>
      </c>
      <c r="E2532" t="s">
        <v>96</v>
      </c>
      <c r="F2532" t="s">
        <v>97</v>
      </c>
      <c r="G2532" t="s">
        <v>218</v>
      </c>
      <c r="H2532">
        <v>100</v>
      </c>
      <c r="I2532">
        <v>44</v>
      </c>
      <c r="J2532">
        <v>4496.8</v>
      </c>
      <c r="K2532">
        <v>1</v>
      </c>
      <c r="L2532">
        <v>1</v>
      </c>
      <c r="M2532">
        <v>2005</v>
      </c>
    </row>
    <row r="2533" spans="1:13" x14ac:dyDescent="0.25">
      <c r="A2533">
        <v>2531</v>
      </c>
      <c r="B2533" s="1">
        <v>38406</v>
      </c>
      <c r="C2533">
        <v>10384</v>
      </c>
      <c r="D2533" t="s">
        <v>23</v>
      </c>
      <c r="E2533" t="s">
        <v>24</v>
      </c>
      <c r="F2533" t="s">
        <v>14</v>
      </c>
      <c r="G2533" t="s">
        <v>218</v>
      </c>
      <c r="H2533">
        <v>100</v>
      </c>
      <c r="I2533">
        <v>49</v>
      </c>
      <c r="J2533">
        <v>6397.44</v>
      </c>
      <c r="K2533">
        <v>1</v>
      </c>
      <c r="L2533">
        <v>2</v>
      </c>
      <c r="M2533">
        <v>2005</v>
      </c>
    </row>
    <row r="2534" spans="1:13" x14ac:dyDescent="0.25">
      <c r="A2534">
        <v>2532</v>
      </c>
      <c r="B2534" s="1">
        <v>38439</v>
      </c>
      <c r="C2534">
        <v>10397</v>
      </c>
      <c r="D2534" t="s">
        <v>130</v>
      </c>
      <c r="E2534" t="s">
        <v>131</v>
      </c>
      <c r="F2534" t="s">
        <v>18</v>
      </c>
      <c r="G2534" t="s">
        <v>218</v>
      </c>
      <c r="H2534">
        <v>80.55</v>
      </c>
      <c r="I2534">
        <v>32</v>
      </c>
      <c r="J2534">
        <v>2577.6</v>
      </c>
      <c r="K2534">
        <v>1</v>
      </c>
      <c r="L2534">
        <v>3</v>
      </c>
      <c r="M2534">
        <v>2005</v>
      </c>
    </row>
    <row r="2535" spans="1:13" x14ac:dyDescent="0.25">
      <c r="A2535">
        <v>2533</v>
      </c>
      <c r="B2535" s="1">
        <v>38478</v>
      </c>
      <c r="C2535">
        <v>10414</v>
      </c>
      <c r="D2535" t="s">
        <v>145</v>
      </c>
      <c r="E2535" t="s">
        <v>146</v>
      </c>
      <c r="F2535" t="s">
        <v>14</v>
      </c>
      <c r="G2535" t="s">
        <v>218</v>
      </c>
      <c r="H2535">
        <v>100</v>
      </c>
      <c r="I2535">
        <v>34</v>
      </c>
      <c r="J2535">
        <v>3533.62</v>
      </c>
      <c r="K2535">
        <v>2</v>
      </c>
      <c r="L2535">
        <v>5</v>
      </c>
      <c r="M2535">
        <v>2005</v>
      </c>
    </row>
    <row r="2536" spans="1:13" x14ac:dyDescent="0.25">
      <c r="A2536">
        <v>2534</v>
      </c>
      <c r="B2536" s="1">
        <v>37669</v>
      </c>
      <c r="C2536">
        <v>10106</v>
      </c>
      <c r="D2536" t="s">
        <v>207</v>
      </c>
      <c r="E2536" t="s">
        <v>208</v>
      </c>
      <c r="F2536" t="s">
        <v>100</v>
      </c>
      <c r="G2536" t="s">
        <v>218</v>
      </c>
      <c r="H2536">
        <v>100</v>
      </c>
      <c r="I2536">
        <v>30</v>
      </c>
      <c r="J2536">
        <v>3177.3</v>
      </c>
      <c r="K2536">
        <v>1</v>
      </c>
      <c r="L2536">
        <v>2</v>
      </c>
      <c r="M2536">
        <v>2003</v>
      </c>
    </row>
    <row r="2537" spans="1:13" x14ac:dyDescent="0.25">
      <c r="A2537">
        <v>2535</v>
      </c>
      <c r="B2537" s="1">
        <v>37739</v>
      </c>
      <c r="C2537">
        <v>10119</v>
      </c>
      <c r="D2537" t="s">
        <v>56</v>
      </c>
      <c r="E2537" t="s">
        <v>57</v>
      </c>
      <c r="F2537" t="s">
        <v>58</v>
      </c>
      <c r="G2537" t="s">
        <v>218</v>
      </c>
      <c r="H2537">
        <v>94.14</v>
      </c>
      <c r="I2537">
        <v>29</v>
      </c>
      <c r="J2537">
        <v>2730.06</v>
      </c>
      <c r="K2537">
        <v>2</v>
      </c>
      <c r="L2537">
        <v>4</v>
      </c>
      <c r="M2537">
        <v>2003</v>
      </c>
    </row>
    <row r="2538" spans="1:13" x14ac:dyDescent="0.25">
      <c r="A2538">
        <v>2536</v>
      </c>
      <c r="B2538" s="1">
        <v>37788</v>
      </c>
      <c r="C2538">
        <v>10131</v>
      </c>
      <c r="D2538" t="s">
        <v>212</v>
      </c>
      <c r="E2538" t="s">
        <v>213</v>
      </c>
      <c r="F2538" t="s">
        <v>14</v>
      </c>
      <c r="G2538" t="s">
        <v>218</v>
      </c>
      <c r="H2538">
        <v>85.99</v>
      </c>
      <c r="I2538">
        <v>22</v>
      </c>
      <c r="J2538">
        <v>1891.78</v>
      </c>
      <c r="K2538">
        <v>2</v>
      </c>
      <c r="L2538">
        <v>6</v>
      </c>
      <c r="M2538">
        <v>2003</v>
      </c>
    </row>
    <row r="2539" spans="1:13" x14ac:dyDescent="0.25">
      <c r="A2539">
        <v>2537</v>
      </c>
      <c r="B2539" s="1">
        <v>37843</v>
      </c>
      <c r="C2539">
        <v>10143</v>
      </c>
      <c r="D2539" t="s">
        <v>128</v>
      </c>
      <c r="E2539" t="s">
        <v>129</v>
      </c>
      <c r="F2539" t="s">
        <v>14</v>
      </c>
      <c r="G2539" t="s">
        <v>218</v>
      </c>
      <c r="H2539">
        <v>100</v>
      </c>
      <c r="I2539">
        <v>26</v>
      </c>
      <c r="J2539">
        <v>2612.48</v>
      </c>
      <c r="K2539">
        <v>3</v>
      </c>
      <c r="L2539">
        <v>8</v>
      </c>
      <c r="M2539">
        <v>2003</v>
      </c>
    </row>
    <row r="2540" spans="1:13" x14ac:dyDescent="0.25">
      <c r="A2540">
        <v>2538</v>
      </c>
      <c r="B2540" s="1">
        <v>37900</v>
      </c>
      <c r="C2540">
        <v>10155</v>
      </c>
      <c r="D2540" t="s">
        <v>49</v>
      </c>
      <c r="E2540" t="s">
        <v>50</v>
      </c>
      <c r="F2540" t="s">
        <v>51</v>
      </c>
      <c r="G2540" t="s">
        <v>218</v>
      </c>
      <c r="H2540">
        <v>91.43</v>
      </c>
      <c r="I2540">
        <v>32</v>
      </c>
      <c r="J2540">
        <v>2925.76</v>
      </c>
      <c r="K2540">
        <v>4</v>
      </c>
      <c r="L2540">
        <v>10</v>
      </c>
      <c r="M2540">
        <v>2003</v>
      </c>
    </row>
    <row r="2541" spans="1:13" x14ac:dyDescent="0.25">
      <c r="A2541">
        <v>2539</v>
      </c>
      <c r="B2541" s="1">
        <v>37917</v>
      </c>
      <c r="C2541">
        <v>10167</v>
      </c>
      <c r="D2541" t="s">
        <v>101</v>
      </c>
      <c r="E2541" t="s">
        <v>102</v>
      </c>
      <c r="F2541" t="s">
        <v>72</v>
      </c>
      <c r="G2541" t="s">
        <v>218</v>
      </c>
      <c r="H2541">
        <v>100</v>
      </c>
      <c r="I2541">
        <v>29</v>
      </c>
      <c r="J2541">
        <v>2940.02</v>
      </c>
      <c r="K2541">
        <v>4</v>
      </c>
      <c r="L2541">
        <v>10</v>
      </c>
      <c r="M2541">
        <v>2003</v>
      </c>
    </row>
    <row r="2542" spans="1:13" x14ac:dyDescent="0.25">
      <c r="A2542">
        <v>2540</v>
      </c>
      <c r="B2542" s="1">
        <v>37933</v>
      </c>
      <c r="C2542">
        <v>10178</v>
      </c>
      <c r="D2542" t="s">
        <v>130</v>
      </c>
      <c r="E2542" t="s">
        <v>131</v>
      </c>
      <c r="F2542" t="s">
        <v>18</v>
      </c>
      <c r="G2542" t="s">
        <v>218</v>
      </c>
      <c r="H2542">
        <v>96.86</v>
      </c>
      <c r="I2542">
        <v>34</v>
      </c>
      <c r="J2542">
        <v>3293.24</v>
      </c>
      <c r="K2542">
        <v>4</v>
      </c>
      <c r="L2542">
        <v>11</v>
      </c>
      <c r="M2542">
        <v>2003</v>
      </c>
    </row>
    <row r="2543" spans="1:13" x14ac:dyDescent="0.25">
      <c r="A2543">
        <v>2541</v>
      </c>
      <c r="B2543" s="1">
        <v>37939</v>
      </c>
      <c r="C2543">
        <v>10186</v>
      </c>
      <c r="D2543" t="s">
        <v>132</v>
      </c>
      <c r="E2543" t="s">
        <v>133</v>
      </c>
      <c r="F2543" t="s">
        <v>65</v>
      </c>
      <c r="G2543" t="s">
        <v>218</v>
      </c>
      <c r="H2543">
        <v>99.57</v>
      </c>
      <c r="I2543">
        <v>24</v>
      </c>
      <c r="J2543">
        <v>2389.6799999999998</v>
      </c>
      <c r="K2543">
        <v>4</v>
      </c>
      <c r="L2543">
        <v>11</v>
      </c>
      <c r="M2543">
        <v>2003</v>
      </c>
    </row>
    <row r="2544" spans="1:13" x14ac:dyDescent="0.25">
      <c r="A2544">
        <v>2542</v>
      </c>
      <c r="B2544" s="1">
        <v>37951</v>
      </c>
      <c r="C2544">
        <v>10197</v>
      </c>
      <c r="D2544" t="s">
        <v>134</v>
      </c>
      <c r="E2544" t="s">
        <v>135</v>
      </c>
      <c r="F2544" t="s">
        <v>68</v>
      </c>
      <c r="G2544" t="s">
        <v>218</v>
      </c>
      <c r="H2544">
        <v>90.52</v>
      </c>
      <c r="I2544">
        <v>24</v>
      </c>
      <c r="J2544">
        <v>2172.48</v>
      </c>
      <c r="K2544">
        <v>4</v>
      </c>
      <c r="L2544">
        <v>11</v>
      </c>
      <c r="M2544">
        <v>2003</v>
      </c>
    </row>
    <row r="2545" spans="1:13" x14ac:dyDescent="0.25">
      <c r="A2545">
        <v>2543</v>
      </c>
      <c r="B2545" s="1">
        <v>37995</v>
      </c>
      <c r="C2545">
        <v>10209</v>
      </c>
      <c r="D2545" t="s">
        <v>136</v>
      </c>
      <c r="E2545" t="s">
        <v>137</v>
      </c>
      <c r="F2545" t="s">
        <v>14</v>
      </c>
      <c r="G2545" t="s">
        <v>218</v>
      </c>
      <c r="H2545">
        <v>88.71</v>
      </c>
      <c r="I2545">
        <v>33</v>
      </c>
      <c r="J2545">
        <v>2927.43</v>
      </c>
      <c r="K2545">
        <v>1</v>
      </c>
      <c r="L2545">
        <v>1</v>
      </c>
      <c r="M2545">
        <v>2004</v>
      </c>
    </row>
    <row r="2546" spans="1:13" x14ac:dyDescent="0.25">
      <c r="A2546">
        <v>2544</v>
      </c>
      <c r="B2546" s="1">
        <v>38036</v>
      </c>
      <c r="C2546">
        <v>10222</v>
      </c>
      <c r="D2546" t="s">
        <v>138</v>
      </c>
      <c r="E2546" t="s">
        <v>139</v>
      </c>
      <c r="F2546" t="s">
        <v>14</v>
      </c>
      <c r="G2546" t="s">
        <v>218</v>
      </c>
      <c r="H2546">
        <v>100</v>
      </c>
      <c r="I2546">
        <v>26</v>
      </c>
      <c r="J2546">
        <v>2659.54</v>
      </c>
      <c r="K2546">
        <v>1</v>
      </c>
      <c r="L2546">
        <v>2</v>
      </c>
      <c r="M2546">
        <v>2004</v>
      </c>
    </row>
    <row r="2547" spans="1:13" x14ac:dyDescent="0.25">
      <c r="A2547">
        <v>2545</v>
      </c>
      <c r="B2547" s="1">
        <v>38115</v>
      </c>
      <c r="C2547">
        <v>10249</v>
      </c>
      <c r="D2547" t="s">
        <v>91</v>
      </c>
      <c r="E2547" t="s">
        <v>92</v>
      </c>
      <c r="F2547" t="s">
        <v>14</v>
      </c>
      <c r="G2547" t="s">
        <v>218</v>
      </c>
      <c r="H2547">
        <v>95.95</v>
      </c>
      <c r="I2547">
        <v>40</v>
      </c>
      <c r="J2547">
        <v>3838</v>
      </c>
      <c r="K2547">
        <v>2</v>
      </c>
      <c r="L2547">
        <v>5</v>
      </c>
      <c r="M2547">
        <v>2004</v>
      </c>
    </row>
    <row r="2548" spans="1:13" x14ac:dyDescent="0.25">
      <c r="A2548">
        <v>2546</v>
      </c>
      <c r="B2548" s="1">
        <v>38162</v>
      </c>
      <c r="C2548">
        <v>10262</v>
      </c>
      <c r="D2548" t="s">
        <v>66</v>
      </c>
      <c r="E2548" t="s">
        <v>67</v>
      </c>
      <c r="F2548" t="s">
        <v>68</v>
      </c>
      <c r="G2548" t="s">
        <v>218</v>
      </c>
      <c r="H2548">
        <v>94.14</v>
      </c>
      <c r="I2548">
        <v>44</v>
      </c>
      <c r="J2548">
        <v>4142.16</v>
      </c>
      <c r="K2548">
        <v>2</v>
      </c>
      <c r="L2548">
        <v>6</v>
      </c>
      <c r="M2548">
        <v>2004</v>
      </c>
    </row>
    <row r="2549" spans="1:13" x14ac:dyDescent="0.25">
      <c r="A2549">
        <v>2547</v>
      </c>
      <c r="B2549" s="1">
        <v>38189</v>
      </c>
      <c r="C2549">
        <v>10274</v>
      </c>
      <c r="D2549" t="s">
        <v>109</v>
      </c>
      <c r="E2549" t="s">
        <v>110</v>
      </c>
      <c r="F2549" t="s">
        <v>14</v>
      </c>
      <c r="G2549" t="s">
        <v>218</v>
      </c>
      <c r="H2549">
        <v>90.52</v>
      </c>
      <c r="I2549">
        <v>24</v>
      </c>
      <c r="J2549">
        <v>2172.48</v>
      </c>
      <c r="K2549">
        <v>3</v>
      </c>
      <c r="L2549">
        <v>7</v>
      </c>
      <c r="M2549">
        <v>2004</v>
      </c>
    </row>
    <row r="2550" spans="1:13" x14ac:dyDescent="0.25">
      <c r="A2550">
        <v>2548</v>
      </c>
      <c r="B2550" s="1">
        <v>38219</v>
      </c>
      <c r="C2550">
        <v>10283</v>
      </c>
      <c r="D2550" t="s">
        <v>143</v>
      </c>
      <c r="E2550" t="s">
        <v>144</v>
      </c>
      <c r="F2550" t="s">
        <v>88</v>
      </c>
      <c r="G2550" t="s">
        <v>218</v>
      </c>
      <c r="H2550">
        <v>94.14</v>
      </c>
      <c r="I2550">
        <v>20</v>
      </c>
      <c r="J2550">
        <v>1882.8</v>
      </c>
      <c r="K2550">
        <v>3</v>
      </c>
      <c r="L2550">
        <v>8</v>
      </c>
      <c r="M2550">
        <v>2004</v>
      </c>
    </row>
    <row r="2551" spans="1:13" x14ac:dyDescent="0.25">
      <c r="A2551">
        <v>2549</v>
      </c>
      <c r="B2551" s="1">
        <v>38245</v>
      </c>
      <c r="C2551">
        <v>10296</v>
      </c>
      <c r="D2551" t="s">
        <v>214</v>
      </c>
      <c r="E2551" t="s">
        <v>215</v>
      </c>
      <c r="F2551" t="s">
        <v>168</v>
      </c>
      <c r="G2551" t="s">
        <v>218</v>
      </c>
      <c r="H2551">
        <v>100</v>
      </c>
      <c r="I2551">
        <v>34</v>
      </c>
      <c r="J2551">
        <v>3477.86</v>
      </c>
      <c r="K2551">
        <v>3</v>
      </c>
      <c r="L2551">
        <v>9</v>
      </c>
      <c r="M2551">
        <v>2004</v>
      </c>
    </row>
    <row r="2552" spans="1:13" x14ac:dyDescent="0.25">
      <c r="A2552">
        <v>2550</v>
      </c>
      <c r="B2552" s="1">
        <v>38274</v>
      </c>
      <c r="C2552">
        <v>10307</v>
      </c>
      <c r="D2552" t="s">
        <v>82</v>
      </c>
      <c r="E2552" t="s">
        <v>83</v>
      </c>
      <c r="F2552" t="s">
        <v>14</v>
      </c>
      <c r="G2552" t="s">
        <v>218</v>
      </c>
      <c r="H2552">
        <v>97.76</v>
      </c>
      <c r="I2552">
        <v>34</v>
      </c>
      <c r="J2552">
        <v>3323.84</v>
      </c>
      <c r="K2552">
        <v>4</v>
      </c>
      <c r="L2552">
        <v>10</v>
      </c>
      <c r="M2552">
        <v>2004</v>
      </c>
    </row>
    <row r="2553" spans="1:13" x14ac:dyDescent="0.25">
      <c r="A2553">
        <v>2551</v>
      </c>
      <c r="B2553" s="1">
        <v>38292</v>
      </c>
      <c r="C2553">
        <v>10316</v>
      </c>
      <c r="D2553" t="s">
        <v>147</v>
      </c>
      <c r="E2553" t="s">
        <v>148</v>
      </c>
      <c r="F2553" t="s">
        <v>65</v>
      </c>
      <c r="G2553" t="s">
        <v>218</v>
      </c>
      <c r="H2553">
        <v>93.24</v>
      </c>
      <c r="I2553">
        <v>45</v>
      </c>
      <c r="J2553">
        <v>4195.8</v>
      </c>
      <c r="K2553">
        <v>4</v>
      </c>
      <c r="L2553">
        <v>11</v>
      </c>
      <c r="M2553">
        <v>2004</v>
      </c>
    </row>
    <row r="2554" spans="1:13" x14ac:dyDescent="0.25">
      <c r="A2554">
        <v>2552</v>
      </c>
      <c r="B2554" s="1">
        <v>38303</v>
      </c>
      <c r="C2554">
        <v>10328</v>
      </c>
      <c r="D2554" t="s">
        <v>207</v>
      </c>
      <c r="E2554" t="s">
        <v>208</v>
      </c>
      <c r="F2554" t="s">
        <v>100</v>
      </c>
      <c r="G2554" t="s">
        <v>218</v>
      </c>
      <c r="H2554">
        <v>100</v>
      </c>
      <c r="I2554">
        <v>41</v>
      </c>
      <c r="J2554">
        <v>4156.58</v>
      </c>
      <c r="K2554">
        <v>4</v>
      </c>
      <c r="L2554">
        <v>11</v>
      </c>
      <c r="M2554">
        <v>2004</v>
      </c>
    </row>
    <row r="2555" spans="1:13" x14ac:dyDescent="0.25">
      <c r="A2555">
        <v>2553</v>
      </c>
      <c r="B2555" s="1">
        <v>38314</v>
      </c>
      <c r="C2555">
        <v>10339</v>
      </c>
      <c r="D2555" t="s">
        <v>95</v>
      </c>
      <c r="E2555" t="s">
        <v>96</v>
      </c>
      <c r="F2555" t="s">
        <v>97</v>
      </c>
      <c r="G2555" t="s">
        <v>218</v>
      </c>
      <c r="H2555">
        <v>71.25</v>
      </c>
      <c r="I2555">
        <v>55</v>
      </c>
      <c r="J2555">
        <v>3918.75</v>
      </c>
      <c r="K2555">
        <v>4</v>
      </c>
      <c r="L2555">
        <v>11</v>
      </c>
      <c r="M2555">
        <v>2004</v>
      </c>
    </row>
    <row r="2556" spans="1:13" x14ac:dyDescent="0.25">
      <c r="A2556">
        <v>2554</v>
      </c>
      <c r="B2556" s="1">
        <v>38324</v>
      </c>
      <c r="C2556">
        <v>10352</v>
      </c>
      <c r="D2556" t="s">
        <v>219</v>
      </c>
      <c r="E2556" t="s">
        <v>220</v>
      </c>
      <c r="F2556" t="s">
        <v>14</v>
      </c>
      <c r="G2556" t="s">
        <v>218</v>
      </c>
      <c r="H2556">
        <v>100</v>
      </c>
      <c r="I2556">
        <v>23</v>
      </c>
      <c r="J2556">
        <v>2352.67</v>
      </c>
      <c r="K2556">
        <v>4</v>
      </c>
      <c r="L2556">
        <v>12</v>
      </c>
      <c r="M2556">
        <v>2004</v>
      </c>
    </row>
    <row r="2557" spans="1:13" x14ac:dyDescent="0.25">
      <c r="A2557">
        <v>2555</v>
      </c>
      <c r="B2557" s="1">
        <v>38338</v>
      </c>
      <c r="C2557">
        <v>10361</v>
      </c>
      <c r="D2557" t="s">
        <v>59</v>
      </c>
      <c r="E2557" t="s">
        <v>60</v>
      </c>
      <c r="F2557" t="s">
        <v>38</v>
      </c>
      <c r="G2557" t="s">
        <v>218</v>
      </c>
      <c r="H2557">
        <v>45.39</v>
      </c>
      <c r="I2557">
        <v>24</v>
      </c>
      <c r="J2557">
        <v>1089.3599999999999</v>
      </c>
      <c r="K2557">
        <v>4</v>
      </c>
      <c r="L2557">
        <v>12</v>
      </c>
      <c r="M2557">
        <v>2004</v>
      </c>
    </row>
    <row r="2558" spans="1:13" x14ac:dyDescent="0.25">
      <c r="A2558">
        <v>2556</v>
      </c>
      <c r="B2558" s="1">
        <v>38383</v>
      </c>
      <c r="C2558">
        <v>10373</v>
      </c>
      <c r="D2558" t="s">
        <v>149</v>
      </c>
      <c r="E2558" t="s">
        <v>150</v>
      </c>
      <c r="F2558" t="s">
        <v>51</v>
      </c>
      <c r="G2558" t="s">
        <v>218</v>
      </c>
      <c r="H2558">
        <v>84.41</v>
      </c>
      <c r="I2558">
        <v>32</v>
      </c>
      <c r="J2558">
        <v>2701.12</v>
      </c>
      <c r="K2558">
        <v>1</v>
      </c>
      <c r="L2558">
        <v>1</v>
      </c>
      <c r="M2558">
        <v>2005</v>
      </c>
    </row>
    <row r="2559" spans="1:13" x14ac:dyDescent="0.25">
      <c r="A2559">
        <v>2557</v>
      </c>
      <c r="B2559" s="1">
        <v>38412</v>
      </c>
      <c r="C2559">
        <v>10386</v>
      </c>
      <c r="D2559" t="s">
        <v>66</v>
      </c>
      <c r="E2559" t="s">
        <v>67</v>
      </c>
      <c r="F2559" t="s">
        <v>68</v>
      </c>
      <c r="G2559" t="s">
        <v>218</v>
      </c>
      <c r="H2559">
        <v>85.76</v>
      </c>
      <c r="I2559">
        <v>29</v>
      </c>
      <c r="J2559">
        <v>2487.04</v>
      </c>
      <c r="K2559">
        <v>1</v>
      </c>
      <c r="L2559">
        <v>3</v>
      </c>
      <c r="M2559">
        <v>2005</v>
      </c>
    </row>
    <row r="2560" spans="1:13" x14ac:dyDescent="0.25">
      <c r="A2560">
        <v>2558</v>
      </c>
      <c r="B2560" s="1">
        <v>38441</v>
      </c>
      <c r="C2560">
        <v>10398</v>
      </c>
      <c r="D2560" t="s">
        <v>16</v>
      </c>
      <c r="E2560" t="s">
        <v>17</v>
      </c>
      <c r="F2560" t="s">
        <v>18</v>
      </c>
      <c r="G2560" t="s">
        <v>218</v>
      </c>
      <c r="H2560">
        <v>100</v>
      </c>
      <c r="I2560">
        <v>36</v>
      </c>
      <c r="J2560">
        <v>3910.32</v>
      </c>
      <c r="K2560">
        <v>1</v>
      </c>
      <c r="L2560">
        <v>3</v>
      </c>
      <c r="M2560">
        <v>2005</v>
      </c>
    </row>
    <row r="2561" spans="1:13" x14ac:dyDescent="0.25">
      <c r="A2561">
        <v>2559</v>
      </c>
      <c r="B2561" s="1">
        <v>38443</v>
      </c>
      <c r="C2561">
        <v>10400</v>
      </c>
      <c r="D2561" t="s">
        <v>151</v>
      </c>
      <c r="E2561" t="s">
        <v>152</v>
      </c>
      <c r="F2561" t="s">
        <v>14</v>
      </c>
      <c r="G2561" t="s">
        <v>218</v>
      </c>
      <c r="H2561">
        <v>87.8</v>
      </c>
      <c r="I2561">
        <v>46</v>
      </c>
      <c r="J2561">
        <v>4038.8</v>
      </c>
      <c r="K2561">
        <v>2</v>
      </c>
      <c r="L2561">
        <v>4</v>
      </c>
      <c r="M2561">
        <v>2005</v>
      </c>
    </row>
    <row r="2562" spans="1:13" x14ac:dyDescent="0.25">
      <c r="A2562">
        <v>2560</v>
      </c>
      <c r="B2562" s="1">
        <v>38481</v>
      </c>
      <c r="C2562">
        <v>10415</v>
      </c>
      <c r="D2562" t="s">
        <v>209</v>
      </c>
      <c r="E2562" t="s">
        <v>210</v>
      </c>
      <c r="F2562" t="s">
        <v>38</v>
      </c>
      <c r="G2562" t="s">
        <v>218</v>
      </c>
      <c r="H2562">
        <v>95.95</v>
      </c>
      <c r="I2562">
        <v>32</v>
      </c>
      <c r="J2562">
        <v>3070.4</v>
      </c>
      <c r="K2562">
        <v>2</v>
      </c>
      <c r="L2562">
        <v>5</v>
      </c>
      <c r="M2562">
        <v>2005</v>
      </c>
    </row>
    <row r="2563" spans="1:13" x14ac:dyDescent="0.25">
      <c r="A2563">
        <v>2561</v>
      </c>
      <c r="B2563" s="1">
        <v>37669</v>
      </c>
      <c r="C2563">
        <v>10106</v>
      </c>
      <c r="D2563" t="s">
        <v>207</v>
      </c>
      <c r="E2563" t="s">
        <v>208</v>
      </c>
      <c r="F2563" t="s">
        <v>100</v>
      </c>
      <c r="G2563" t="s">
        <v>211</v>
      </c>
      <c r="H2563">
        <v>100</v>
      </c>
      <c r="I2563">
        <v>34</v>
      </c>
      <c r="J2563">
        <v>3763.46</v>
      </c>
      <c r="K2563">
        <v>1</v>
      </c>
      <c r="L2563">
        <v>2</v>
      </c>
      <c r="M2563">
        <v>2003</v>
      </c>
    </row>
    <row r="2564" spans="1:13" x14ac:dyDescent="0.25">
      <c r="A2564">
        <v>2562</v>
      </c>
      <c r="B2564" s="1">
        <v>37740</v>
      </c>
      <c r="C2564">
        <v>10120</v>
      </c>
      <c r="D2564" t="s">
        <v>36</v>
      </c>
      <c r="E2564" t="s">
        <v>37</v>
      </c>
      <c r="F2564" t="s">
        <v>38</v>
      </c>
      <c r="G2564" t="s">
        <v>211</v>
      </c>
      <c r="H2564">
        <v>100</v>
      </c>
      <c r="I2564">
        <v>24</v>
      </c>
      <c r="J2564">
        <v>2584.8000000000002</v>
      </c>
      <c r="K2564">
        <v>2</v>
      </c>
      <c r="L2564">
        <v>4</v>
      </c>
      <c r="M2564">
        <v>2003</v>
      </c>
    </row>
    <row r="2565" spans="1:13" x14ac:dyDescent="0.25">
      <c r="A2565">
        <v>2563</v>
      </c>
      <c r="B2565" s="1">
        <v>37788</v>
      </c>
      <c r="C2565">
        <v>10131</v>
      </c>
      <c r="D2565" t="s">
        <v>212</v>
      </c>
      <c r="E2565" t="s">
        <v>213</v>
      </c>
      <c r="F2565" t="s">
        <v>14</v>
      </c>
      <c r="G2565" t="s">
        <v>211</v>
      </c>
      <c r="H2565">
        <v>100</v>
      </c>
      <c r="I2565">
        <v>40</v>
      </c>
      <c r="J2565">
        <v>4427.6000000000004</v>
      </c>
      <c r="K2565">
        <v>2</v>
      </c>
      <c r="L2565">
        <v>6</v>
      </c>
      <c r="M2565">
        <v>2003</v>
      </c>
    </row>
    <row r="2566" spans="1:13" x14ac:dyDescent="0.25">
      <c r="A2566">
        <v>2564</v>
      </c>
      <c r="B2566" s="1">
        <v>37843</v>
      </c>
      <c r="C2566">
        <v>10143</v>
      </c>
      <c r="D2566" t="s">
        <v>128</v>
      </c>
      <c r="E2566" t="s">
        <v>129</v>
      </c>
      <c r="F2566" t="s">
        <v>14</v>
      </c>
      <c r="G2566" t="s">
        <v>211</v>
      </c>
      <c r="H2566">
        <v>82.77</v>
      </c>
      <c r="I2566">
        <v>26</v>
      </c>
      <c r="J2566">
        <v>2152.02</v>
      </c>
      <c r="K2566">
        <v>3</v>
      </c>
      <c r="L2566">
        <v>8</v>
      </c>
      <c r="M2566">
        <v>2003</v>
      </c>
    </row>
    <row r="2567" spans="1:13" x14ac:dyDescent="0.25">
      <c r="A2567">
        <v>2565</v>
      </c>
      <c r="B2567" s="1">
        <v>37900</v>
      </c>
      <c r="C2567">
        <v>10155</v>
      </c>
      <c r="D2567" t="s">
        <v>49</v>
      </c>
      <c r="E2567" t="s">
        <v>50</v>
      </c>
      <c r="F2567" t="s">
        <v>51</v>
      </c>
      <c r="G2567" t="s">
        <v>211</v>
      </c>
      <c r="H2567">
        <v>100</v>
      </c>
      <c r="I2567">
        <v>20</v>
      </c>
      <c r="J2567">
        <v>2353.4</v>
      </c>
      <c r="K2567">
        <v>4</v>
      </c>
      <c r="L2567">
        <v>10</v>
      </c>
      <c r="M2567">
        <v>2003</v>
      </c>
    </row>
    <row r="2568" spans="1:13" x14ac:dyDescent="0.25">
      <c r="A2568">
        <v>2566</v>
      </c>
      <c r="B2568" s="1">
        <v>37922</v>
      </c>
      <c r="C2568">
        <v>10168</v>
      </c>
      <c r="D2568" t="s">
        <v>25</v>
      </c>
      <c r="E2568" t="s">
        <v>26</v>
      </c>
      <c r="F2568" t="s">
        <v>14</v>
      </c>
      <c r="G2568" t="s">
        <v>211</v>
      </c>
      <c r="H2568">
        <v>100</v>
      </c>
      <c r="I2568">
        <v>31</v>
      </c>
      <c r="J2568">
        <v>3431.39</v>
      </c>
      <c r="K2568">
        <v>4</v>
      </c>
      <c r="L2568">
        <v>10</v>
      </c>
      <c r="M2568">
        <v>2003</v>
      </c>
    </row>
    <row r="2569" spans="1:13" x14ac:dyDescent="0.25">
      <c r="A2569">
        <v>2567</v>
      </c>
      <c r="B2569" s="1">
        <v>37933</v>
      </c>
      <c r="C2569">
        <v>10178</v>
      </c>
      <c r="D2569" t="s">
        <v>130</v>
      </c>
      <c r="E2569" t="s">
        <v>131</v>
      </c>
      <c r="F2569" t="s">
        <v>18</v>
      </c>
      <c r="G2569" t="s">
        <v>211</v>
      </c>
      <c r="H2569">
        <v>87.75</v>
      </c>
      <c r="I2569">
        <v>22</v>
      </c>
      <c r="J2569">
        <v>1930.5</v>
      </c>
      <c r="K2569">
        <v>4</v>
      </c>
      <c r="L2569">
        <v>11</v>
      </c>
      <c r="M2569">
        <v>2003</v>
      </c>
    </row>
    <row r="2570" spans="1:13" x14ac:dyDescent="0.25">
      <c r="A2570">
        <v>2568</v>
      </c>
      <c r="B2570" s="1">
        <v>37952</v>
      </c>
      <c r="C2570">
        <v>10198</v>
      </c>
      <c r="D2570" t="s">
        <v>161</v>
      </c>
      <c r="E2570" t="s">
        <v>162</v>
      </c>
      <c r="F2570" t="s">
        <v>163</v>
      </c>
      <c r="G2570" t="s">
        <v>211</v>
      </c>
      <c r="H2570">
        <v>100</v>
      </c>
      <c r="I2570">
        <v>42</v>
      </c>
      <c r="J2570">
        <v>4774.5600000000004</v>
      </c>
      <c r="K2570">
        <v>4</v>
      </c>
      <c r="L2570">
        <v>11</v>
      </c>
      <c r="M2570">
        <v>2003</v>
      </c>
    </row>
    <row r="2571" spans="1:13" x14ac:dyDescent="0.25">
      <c r="A2571">
        <v>2569</v>
      </c>
      <c r="B2571" s="1">
        <v>37998</v>
      </c>
      <c r="C2571">
        <v>10210</v>
      </c>
      <c r="D2571" t="s">
        <v>115</v>
      </c>
      <c r="E2571" t="s">
        <v>116</v>
      </c>
      <c r="F2571" t="s">
        <v>97</v>
      </c>
      <c r="G2571" t="s">
        <v>211</v>
      </c>
      <c r="H2571">
        <v>99.72</v>
      </c>
      <c r="I2571">
        <v>26</v>
      </c>
      <c r="J2571">
        <v>2592.7199999999998</v>
      </c>
      <c r="K2571">
        <v>1</v>
      </c>
      <c r="L2571">
        <v>1</v>
      </c>
      <c r="M2571">
        <v>2004</v>
      </c>
    </row>
    <row r="2572" spans="1:13" x14ac:dyDescent="0.25">
      <c r="A2572">
        <v>2570</v>
      </c>
      <c r="B2572" s="1">
        <v>38036</v>
      </c>
      <c r="C2572">
        <v>10222</v>
      </c>
      <c r="D2572" t="s">
        <v>138</v>
      </c>
      <c r="E2572" t="s">
        <v>139</v>
      </c>
      <c r="F2572" t="s">
        <v>14</v>
      </c>
      <c r="G2572" t="s">
        <v>211</v>
      </c>
      <c r="H2572">
        <v>87.75</v>
      </c>
      <c r="I2572">
        <v>37</v>
      </c>
      <c r="J2572">
        <v>3246.75</v>
      </c>
      <c r="K2572">
        <v>1</v>
      </c>
      <c r="L2572">
        <v>2</v>
      </c>
      <c r="M2572">
        <v>2004</v>
      </c>
    </row>
    <row r="2573" spans="1:13" x14ac:dyDescent="0.25">
      <c r="A2573">
        <v>2571</v>
      </c>
      <c r="B2573" s="1">
        <v>38079</v>
      </c>
      <c r="C2573">
        <v>10235</v>
      </c>
      <c r="D2573" t="s">
        <v>143</v>
      </c>
      <c r="E2573" t="s">
        <v>144</v>
      </c>
      <c r="F2573" t="s">
        <v>88</v>
      </c>
      <c r="G2573" t="s">
        <v>211</v>
      </c>
      <c r="H2573">
        <v>88.75</v>
      </c>
      <c r="I2573">
        <v>38</v>
      </c>
      <c r="J2573">
        <v>3372.5</v>
      </c>
      <c r="K2573">
        <v>2</v>
      </c>
      <c r="L2573">
        <v>4</v>
      </c>
      <c r="M2573">
        <v>2004</v>
      </c>
    </row>
    <row r="2574" spans="1:13" x14ac:dyDescent="0.25">
      <c r="A2574">
        <v>2572</v>
      </c>
      <c r="B2574" s="1">
        <v>38118</v>
      </c>
      <c r="C2574">
        <v>10250</v>
      </c>
      <c r="D2574" t="s">
        <v>151</v>
      </c>
      <c r="E2574" t="s">
        <v>152</v>
      </c>
      <c r="F2574" t="s">
        <v>14</v>
      </c>
      <c r="G2574" t="s">
        <v>211</v>
      </c>
      <c r="H2574">
        <v>100</v>
      </c>
      <c r="I2574">
        <v>35</v>
      </c>
      <c r="J2574">
        <v>3909.15</v>
      </c>
      <c r="K2574">
        <v>2</v>
      </c>
      <c r="L2574">
        <v>5</v>
      </c>
      <c r="M2574">
        <v>2004</v>
      </c>
    </row>
    <row r="2575" spans="1:13" x14ac:dyDescent="0.25">
      <c r="A2575">
        <v>2573</v>
      </c>
      <c r="B2575" s="1">
        <v>38162</v>
      </c>
      <c r="C2575">
        <v>10262</v>
      </c>
      <c r="D2575" t="s">
        <v>66</v>
      </c>
      <c r="E2575" t="s">
        <v>67</v>
      </c>
      <c r="F2575" t="s">
        <v>68</v>
      </c>
      <c r="G2575" t="s">
        <v>211</v>
      </c>
      <c r="H2575">
        <v>90.75</v>
      </c>
      <c r="I2575">
        <v>33</v>
      </c>
      <c r="J2575">
        <v>2994.75</v>
      </c>
      <c r="K2575">
        <v>2</v>
      </c>
      <c r="L2575">
        <v>6</v>
      </c>
      <c r="M2575">
        <v>2004</v>
      </c>
    </row>
    <row r="2576" spans="1:13" x14ac:dyDescent="0.25">
      <c r="A2576">
        <v>2574</v>
      </c>
      <c r="B2576" s="1">
        <v>38191</v>
      </c>
      <c r="C2576">
        <v>10275</v>
      </c>
      <c r="D2576" t="s">
        <v>45</v>
      </c>
      <c r="E2576" t="s">
        <v>46</v>
      </c>
      <c r="F2576" t="s">
        <v>18</v>
      </c>
      <c r="G2576" t="s">
        <v>211</v>
      </c>
      <c r="H2576">
        <v>100</v>
      </c>
      <c r="I2576">
        <v>39</v>
      </c>
      <c r="J2576">
        <v>4472.5200000000004</v>
      </c>
      <c r="K2576">
        <v>3</v>
      </c>
      <c r="L2576">
        <v>7</v>
      </c>
      <c r="M2576">
        <v>2004</v>
      </c>
    </row>
    <row r="2577" spans="1:13" x14ac:dyDescent="0.25">
      <c r="A2577">
        <v>2575</v>
      </c>
      <c r="B2577" s="1">
        <v>38220</v>
      </c>
      <c r="C2577">
        <v>10284</v>
      </c>
      <c r="D2577" t="s">
        <v>204</v>
      </c>
      <c r="E2577" t="s">
        <v>205</v>
      </c>
      <c r="F2577" t="s">
        <v>31</v>
      </c>
      <c r="G2577" t="s">
        <v>211</v>
      </c>
      <c r="H2577">
        <v>100</v>
      </c>
      <c r="I2577">
        <v>45</v>
      </c>
      <c r="J2577">
        <v>4576.95</v>
      </c>
      <c r="K2577">
        <v>3</v>
      </c>
      <c r="L2577">
        <v>8</v>
      </c>
      <c r="M2577">
        <v>2004</v>
      </c>
    </row>
    <row r="2578" spans="1:13" x14ac:dyDescent="0.25">
      <c r="A2578">
        <v>2576</v>
      </c>
      <c r="B2578" s="1">
        <v>38245</v>
      </c>
      <c r="C2578">
        <v>10296</v>
      </c>
      <c r="D2578" t="s">
        <v>214</v>
      </c>
      <c r="E2578" t="s">
        <v>215</v>
      </c>
      <c r="F2578" t="s">
        <v>168</v>
      </c>
      <c r="G2578" t="s">
        <v>211</v>
      </c>
      <c r="H2578">
        <v>100</v>
      </c>
      <c r="I2578">
        <v>24</v>
      </c>
      <c r="J2578">
        <v>2441.04</v>
      </c>
      <c r="K2578">
        <v>3</v>
      </c>
      <c r="L2578">
        <v>9</v>
      </c>
      <c r="M2578">
        <v>2004</v>
      </c>
    </row>
    <row r="2579" spans="1:13" x14ac:dyDescent="0.25">
      <c r="A2579">
        <v>2577</v>
      </c>
      <c r="B2579" s="1">
        <v>38275</v>
      </c>
      <c r="C2579">
        <v>10308</v>
      </c>
      <c r="D2579" t="s">
        <v>121</v>
      </c>
      <c r="E2579" t="s">
        <v>122</v>
      </c>
      <c r="F2579" t="s">
        <v>14</v>
      </c>
      <c r="G2579" t="s">
        <v>211</v>
      </c>
      <c r="H2579">
        <v>88.75</v>
      </c>
      <c r="I2579">
        <v>35</v>
      </c>
      <c r="J2579">
        <v>3106.25</v>
      </c>
      <c r="K2579">
        <v>4</v>
      </c>
      <c r="L2579">
        <v>10</v>
      </c>
      <c r="M2579">
        <v>2004</v>
      </c>
    </row>
    <row r="2580" spans="1:13" x14ac:dyDescent="0.25">
      <c r="A2580">
        <v>2578</v>
      </c>
      <c r="B2580" s="1">
        <v>38292</v>
      </c>
      <c r="C2580">
        <v>10316</v>
      </c>
      <c r="D2580" t="s">
        <v>147</v>
      </c>
      <c r="E2580" t="s">
        <v>148</v>
      </c>
      <c r="F2580" t="s">
        <v>65</v>
      </c>
      <c r="G2580" t="s">
        <v>211</v>
      </c>
      <c r="H2580">
        <v>100</v>
      </c>
      <c r="I2580">
        <v>23</v>
      </c>
      <c r="J2580">
        <v>2706.41</v>
      </c>
      <c r="K2580">
        <v>4</v>
      </c>
      <c r="L2580">
        <v>11</v>
      </c>
      <c r="M2580">
        <v>2004</v>
      </c>
    </row>
    <row r="2581" spans="1:13" x14ac:dyDescent="0.25">
      <c r="A2581">
        <v>2579</v>
      </c>
      <c r="B2581" s="1">
        <v>38303</v>
      </c>
      <c r="C2581">
        <v>10328</v>
      </c>
      <c r="D2581" t="s">
        <v>207</v>
      </c>
      <c r="E2581" t="s">
        <v>208</v>
      </c>
      <c r="F2581" t="s">
        <v>100</v>
      </c>
      <c r="G2581" t="s">
        <v>211</v>
      </c>
      <c r="H2581">
        <v>100</v>
      </c>
      <c r="I2581">
        <v>37</v>
      </c>
      <c r="J2581">
        <v>4021.53</v>
      </c>
      <c r="K2581">
        <v>4</v>
      </c>
      <c r="L2581">
        <v>11</v>
      </c>
      <c r="M2581">
        <v>2004</v>
      </c>
    </row>
    <row r="2582" spans="1:13" x14ac:dyDescent="0.25">
      <c r="A2582">
        <v>2580</v>
      </c>
      <c r="B2582" s="1">
        <v>38315</v>
      </c>
      <c r="C2582">
        <v>10340</v>
      </c>
      <c r="D2582" t="s">
        <v>134</v>
      </c>
      <c r="E2582" t="s">
        <v>135</v>
      </c>
      <c r="F2582" t="s">
        <v>68</v>
      </c>
      <c r="G2582" t="s">
        <v>211</v>
      </c>
      <c r="H2582">
        <v>87.75</v>
      </c>
      <c r="I2582">
        <v>55</v>
      </c>
      <c r="J2582">
        <v>4826.25</v>
      </c>
      <c r="K2582">
        <v>4</v>
      </c>
      <c r="L2582">
        <v>11</v>
      </c>
      <c r="M2582">
        <v>2004</v>
      </c>
    </row>
    <row r="2583" spans="1:13" x14ac:dyDescent="0.25">
      <c r="A2583">
        <v>2581</v>
      </c>
      <c r="B2583" s="1">
        <v>38324</v>
      </c>
      <c r="C2583">
        <v>10352</v>
      </c>
      <c r="D2583" t="s">
        <v>219</v>
      </c>
      <c r="E2583" t="s">
        <v>220</v>
      </c>
      <c r="F2583" t="s">
        <v>14</v>
      </c>
      <c r="G2583" t="s">
        <v>211</v>
      </c>
      <c r="H2583">
        <v>100</v>
      </c>
      <c r="I2583">
        <v>49</v>
      </c>
      <c r="J2583">
        <v>4935.28</v>
      </c>
      <c r="K2583">
        <v>4</v>
      </c>
      <c r="L2583">
        <v>12</v>
      </c>
      <c r="M2583">
        <v>2004</v>
      </c>
    </row>
    <row r="2584" spans="1:13" x14ac:dyDescent="0.25">
      <c r="A2584">
        <v>2582</v>
      </c>
      <c r="B2584" s="1">
        <v>38338</v>
      </c>
      <c r="C2584">
        <v>10361</v>
      </c>
      <c r="D2584" t="s">
        <v>59</v>
      </c>
      <c r="E2584" t="s">
        <v>60</v>
      </c>
      <c r="F2584" t="s">
        <v>38</v>
      </c>
      <c r="G2584" t="s">
        <v>211</v>
      </c>
      <c r="H2584">
        <v>100</v>
      </c>
      <c r="I2584">
        <v>26</v>
      </c>
      <c r="J2584">
        <v>2754.7</v>
      </c>
      <c r="K2584">
        <v>4</v>
      </c>
      <c r="L2584">
        <v>12</v>
      </c>
      <c r="M2584">
        <v>2004</v>
      </c>
    </row>
    <row r="2585" spans="1:13" x14ac:dyDescent="0.25">
      <c r="A2585">
        <v>2583</v>
      </c>
      <c r="B2585" s="1">
        <v>38386</v>
      </c>
      <c r="C2585">
        <v>10375</v>
      </c>
      <c r="D2585" t="s">
        <v>45</v>
      </c>
      <c r="E2585" t="s">
        <v>46</v>
      </c>
      <c r="F2585" t="s">
        <v>18</v>
      </c>
      <c r="G2585" t="s">
        <v>211</v>
      </c>
      <c r="H2585">
        <v>100</v>
      </c>
      <c r="I2585">
        <v>33</v>
      </c>
      <c r="J2585">
        <v>3856.71</v>
      </c>
      <c r="K2585">
        <v>1</v>
      </c>
      <c r="L2585">
        <v>2</v>
      </c>
      <c r="M2585">
        <v>2005</v>
      </c>
    </row>
    <row r="2586" spans="1:13" x14ac:dyDescent="0.25">
      <c r="A2586">
        <v>2584</v>
      </c>
      <c r="B2586" s="1">
        <v>38412</v>
      </c>
      <c r="C2586">
        <v>10386</v>
      </c>
      <c r="D2586" t="s">
        <v>66</v>
      </c>
      <c r="E2586" t="s">
        <v>67</v>
      </c>
      <c r="F2586" t="s">
        <v>68</v>
      </c>
      <c r="G2586" t="s">
        <v>211</v>
      </c>
      <c r="H2586">
        <v>83.84</v>
      </c>
      <c r="I2586">
        <v>37</v>
      </c>
      <c r="J2586">
        <v>3102.08</v>
      </c>
      <c r="K2586">
        <v>1</v>
      </c>
      <c r="L2586">
        <v>3</v>
      </c>
      <c r="M2586">
        <v>2005</v>
      </c>
    </row>
    <row r="2587" spans="1:13" x14ac:dyDescent="0.25">
      <c r="A2587">
        <v>2585</v>
      </c>
      <c r="B2587" s="1">
        <v>38441</v>
      </c>
      <c r="C2587">
        <v>10398</v>
      </c>
      <c r="D2587" t="s">
        <v>16</v>
      </c>
      <c r="E2587" t="s">
        <v>17</v>
      </c>
      <c r="F2587" t="s">
        <v>18</v>
      </c>
      <c r="G2587" t="s">
        <v>211</v>
      </c>
      <c r="H2587">
        <v>86.76</v>
      </c>
      <c r="I2587">
        <v>22</v>
      </c>
      <c r="J2587">
        <v>1908.72</v>
      </c>
      <c r="K2587">
        <v>1</v>
      </c>
      <c r="L2587">
        <v>3</v>
      </c>
      <c r="M2587">
        <v>2005</v>
      </c>
    </row>
    <row r="2588" spans="1:13" x14ac:dyDescent="0.25">
      <c r="A2588">
        <v>2586</v>
      </c>
      <c r="B2588" s="1">
        <v>38445</v>
      </c>
      <c r="C2588">
        <v>10401</v>
      </c>
      <c r="D2588" t="s">
        <v>41</v>
      </c>
      <c r="E2588" t="s">
        <v>42</v>
      </c>
      <c r="F2588" t="s">
        <v>14</v>
      </c>
      <c r="G2588" t="s">
        <v>211</v>
      </c>
      <c r="H2588">
        <v>88.75</v>
      </c>
      <c r="I2588">
        <v>85</v>
      </c>
      <c r="J2588">
        <v>7543.75</v>
      </c>
      <c r="K2588">
        <v>2</v>
      </c>
      <c r="L2588">
        <v>4</v>
      </c>
      <c r="M2588">
        <v>2005</v>
      </c>
    </row>
    <row r="2589" spans="1:13" x14ac:dyDescent="0.25">
      <c r="A2589">
        <v>2587</v>
      </c>
      <c r="B2589" s="1">
        <v>38482</v>
      </c>
      <c r="C2589">
        <v>10416</v>
      </c>
      <c r="D2589" t="s">
        <v>172</v>
      </c>
      <c r="E2589" t="s">
        <v>173</v>
      </c>
      <c r="F2589" t="s">
        <v>100</v>
      </c>
      <c r="G2589" t="s">
        <v>211</v>
      </c>
      <c r="H2589">
        <v>100</v>
      </c>
      <c r="I2589">
        <v>22</v>
      </c>
      <c r="J2589">
        <v>2457.1799999999998</v>
      </c>
      <c r="K2589">
        <v>2</v>
      </c>
      <c r="L2589">
        <v>5</v>
      </c>
      <c r="M2589">
        <v>2005</v>
      </c>
    </row>
    <row r="2590" spans="1:13" x14ac:dyDescent="0.25">
      <c r="A2590">
        <v>2588</v>
      </c>
      <c r="B2590" s="1">
        <v>37663</v>
      </c>
      <c r="C2590">
        <v>10105</v>
      </c>
      <c r="D2590" t="s">
        <v>123</v>
      </c>
      <c r="E2590" t="s">
        <v>124</v>
      </c>
      <c r="F2590" t="s">
        <v>125</v>
      </c>
      <c r="G2590" t="s">
        <v>218</v>
      </c>
      <c r="H2590">
        <v>65.77</v>
      </c>
      <c r="I2590">
        <v>31</v>
      </c>
      <c r="J2590">
        <v>2038.87</v>
      </c>
      <c r="K2590">
        <v>1</v>
      </c>
      <c r="L2590">
        <v>2</v>
      </c>
      <c r="M2590">
        <v>2003</v>
      </c>
    </row>
    <row r="2591" spans="1:13" x14ac:dyDescent="0.25">
      <c r="A2591">
        <v>2589</v>
      </c>
      <c r="B2591" s="1">
        <v>37739</v>
      </c>
      <c r="C2591">
        <v>10119</v>
      </c>
      <c r="D2591" t="s">
        <v>56</v>
      </c>
      <c r="E2591" t="s">
        <v>57</v>
      </c>
      <c r="F2591" t="s">
        <v>58</v>
      </c>
      <c r="G2591" t="s">
        <v>218</v>
      </c>
      <c r="H2591">
        <v>65.77</v>
      </c>
      <c r="I2591">
        <v>38</v>
      </c>
      <c r="J2591">
        <v>2499.2600000000002</v>
      </c>
      <c r="K2591">
        <v>2</v>
      </c>
      <c r="L2591">
        <v>4</v>
      </c>
      <c r="M2591">
        <v>2003</v>
      </c>
    </row>
    <row r="2592" spans="1:13" x14ac:dyDescent="0.25">
      <c r="A2592">
        <v>2590</v>
      </c>
      <c r="B2592" s="1">
        <v>37784</v>
      </c>
      <c r="C2592">
        <v>10129</v>
      </c>
      <c r="D2592" t="s">
        <v>126</v>
      </c>
      <c r="E2592" t="s">
        <v>127</v>
      </c>
      <c r="F2592" t="s">
        <v>65</v>
      </c>
      <c r="G2592" t="s">
        <v>218</v>
      </c>
      <c r="H2592">
        <v>85.29</v>
      </c>
      <c r="I2592">
        <v>45</v>
      </c>
      <c r="J2592">
        <v>3838.05</v>
      </c>
      <c r="K2592">
        <v>2</v>
      </c>
      <c r="L2592">
        <v>6</v>
      </c>
      <c r="M2592">
        <v>2003</v>
      </c>
    </row>
    <row r="2593" spans="1:13" x14ac:dyDescent="0.25">
      <c r="A2593">
        <v>2591</v>
      </c>
      <c r="B2593" s="1">
        <v>37843</v>
      </c>
      <c r="C2593">
        <v>10143</v>
      </c>
      <c r="D2593" t="s">
        <v>128</v>
      </c>
      <c r="E2593" t="s">
        <v>129</v>
      </c>
      <c r="F2593" t="s">
        <v>14</v>
      </c>
      <c r="G2593" t="s">
        <v>218</v>
      </c>
      <c r="H2593">
        <v>85.29</v>
      </c>
      <c r="I2593">
        <v>31</v>
      </c>
      <c r="J2593">
        <v>2643.99</v>
      </c>
      <c r="K2593">
        <v>3</v>
      </c>
      <c r="L2593">
        <v>8</v>
      </c>
      <c r="M2593">
        <v>2003</v>
      </c>
    </row>
    <row r="2594" spans="1:13" x14ac:dyDescent="0.25">
      <c r="A2594">
        <v>2592</v>
      </c>
      <c r="B2594" s="1">
        <v>37896</v>
      </c>
      <c r="C2594">
        <v>10154</v>
      </c>
      <c r="D2594" t="s">
        <v>194</v>
      </c>
      <c r="E2594" t="s">
        <v>195</v>
      </c>
      <c r="F2594" t="s">
        <v>14</v>
      </c>
      <c r="G2594" t="s">
        <v>218</v>
      </c>
      <c r="H2594">
        <v>64.33</v>
      </c>
      <c r="I2594">
        <v>36</v>
      </c>
      <c r="J2594">
        <v>2315.88</v>
      </c>
      <c r="K2594">
        <v>4</v>
      </c>
      <c r="L2594">
        <v>10</v>
      </c>
      <c r="M2594">
        <v>2003</v>
      </c>
    </row>
    <row r="2595" spans="1:13" x14ac:dyDescent="0.25">
      <c r="A2595">
        <v>2593</v>
      </c>
      <c r="B2595" s="1">
        <v>37917</v>
      </c>
      <c r="C2595">
        <v>10167</v>
      </c>
      <c r="D2595" t="s">
        <v>101</v>
      </c>
      <c r="E2595" t="s">
        <v>102</v>
      </c>
      <c r="F2595" t="s">
        <v>72</v>
      </c>
      <c r="G2595" t="s">
        <v>218</v>
      </c>
      <c r="H2595">
        <v>70.11</v>
      </c>
      <c r="I2595">
        <v>46</v>
      </c>
      <c r="J2595">
        <v>3225.06</v>
      </c>
      <c r="K2595">
        <v>4</v>
      </c>
      <c r="L2595">
        <v>10</v>
      </c>
      <c r="M2595">
        <v>2003</v>
      </c>
    </row>
    <row r="2596" spans="1:13" x14ac:dyDescent="0.25">
      <c r="A2596">
        <v>2594</v>
      </c>
      <c r="B2596" s="1">
        <v>37932</v>
      </c>
      <c r="C2596">
        <v>10177</v>
      </c>
      <c r="D2596" t="s">
        <v>185</v>
      </c>
      <c r="E2596" t="s">
        <v>186</v>
      </c>
      <c r="F2596" t="s">
        <v>68</v>
      </c>
      <c r="G2596" t="s">
        <v>218</v>
      </c>
      <c r="H2596">
        <v>76.62</v>
      </c>
      <c r="I2596">
        <v>32</v>
      </c>
      <c r="J2596">
        <v>2451.84</v>
      </c>
      <c r="K2596">
        <v>4</v>
      </c>
      <c r="L2596">
        <v>11</v>
      </c>
      <c r="M2596">
        <v>2003</v>
      </c>
    </row>
    <row r="2597" spans="1:13" x14ac:dyDescent="0.25">
      <c r="A2597">
        <v>2595</v>
      </c>
      <c r="B2597" s="1">
        <v>37939</v>
      </c>
      <c r="C2597">
        <v>10185</v>
      </c>
      <c r="D2597" t="s">
        <v>128</v>
      </c>
      <c r="E2597" t="s">
        <v>129</v>
      </c>
      <c r="F2597" t="s">
        <v>14</v>
      </c>
      <c r="G2597" t="s">
        <v>218</v>
      </c>
      <c r="H2597">
        <v>57.82</v>
      </c>
      <c r="I2597">
        <v>39</v>
      </c>
      <c r="J2597">
        <v>2254.98</v>
      </c>
      <c r="K2597">
        <v>4</v>
      </c>
      <c r="L2597">
        <v>11</v>
      </c>
      <c r="M2597">
        <v>2003</v>
      </c>
    </row>
    <row r="2598" spans="1:13" x14ac:dyDescent="0.25">
      <c r="A2598">
        <v>2596</v>
      </c>
      <c r="B2598" s="1">
        <v>37951</v>
      </c>
      <c r="C2598">
        <v>10197</v>
      </c>
      <c r="D2598" t="s">
        <v>134</v>
      </c>
      <c r="E2598" t="s">
        <v>135</v>
      </c>
      <c r="F2598" t="s">
        <v>68</v>
      </c>
      <c r="G2598" t="s">
        <v>218</v>
      </c>
      <c r="H2598">
        <v>78.790000000000006</v>
      </c>
      <c r="I2598">
        <v>50</v>
      </c>
      <c r="J2598">
        <v>3939.5</v>
      </c>
      <c r="K2598">
        <v>4</v>
      </c>
      <c r="L2598">
        <v>11</v>
      </c>
      <c r="M2598">
        <v>2003</v>
      </c>
    </row>
    <row r="2599" spans="1:13" x14ac:dyDescent="0.25">
      <c r="A2599">
        <v>2597</v>
      </c>
      <c r="B2599" s="1">
        <v>37988</v>
      </c>
      <c r="C2599">
        <v>10208</v>
      </c>
      <c r="D2599" t="s">
        <v>84</v>
      </c>
      <c r="E2599" t="s">
        <v>85</v>
      </c>
      <c r="F2599" t="s">
        <v>18</v>
      </c>
      <c r="G2599" t="s">
        <v>218</v>
      </c>
      <c r="H2599">
        <v>74.45</v>
      </c>
      <c r="I2599">
        <v>46</v>
      </c>
      <c r="J2599">
        <v>3424.7</v>
      </c>
      <c r="K2599">
        <v>1</v>
      </c>
      <c r="L2599">
        <v>1</v>
      </c>
      <c r="M2599">
        <v>2004</v>
      </c>
    </row>
    <row r="2600" spans="1:13" x14ac:dyDescent="0.25">
      <c r="A2600">
        <v>2598</v>
      </c>
      <c r="B2600" s="1">
        <v>38036</v>
      </c>
      <c r="C2600">
        <v>10222</v>
      </c>
      <c r="D2600" t="s">
        <v>138</v>
      </c>
      <c r="E2600" t="s">
        <v>139</v>
      </c>
      <c r="F2600" t="s">
        <v>14</v>
      </c>
      <c r="G2600" t="s">
        <v>218</v>
      </c>
      <c r="H2600">
        <v>80.95</v>
      </c>
      <c r="I2600">
        <v>36</v>
      </c>
      <c r="J2600">
        <v>2914.2</v>
      </c>
      <c r="K2600">
        <v>1</v>
      </c>
      <c r="L2600">
        <v>2</v>
      </c>
      <c r="M2600">
        <v>2004</v>
      </c>
    </row>
    <row r="2601" spans="1:13" x14ac:dyDescent="0.25">
      <c r="A2601">
        <v>2599</v>
      </c>
      <c r="B2601" s="1">
        <v>38075</v>
      </c>
      <c r="C2601">
        <v>10233</v>
      </c>
      <c r="D2601" t="s">
        <v>41</v>
      </c>
      <c r="E2601" t="s">
        <v>42</v>
      </c>
      <c r="F2601" t="s">
        <v>14</v>
      </c>
      <c r="G2601" t="s">
        <v>218</v>
      </c>
      <c r="H2601">
        <v>82.4</v>
      </c>
      <c r="I2601">
        <v>29</v>
      </c>
      <c r="J2601">
        <v>2389.6</v>
      </c>
      <c r="K2601">
        <v>1</v>
      </c>
      <c r="L2601">
        <v>3</v>
      </c>
      <c r="M2601">
        <v>2004</v>
      </c>
    </row>
    <row r="2602" spans="1:13" x14ac:dyDescent="0.25">
      <c r="A2602">
        <v>2600</v>
      </c>
      <c r="B2602" s="1">
        <v>38114</v>
      </c>
      <c r="C2602">
        <v>10248</v>
      </c>
      <c r="D2602" t="s">
        <v>12</v>
      </c>
      <c r="E2602" t="s">
        <v>13</v>
      </c>
      <c r="F2602" t="s">
        <v>14</v>
      </c>
      <c r="G2602" t="s">
        <v>218</v>
      </c>
      <c r="H2602">
        <v>75.89</v>
      </c>
      <c r="I2602">
        <v>32</v>
      </c>
      <c r="J2602">
        <v>2428.48</v>
      </c>
      <c r="K2602">
        <v>2</v>
      </c>
      <c r="L2602">
        <v>5</v>
      </c>
      <c r="M2602">
        <v>2004</v>
      </c>
    </row>
    <row r="2603" spans="1:13" x14ac:dyDescent="0.25">
      <c r="A2603">
        <v>2601</v>
      </c>
      <c r="B2603" s="1">
        <v>38155</v>
      </c>
      <c r="C2603">
        <v>10261</v>
      </c>
      <c r="D2603" t="s">
        <v>113</v>
      </c>
      <c r="E2603" t="s">
        <v>114</v>
      </c>
      <c r="F2603" t="s">
        <v>88</v>
      </c>
      <c r="G2603" t="s">
        <v>218</v>
      </c>
      <c r="H2603">
        <v>68.67</v>
      </c>
      <c r="I2603">
        <v>44</v>
      </c>
      <c r="J2603">
        <v>3021.48</v>
      </c>
      <c r="K2603">
        <v>2</v>
      </c>
      <c r="L2603">
        <v>6</v>
      </c>
      <c r="M2603">
        <v>2004</v>
      </c>
    </row>
    <row r="2604" spans="1:13" x14ac:dyDescent="0.25">
      <c r="A2604">
        <v>2602</v>
      </c>
      <c r="B2604" s="1">
        <v>38189</v>
      </c>
      <c r="C2604">
        <v>10273</v>
      </c>
      <c r="D2604" t="s">
        <v>140</v>
      </c>
      <c r="E2604" t="s">
        <v>141</v>
      </c>
      <c r="F2604" t="s">
        <v>142</v>
      </c>
      <c r="G2604" t="s">
        <v>218</v>
      </c>
      <c r="H2604">
        <v>62.16</v>
      </c>
      <c r="I2604">
        <v>42</v>
      </c>
      <c r="J2604">
        <v>2610.7199999999998</v>
      </c>
      <c r="K2604">
        <v>3</v>
      </c>
      <c r="L2604">
        <v>7</v>
      </c>
      <c r="M2604">
        <v>2004</v>
      </c>
    </row>
    <row r="2605" spans="1:13" x14ac:dyDescent="0.25">
      <c r="A2605">
        <v>2603</v>
      </c>
      <c r="B2605" s="1">
        <v>38219</v>
      </c>
      <c r="C2605">
        <v>10283</v>
      </c>
      <c r="D2605" t="s">
        <v>143</v>
      </c>
      <c r="E2605" t="s">
        <v>144</v>
      </c>
      <c r="F2605" t="s">
        <v>88</v>
      </c>
      <c r="G2605" t="s">
        <v>218</v>
      </c>
      <c r="H2605">
        <v>65.77</v>
      </c>
      <c r="I2605">
        <v>47</v>
      </c>
      <c r="J2605">
        <v>3091.19</v>
      </c>
      <c r="K2605">
        <v>3</v>
      </c>
      <c r="L2605">
        <v>8</v>
      </c>
      <c r="M2605">
        <v>2004</v>
      </c>
    </row>
    <row r="2606" spans="1:13" x14ac:dyDescent="0.25">
      <c r="A2606">
        <v>2604</v>
      </c>
      <c r="B2606" s="1">
        <v>38240</v>
      </c>
      <c r="C2606">
        <v>10295</v>
      </c>
      <c r="D2606" t="s">
        <v>145</v>
      </c>
      <c r="E2606" t="s">
        <v>146</v>
      </c>
      <c r="F2606" t="s">
        <v>14</v>
      </c>
      <c r="G2606" t="s">
        <v>218</v>
      </c>
      <c r="H2606">
        <v>58.55</v>
      </c>
      <c r="I2606">
        <v>44</v>
      </c>
      <c r="J2606">
        <v>2576.1999999999998</v>
      </c>
      <c r="K2606">
        <v>3</v>
      </c>
      <c r="L2606">
        <v>9</v>
      </c>
      <c r="M2606">
        <v>2004</v>
      </c>
    </row>
    <row r="2607" spans="1:13" x14ac:dyDescent="0.25">
      <c r="A2607">
        <v>2605</v>
      </c>
      <c r="B2607" s="1">
        <v>38274</v>
      </c>
      <c r="C2607">
        <v>10306</v>
      </c>
      <c r="D2607" t="s">
        <v>187</v>
      </c>
      <c r="E2607" t="s">
        <v>188</v>
      </c>
      <c r="F2607" t="s">
        <v>65</v>
      </c>
      <c r="G2607" t="s">
        <v>218</v>
      </c>
      <c r="H2607">
        <v>75.17</v>
      </c>
      <c r="I2607">
        <v>43</v>
      </c>
      <c r="J2607">
        <v>3232.31</v>
      </c>
      <c r="K2607">
        <v>4</v>
      </c>
      <c r="L2607">
        <v>10</v>
      </c>
      <c r="M2607">
        <v>2004</v>
      </c>
    </row>
    <row r="2608" spans="1:13" x14ac:dyDescent="0.25">
      <c r="A2608">
        <v>2606</v>
      </c>
      <c r="B2608" s="1">
        <v>38292</v>
      </c>
      <c r="C2608">
        <v>10316</v>
      </c>
      <c r="D2608" t="s">
        <v>147</v>
      </c>
      <c r="E2608" t="s">
        <v>148</v>
      </c>
      <c r="F2608" t="s">
        <v>65</v>
      </c>
      <c r="G2608" t="s">
        <v>218</v>
      </c>
      <c r="H2608">
        <v>74.45</v>
      </c>
      <c r="I2608">
        <v>48</v>
      </c>
      <c r="J2608">
        <v>3573.6</v>
      </c>
      <c r="K2608">
        <v>4</v>
      </c>
      <c r="L2608">
        <v>11</v>
      </c>
      <c r="M2608">
        <v>2004</v>
      </c>
    </row>
    <row r="2609" spans="1:13" x14ac:dyDescent="0.25">
      <c r="A2609">
        <v>2607</v>
      </c>
      <c r="B2609" s="1">
        <v>38301</v>
      </c>
      <c r="C2609">
        <v>10327</v>
      </c>
      <c r="D2609" t="s">
        <v>123</v>
      </c>
      <c r="E2609" t="s">
        <v>124</v>
      </c>
      <c r="F2609" t="s">
        <v>125</v>
      </c>
      <c r="G2609" t="s">
        <v>218</v>
      </c>
      <c r="H2609">
        <v>96.31</v>
      </c>
      <c r="I2609">
        <v>21</v>
      </c>
      <c r="J2609">
        <v>2022.51</v>
      </c>
      <c r="K2609">
        <v>4</v>
      </c>
      <c r="L2609">
        <v>11</v>
      </c>
      <c r="M2609">
        <v>2004</v>
      </c>
    </row>
    <row r="2610" spans="1:13" x14ac:dyDescent="0.25">
      <c r="A2610">
        <v>2608</v>
      </c>
      <c r="B2610" s="1">
        <v>38314</v>
      </c>
      <c r="C2610">
        <v>10339</v>
      </c>
      <c r="D2610" t="s">
        <v>95</v>
      </c>
      <c r="E2610" t="s">
        <v>96</v>
      </c>
      <c r="F2610" t="s">
        <v>97</v>
      </c>
      <c r="G2610" t="s">
        <v>218</v>
      </c>
      <c r="H2610">
        <v>74.349999999999994</v>
      </c>
      <c r="I2610">
        <v>50</v>
      </c>
      <c r="J2610">
        <v>3717.5</v>
      </c>
      <c r="K2610">
        <v>4</v>
      </c>
      <c r="L2610">
        <v>11</v>
      </c>
      <c r="M2610">
        <v>2004</v>
      </c>
    </row>
    <row r="2611" spans="1:13" x14ac:dyDescent="0.25">
      <c r="A2611">
        <v>2609</v>
      </c>
      <c r="B2611" s="1">
        <v>38323</v>
      </c>
      <c r="C2611">
        <v>10350</v>
      </c>
      <c r="D2611" t="s">
        <v>66</v>
      </c>
      <c r="E2611" t="s">
        <v>67</v>
      </c>
      <c r="F2611" t="s">
        <v>68</v>
      </c>
      <c r="G2611" t="s">
        <v>218</v>
      </c>
      <c r="H2611">
        <v>75.349999999999994</v>
      </c>
      <c r="I2611">
        <v>29</v>
      </c>
      <c r="J2611">
        <v>2185.15</v>
      </c>
      <c r="K2611">
        <v>4</v>
      </c>
      <c r="L2611">
        <v>12</v>
      </c>
      <c r="M2611">
        <v>2004</v>
      </c>
    </row>
    <row r="2612" spans="1:13" x14ac:dyDescent="0.25">
      <c r="A2612">
        <v>2610</v>
      </c>
      <c r="B2612" s="1">
        <v>38383</v>
      </c>
      <c r="C2612">
        <v>10373</v>
      </c>
      <c r="D2612" t="s">
        <v>149</v>
      </c>
      <c r="E2612" t="s">
        <v>150</v>
      </c>
      <c r="F2612" t="s">
        <v>51</v>
      </c>
      <c r="G2612" t="s">
        <v>218</v>
      </c>
      <c r="H2612">
        <v>70.33</v>
      </c>
      <c r="I2612">
        <v>41</v>
      </c>
      <c r="J2612">
        <v>2883.53</v>
      </c>
      <c r="K2612">
        <v>1</v>
      </c>
      <c r="L2612">
        <v>1</v>
      </c>
      <c r="M2612">
        <v>2005</v>
      </c>
    </row>
    <row r="2613" spans="1:13" x14ac:dyDescent="0.25">
      <c r="A2613">
        <v>2611</v>
      </c>
      <c r="B2613" s="1">
        <v>38412</v>
      </c>
      <c r="C2613">
        <v>10386</v>
      </c>
      <c r="D2613" t="s">
        <v>66</v>
      </c>
      <c r="E2613" t="s">
        <v>67</v>
      </c>
      <c r="F2613" t="s">
        <v>68</v>
      </c>
      <c r="G2613" t="s">
        <v>218</v>
      </c>
      <c r="H2613">
        <v>100</v>
      </c>
      <c r="I2613">
        <v>37</v>
      </c>
      <c r="J2613">
        <v>5017.57</v>
      </c>
      <c r="K2613">
        <v>1</v>
      </c>
      <c r="L2613">
        <v>3</v>
      </c>
      <c r="M2613">
        <v>2005</v>
      </c>
    </row>
    <row r="2614" spans="1:13" x14ac:dyDescent="0.25">
      <c r="A2614">
        <v>2612</v>
      </c>
      <c r="B2614" s="1">
        <v>38439</v>
      </c>
      <c r="C2614">
        <v>10397</v>
      </c>
      <c r="D2614" t="s">
        <v>130</v>
      </c>
      <c r="E2614" t="s">
        <v>131</v>
      </c>
      <c r="F2614" t="s">
        <v>18</v>
      </c>
      <c r="G2614" t="s">
        <v>218</v>
      </c>
      <c r="H2614">
        <v>66.5</v>
      </c>
      <c r="I2614">
        <v>22</v>
      </c>
      <c r="J2614">
        <v>1463</v>
      </c>
      <c r="K2614">
        <v>1</v>
      </c>
      <c r="L2614">
        <v>3</v>
      </c>
      <c r="M2614">
        <v>2005</v>
      </c>
    </row>
    <row r="2615" spans="1:13" x14ac:dyDescent="0.25">
      <c r="A2615">
        <v>2613</v>
      </c>
      <c r="B2615" s="1">
        <v>38478</v>
      </c>
      <c r="C2615">
        <v>10414</v>
      </c>
      <c r="D2615" t="s">
        <v>145</v>
      </c>
      <c r="E2615" t="s">
        <v>146</v>
      </c>
      <c r="F2615" t="s">
        <v>14</v>
      </c>
      <c r="G2615" t="s">
        <v>218</v>
      </c>
      <c r="H2615">
        <v>75.89</v>
      </c>
      <c r="I2615">
        <v>31</v>
      </c>
      <c r="J2615">
        <v>2352.59</v>
      </c>
      <c r="K2615">
        <v>2</v>
      </c>
      <c r="L2615">
        <v>5</v>
      </c>
      <c r="M2615">
        <v>2005</v>
      </c>
    </row>
    <row r="2616" spans="1:13" x14ac:dyDescent="0.25">
      <c r="A2616">
        <v>2614</v>
      </c>
      <c r="B2616" s="1">
        <v>37650</v>
      </c>
      <c r="C2616">
        <v>10103</v>
      </c>
      <c r="D2616" t="s">
        <v>52</v>
      </c>
      <c r="E2616" t="s">
        <v>53</v>
      </c>
      <c r="F2616" t="s">
        <v>31</v>
      </c>
      <c r="G2616" t="s">
        <v>69</v>
      </c>
      <c r="H2616">
        <v>100</v>
      </c>
      <c r="I2616">
        <v>42</v>
      </c>
      <c r="J2616">
        <v>4460.82</v>
      </c>
      <c r="K2616">
        <v>1</v>
      </c>
      <c r="L2616">
        <v>1</v>
      </c>
      <c r="M2616">
        <v>2003</v>
      </c>
    </row>
    <row r="2617" spans="1:13" x14ac:dyDescent="0.25">
      <c r="A2617">
        <v>2615</v>
      </c>
      <c r="B2617" s="1">
        <v>37712</v>
      </c>
      <c r="C2617">
        <v>10114</v>
      </c>
      <c r="D2617" t="s">
        <v>153</v>
      </c>
      <c r="E2617" t="s">
        <v>154</v>
      </c>
      <c r="F2617" t="s">
        <v>18</v>
      </c>
      <c r="G2617" t="s">
        <v>69</v>
      </c>
      <c r="H2617">
        <v>100</v>
      </c>
      <c r="I2617">
        <v>42</v>
      </c>
      <c r="J2617">
        <v>4758.18</v>
      </c>
      <c r="K2617">
        <v>2</v>
      </c>
      <c r="L2617">
        <v>4</v>
      </c>
      <c r="M2617">
        <v>2003</v>
      </c>
    </row>
    <row r="2618" spans="1:13" x14ac:dyDescent="0.25">
      <c r="A2618">
        <v>2616</v>
      </c>
      <c r="B2618" s="1">
        <v>37769</v>
      </c>
      <c r="C2618">
        <v>10126</v>
      </c>
      <c r="D2618" t="s">
        <v>73</v>
      </c>
      <c r="E2618" t="s">
        <v>74</v>
      </c>
      <c r="F2618" t="s">
        <v>68</v>
      </c>
      <c r="G2618" t="s">
        <v>69</v>
      </c>
      <c r="H2618">
        <v>100</v>
      </c>
      <c r="I2618">
        <v>45</v>
      </c>
      <c r="J2618">
        <v>4597.2</v>
      </c>
      <c r="K2618">
        <v>2</v>
      </c>
      <c r="L2618">
        <v>5</v>
      </c>
      <c r="M2618">
        <v>2003</v>
      </c>
    </row>
    <row r="2619" spans="1:13" x14ac:dyDescent="0.25">
      <c r="A2619">
        <v>2617</v>
      </c>
      <c r="B2619" s="1">
        <v>37826</v>
      </c>
      <c r="C2619">
        <v>10140</v>
      </c>
      <c r="D2619" t="s">
        <v>25</v>
      </c>
      <c r="E2619" t="s">
        <v>26</v>
      </c>
      <c r="F2619" t="s">
        <v>14</v>
      </c>
      <c r="G2619" t="s">
        <v>69</v>
      </c>
      <c r="H2619">
        <v>100</v>
      </c>
      <c r="I2619">
        <v>36</v>
      </c>
      <c r="J2619">
        <v>4114.8</v>
      </c>
      <c r="K2619">
        <v>3</v>
      </c>
      <c r="L2619">
        <v>7</v>
      </c>
      <c r="M2619">
        <v>2003</v>
      </c>
    </row>
    <row r="2620" spans="1:13" x14ac:dyDescent="0.25">
      <c r="A2620">
        <v>2618</v>
      </c>
      <c r="B2620" s="1">
        <v>37883</v>
      </c>
      <c r="C2620">
        <v>10150</v>
      </c>
      <c r="D2620" t="s">
        <v>75</v>
      </c>
      <c r="E2620" t="s">
        <v>76</v>
      </c>
      <c r="F2620" t="s">
        <v>77</v>
      </c>
      <c r="G2620" t="s">
        <v>69</v>
      </c>
      <c r="H2620">
        <v>100</v>
      </c>
      <c r="I2620">
        <v>20</v>
      </c>
      <c r="J2620">
        <v>2104</v>
      </c>
      <c r="K2620">
        <v>3</v>
      </c>
      <c r="L2620">
        <v>9</v>
      </c>
      <c r="M2620">
        <v>2003</v>
      </c>
    </row>
    <row r="2621" spans="1:13" x14ac:dyDescent="0.25">
      <c r="A2621">
        <v>2619</v>
      </c>
      <c r="B2621" s="1">
        <v>37915</v>
      </c>
      <c r="C2621">
        <v>10164</v>
      </c>
      <c r="D2621" t="s">
        <v>155</v>
      </c>
      <c r="E2621" t="s">
        <v>156</v>
      </c>
      <c r="F2621" t="s">
        <v>58</v>
      </c>
      <c r="G2621" t="s">
        <v>69</v>
      </c>
      <c r="H2621">
        <v>81.93</v>
      </c>
      <c r="I2621">
        <v>39</v>
      </c>
      <c r="J2621">
        <v>3195.27</v>
      </c>
      <c r="K2621">
        <v>4</v>
      </c>
      <c r="L2621">
        <v>10</v>
      </c>
      <c r="M2621">
        <v>2003</v>
      </c>
    </row>
    <row r="2622" spans="1:13" x14ac:dyDescent="0.25">
      <c r="A2622">
        <v>2620</v>
      </c>
      <c r="B2622" s="1">
        <v>37931</v>
      </c>
      <c r="C2622">
        <v>10175</v>
      </c>
      <c r="D2622" t="s">
        <v>126</v>
      </c>
      <c r="E2622" t="s">
        <v>127</v>
      </c>
      <c r="F2622" t="s">
        <v>65</v>
      </c>
      <c r="G2622" t="s">
        <v>69</v>
      </c>
      <c r="H2622">
        <v>85.98</v>
      </c>
      <c r="I2622">
        <v>42</v>
      </c>
      <c r="J2622">
        <v>3611.16</v>
      </c>
      <c r="K2622">
        <v>4</v>
      </c>
      <c r="L2622">
        <v>11</v>
      </c>
      <c r="M2622">
        <v>2003</v>
      </c>
    </row>
    <row r="2623" spans="1:13" x14ac:dyDescent="0.25">
      <c r="A2623">
        <v>2621</v>
      </c>
      <c r="B2623" s="1">
        <v>37938</v>
      </c>
      <c r="C2623">
        <v>10183</v>
      </c>
      <c r="D2623" t="s">
        <v>82</v>
      </c>
      <c r="E2623" t="s">
        <v>83</v>
      </c>
      <c r="F2623" t="s">
        <v>14</v>
      </c>
      <c r="G2623" t="s">
        <v>69</v>
      </c>
      <c r="H2623">
        <v>86.99</v>
      </c>
      <c r="I2623">
        <v>23</v>
      </c>
      <c r="J2623">
        <v>2000.77</v>
      </c>
      <c r="K2623">
        <v>4</v>
      </c>
      <c r="L2623">
        <v>11</v>
      </c>
      <c r="M2623">
        <v>2003</v>
      </c>
    </row>
    <row r="2624" spans="1:13" x14ac:dyDescent="0.25">
      <c r="A2624">
        <v>2622</v>
      </c>
      <c r="B2624" s="1">
        <v>37950</v>
      </c>
      <c r="C2624">
        <v>10194</v>
      </c>
      <c r="D2624" t="s">
        <v>84</v>
      </c>
      <c r="E2624" t="s">
        <v>85</v>
      </c>
      <c r="F2624" t="s">
        <v>18</v>
      </c>
      <c r="G2624" t="s">
        <v>69</v>
      </c>
      <c r="H2624">
        <v>89.01</v>
      </c>
      <c r="I2624">
        <v>26</v>
      </c>
      <c r="J2624">
        <v>2314.2600000000002</v>
      </c>
      <c r="K2624">
        <v>4</v>
      </c>
      <c r="L2624">
        <v>11</v>
      </c>
      <c r="M2624">
        <v>2003</v>
      </c>
    </row>
    <row r="2625" spans="1:13" x14ac:dyDescent="0.25">
      <c r="A2625">
        <v>2623</v>
      </c>
      <c r="B2625" s="1">
        <v>37960</v>
      </c>
      <c r="C2625">
        <v>10206</v>
      </c>
      <c r="D2625" t="s">
        <v>86</v>
      </c>
      <c r="E2625" t="s">
        <v>87</v>
      </c>
      <c r="F2625" t="s">
        <v>88</v>
      </c>
      <c r="G2625" t="s">
        <v>69</v>
      </c>
      <c r="H2625">
        <v>100</v>
      </c>
      <c r="I2625">
        <v>33</v>
      </c>
      <c r="J2625">
        <v>3871.89</v>
      </c>
      <c r="K2625">
        <v>4</v>
      </c>
      <c r="L2625">
        <v>12</v>
      </c>
      <c r="M2625">
        <v>2003</v>
      </c>
    </row>
    <row r="2626" spans="1:13" x14ac:dyDescent="0.25">
      <c r="A2626">
        <v>2624</v>
      </c>
      <c r="B2626" s="1">
        <v>38021</v>
      </c>
      <c r="C2626">
        <v>10217</v>
      </c>
      <c r="D2626" t="s">
        <v>159</v>
      </c>
      <c r="E2626" t="s">
        <v>160</v>
      </c>
      <c r="F2626" t="s">
        <v>77</v>
      </c>
      <c r="G2626" t="s">
        <v>69</v>
      </c>
      <c r="H2626">
        <v>88</v>
      </c>
      <c r="I2626">
        <v>31</v>
      </c>
      <c r="J2626">
        <v>2728</v>
      </c>
      <c r="K2626">
        <v>1</v>
      </c>
      <c r="L2626">
        <v>2</v>
      </c>
      <c r="M2626">
        <v>2004</v>
      </c>
    </row>
    <row r="2627" spans="1:13" x14ac:dyDescent="0.25">
      <c r="A2627">
        <v>2625</v>
      </c>
      <c r="B2627" s="1">
        <v>38057</v>
      </c>
      <c r="C2627">
        <v>10229</v>
      </c>
      <c r="D2627" t="s">
        <v>105</v>
      </c>
      <c r="E2627" t="s">
        <v>106</v>
      </c>
      <c r="F2627" t="s">
        <v>14</v>
      </c>
      <c r="G2627" t="s">
        <v>69</v>
      </c>
      <c r="H2627">
        <v>100</v>
      </c>
      <c r="I2627">
        <v>50</v>
      </c>
      <c r="J2627">
        <v>5614</v>
      </c>
      <c r="K2627">
        <v>1</v>
      </c>
      <c r="L2627">
        <v>3</v>
      </c>
      <c r="M2627">
        <v>2004</v>
      </c>
    </row>
    <row r="2628" spans="1:13" x14ac:dyDescent="0.25">
      <c r="A2628">
        <v>2626</v>
      </c>
      <c r="B2628" s="1">
        <v>38111</v>
      </c>
      <c r="C2628">
        <v>10245</v>
      </c>
      <c r="D2628" t="s">
        <v>93</v>
      </c>
      <c r="E2628" t="s">
        <v>94</v>
      </c>
      <c r="F2628" t="s">
        <v>14</v>
      </c>
      <c r="G2628" t="s">
        <v>69</v>
      </c>
      <c r="H2628">
        <v>100</v>
      </c>
      <c r="I2628">
        <v>44</v>
      </c>
      <c r="J2628">
        <v>4628.8</v>
      </c>
      <c r="K2628">
        <v>2</v>
      </c>
      <c r="L2628">
        <v>5</v>
      </c>
      <c r="M2628">
        <v>2004</v>
      </c>
    </row>
    <row r="2629" spans="1:13" x14ac:dyDescent="0.25">
      <c r="A2629">
        <v>2627</v>
      </c>
      <c r="B2629" s="1">
        <v>38153</v>
      </c>
      <c r="C2629">
        <v>10258</v>
      </c>
      <c r="D2629" t="s">
        <v>95</v>
      </c>
      <c r="E2629" t="s">
        <v>96</v>
      </c>
      <c r="F2629" t="s">
        <v>97</v>
      </c>
      <c r="G2629" t="s">
        <v>69</v>
      </c>
      <c r="H2629">
        <v>80.92</v>
      </c>
      <c r="I2629">
        <v>45</v>
      </c>
      <c r="J2629">
        <v>3641.4</v>
      </c>
      <c r="K2629">
        <v>2</v>
      </c>
      <c r="L2629">
        <v>6</v>
      </c>
      <c r="M2629">
        <v>2004</v>
      </c>
    </row>
    <row r="2630" spans="1:13" x14ac:dyDescent="0.25">
      <c r="A2630">
        <v>2628</v>
      </c>
      <c r="B2630" s="1">
        <v>38187</v>
      </c>
      <c r="C2630">
        <v>10270</v>
      </c>
      <c r="D2630" t="s">
        <v>59</v>
      </c>
      <c r="E2630" t="s">
        <v>60</v>
      </c>
      <c r="F2630" t="s">
        <v>38</v>
      </c>
      <c r="G2630" t="s">
        <v>69</v>
      </c>
      <c r="H2630">
        <v>88</v>
      </c>
      <c r="I2630">
        <v>46</v>
      </c>
      <c r="J2630">
        <v>4048</v>
      </c>
      <c r="K2630">
        <v>3</v>
      </c>
      <c r="L2630">
        <v>7</v>
      </c>
      <c r="M2630">
        <v>2004</v>
      </c>
    </row>
    <row r="2631" spans="1:13" x14ac:dyDescent="0.25">
      <c r="A2631">
        <v>2629</v>
      </c>
      <c r="B2631" s="1">
        <v>38218</v>
      </c>
      <c r="C2631">
        <v>10281</v>
      </c>
      <c r="D2631" t="s">
        <v>54</v>
      </c>
      <c r="E2631" t="s">
        <v>55</v>
      </c>
      <c r="F2631" t="s">
        <v>14</v>
      </c>
      <c r="G2631" t="s">
        <v>69</v>
      </c>
      <c r="H2631">
        <v>85.98</v>
      </c>
      <c r="I2631">
        <v>27</v>
      </c>
      <c r="J2631">
        <v>2321.46</v>
      </c>
      <c r="K2631">
        <v>3</v>
      </c>
      <c r="L2631">
        <v>8</v>
      </c>
      <c r="M2631">
        <v>2004</v>
      </c>
    </row>
    <row r="2632" spans="1:13" x14ac:dyDescent="0.25">
      <c r="A2632">
        <v>2630</v>
      </c>
      <c r="B2632" s="1">
        <v>38238</v>
      </c>
      <c r="C2632">
        <v>10291</v>
      </c>
      <c r="D2632" t="s">
        <v>101</v>
      </c>
      <c r="E2632" t="s">
        <v>102</v>
      </c>
      <c r="F2632" t="s">
        <v>72</v>
      </c>
      <c r="G2632" t="s">
        <v>69</v>
      </c>
      <c r="H2632">
        <v>100</v>
      </c>
      <c r="I2632">
        <v>28</v>
      </c>
      <c r="J2632">
        <v>3256.96</v>
      </c>
      <c r="K2632">
        <v>3</v>
      </c>
      <c r="L2632">
        <v>9</v>
      </c>
      <c r="M2632">
        <v>2004</v>
      </c>
    </row>
    <row r="2633" spans="1:13" x14ac:dyDescent="0.25">
      <c r="A2633">
        <v>2631</v>
      </c>
      <c r="B2633" s="1">
        <v>38271</v>
      </c>
      <c r="C2633">
        <v>10304</v>
      </c>
      <c r="D2633" t="s">
        <v>103</v>
      </c>
      <c r="E2633" t="s">
        <v>104</v>
      </c>
      <c r="F2633" t="s">
        <v>18</v>
      </c>
      <c r="G2633" t="s">
        <v>69</v>
      </c>
      <c r="H2633">
        <v>100</v>
      </c>
      <c r="I2633">
        <v>40</v>
      </c>
      <c r="J2633">
        <v>4208</v>
      </c>
      <c r="K2633">
        <v>4</v>
      </c>
      <c r="L2633">
        <v>10</v>
      </c>
      <c r="M2633">
        <v>2004</v>
      </c>
    </row>
    <row r="2634" spans="1:13" x14ac:dyDescent="0.25">
      <c r="A2634">
        <v>2632</v>
      </c>
      <c r="B2634" s="1">
        <v>38282</v>
      </c>
      <c r="C2634">
        <v>10313</v>
      </c>
      <c r="D2634" t="s">
        <v>86</v>
      </c>
      <c r="E2634" t="s">
        <v>87</v>
      </c>
      <c r="F2634" t="s">
        <v>88</v>
      </c>
      <c r="G2634" t="s">
        <v>69</v>
      </c>
      <c r="H2634">
        <v>99.13</v>
      </c>
      <c r="I2634">
        <v>30</v>
      </c>
      <c r="J2634">
        <v>2973.9</v>
      </c>
      <c r="K2634">
        <v>4</v>
      </c>
      <c r="L2634">
        <v>10</v>
      </c>
      <c r="M2634">
        <v>2004</v>
      </c>
    </row>
    <row r="2635" spans="1:13" x14ac:dyDescent="0.25">
      <c r="A2635">
        <v>2633</v>
      </c>
      <c r="B2635" s="1">
        <v>38296</v>
      </c>
      <c r="C2635">
        <v>10324</v>
      </c>
      <c r="D2635" t="s">
        <v>39</v>
      </c>
      <c r="E2635" t="s">
        <v>40</v>
      </c>
      <c r="F2635" t="s">
        <v>14</v>
      </c>
      <c r="G2635" t="s">
        <v>69</v>
      </c>
      <c r="H2635">
        <v>100</v>
      </c>
      <c r="I2635">
        <v>34</v>
      </c>
      <c r="J2635">
        <v>4248.3</v>
      </c>
      <c r="K2635">
        <v>4</v>
      </c>
      <c r="L2635">
        <v>11</v>
      </c>
      <c r="M2635">
        <v>2004</v>
      </c>
    </row>
    <row r="2636" spans="1:13" x14ac:dyDescent="0.25">
      <c r="A2636">
        <v>2634</v>
      </c>
      <c r="B2636" s="1">
        <v>38311</v>
      </c>
      <c r="C2636">
        <v>10336</v>
      </c>
      <c r="D2636" t="s">
        <v>153</v>
      </c>
      <c r="E2636" t="s">
        <v>154</v>
      </c>
      <c r="F2636" t="s">
        <v>18</v>
      </c>
      <c r="G2636" t="s">
        <v>69</v>
      </c>
      <c r="H2636">
        <v>100</v>
      </c>
      <c r="I2636">
        <v>46</v>
      </c>
      <c r="J2636">
        <v>9558.7999999999993</v>
      </c>
      <c r="K2636">
        <v>4</v>
      </c>
      <c r="L2636">
        <v>11</v>
      </c>
      <c r="M2636">
        <v>2004</v>
      </c>
    </row>
    <row r="2637" spans="1:13" x14ac:dyDescent="0.25">
      <c r="A2637">
        <v>2635</v>
      </c>
      <c r="B2637" s="1">
        <v>38292</v>
      </c>
      <c r="C2637">
        <v>10348</v>
      </c>
      <c r="D2637" t="s">
        <v>73</v>
      </c>
      <c r="E2637" t="s">
        <v>74</v>
      </c>
      <c r="F2637" t="s">
        <v>68</v>
      </c>
      <c r="G2637" t="s">
        <v>69</v>
      </c>
      <c r="H2637">
        <v>82.83</v>
      </c>
      <c r="I2637">
        <v>32</v>
      </c>
      <c r="J2637">
        <v>2650.56</v>
      </c>
      <c r="K2637">
        <v>4</v>
      </c>
      <c r="L2637">
        <v>11</v>
      </c>
      <c r="M2637">
        <v>2004</v>
      </c>
    </row>
    <row r="2638" spans="1:13" x14ac:dyDescent="0.25">
      <c r="A2638">
        <v>2636</v>
      </c>
      <c r="B2638" s="1">
        <v>38331</v>
      </c>
      <c r="C2638">
        <v>10358</v>
      </c>
      <c r="D2638" t="s">
        <v>66</v>
      </c>
      <c r="E2638" t="s">
        <v>67</v>
      </c>
      <c r="F2638" t="s">
        <v>68</v>
      </c>
      <c r="G2638" t="s">
        <v>69</v>
      </c>
      <c r="H2638">
        <v>100</v>
      </c>
      <c r="I2638">
        <v>27</v>
      </c>
      <c r="J2638">
        <v>3761.37</v>
      </c>
      <c r="K2638">
        <v>4</v>
      </c>
      <c r="L2638">
        <v>12</v>
      </c>
      <c r="M2638">
        <v>2004</v>
      </c>
    </row>
    <row r="2639" spans="1:13" x14ac:dyDescent="0.25">
      <c r="A2639">
        <v>2637</v>
      </c>
      <c r="B2639" s="1">
        <v>38375</v>
      </c>
      <c r="C2639">
        <v>10371</v>
      </c>
      <c r="D2639" t="s">
        <v>105</v>
      </c>
      <c r="E2639" t="s">
        <v>106</v>
      </c>
      <c r="F2639" t="s">
        <v>14</v>
      </c>
      <c r="G2639" t="s">
        <v>69</v>
      </c>
      <c r="H2639">
        <v>100</v>
      </c>
      <c r="I2639">
        <v>34</v>
      </c>
      <c r="J2639">
        <v>4301.34</v>
      </c>
      <c r="K2639">
        <v>1</v>
      </c>
      <c r="L2639">
        <v>1</v>
      </c>
      <c r="M2639">
        <v>2005</v>
      </c>
    </row>
    <row r="2640" spans="1:13" x14ac:dyDescent="0.25">
      <c r="A2640">
        <v>2638</v>
      </c>
      <c r="B2640" s="1">
        <v>38400</v>
      </c>
      <c r="C2640">
        <v>10382</v>
      </c>
      <c r="D2640" t="s">
        <v>105</v>
      </c>
      <c r="E2640" t="s">
        <v>106</v>
      </c>
      <c r="F2640" t="s">
        <v>14</v>
      </c>
      <c r="G2640" t="s">
        <v>69</v>
      </c>
      <c r="H2640">
        <v>54.84</v>
      </c>
      <c r="I2640">
        <v>34</v>
      </c>
      <c r="J2640">
        <v>1864.56</v>
      </c>
      <c r="K2640">
        <v>1</v>
      </c>
      <c r="L2640">
        <v>2</v>
      </c>
      <c r="M2640">
        <v>2005</v>
      </c>
    </row>
    <row r="2641" spans="1:13" x14ac:dyDescent="0.25">
      <c r="A2641">
        <v>2639</v>
      </c>
      <c r="B2641" s="1">
        <v>38473</v>
      </c>
      <c r="C2641">
        <v>10411</v>
      </c>
      <c r="D2641" t="s">
        <v>113</v>
      </c>
      <c r="E2641" t="s">
        <v>114</v>
      </c>
      <c r="F2641" t="s">
        <v>88</v>
      </c>
      <c r="G2641" t="s">
        <v>69</v>
      </c>
      <c r="H2641">
        <v>100</v>
      </c>
      <c r="I2641">
        <v>34</v>
      </c>
      <c r="J2641">
        <v>3576.8</v>
      </c>
      <c r="K2641">
        <v>2</v>
      </c>
      <c r="L2641">
        <v>5</v>
      </c>
      <c r="M2641">
        <v>2005</v>
      </c>
    </row>
    <row r="2642" spans="1:13" x14ac:dyDescent="0.25">
      <c r="A2642">
        <v>2640</v>
      </c>
      <c r="B2642" s="1">
        <v>38503</v>
      </c>
      <c r="C2642">
        <v>10424</v>
      </c>
      <c r="D2642" t="s">
        <v>66</v>
      </c>
      <c r="E2642" t="s">
        <v>67</v>
      </c>
      <c r="F2642" t="s">
        <v>68</v>
      </c>
      <c r="G2642" t="s">
        <v>69</v>
      </c>
      <c r="H2642">
        <v>80.92</v>
      </c>
      <c r="I2642">
        <v>46</v>
      </c>
      <c r="J2642">
        <v>3722.32</v>
      </c>
      <c r="K2642">
        <v>2</v>
      </c>
      <c r="L2642">
        <v>5</v>
      </c>
      <c r="M2642">
        <v>2005</v>
      </c>
    </row>
    <row r="2643" spans="1:13" x14ac:dyDescent="0.25">
      <c r="A2643">
        <v>2641</v>
      </c>
      <c r="B2643" s="1">
        <v>37669</v>
      </c>
      <c r="C2643">
        <v>10106</v>
      </c>
      <c r="D2643" t="s">
        <v>207</v>
      </c>
      <c r="E2643" t="s">
        <v>208</v>
      </c>
      <c r="F2643" t="s">
        <v>100</v>
      </c>
      <c r="G2643" t="s">
        <v>211</v>
      </c>
      <c r="H2643">
        <v>100</v>
      </c>
      <c r="I2643">
        <v>32</v>
      </c>
      <c r="J2643">
        <v>3986.56</v>
      </c>
      <c r="K2643">
        <v>1</v>
      </c>
      <c r="L2643">
        <v>2</v>
      </c>
      <c r="M2643">
        <v>2003</v>
      </c>
    </row>
    <row r="2644" spans="1:13" x14ac:dyDescent="0.25">
      <c r="A2644">
        <v>2642</v>
      </c>
      <c r="B2644" s="1">
        <v>37740</v>
      </c>
      <c r="C2644">
        <v>10120</v>
      </c>
      <c r="D2644" t="s">
        <v>36</v>
      </c>
      <c r="E2644" t="s">
        <v>37</v>
      </c>
      <c r="F2644" t="s">
        <v>38</v>
      </c>
      <c r="G2644" t="s">
        <v>211</v>
      </c>
      <c r="H2644">
        <v>100</v>
      </c>
      <c r="I2644">
        <v>24</v>
      </c>
      <c r="J2644">
        <v>3417.12</v>
      </c>
      <c r="K2644">
        <v>2</v>
      </c>
      <c r="L2644">
        <v>4</v>
      </c>
      <c r="M2644">
        <v>2003</v>
      </c>
    </row>
    <row r="2645" spans="1:13" x14ac:dyDescent="0.25">
      <c r="A2645">
        <v>2643</v>
      </c>
      <c r="B2645" s="1">
        <v>37799</v>
      </c>
      <c r="C2645">
        <v>10133</v>
      </c>
      <c r="D2645" t="s">
        <v>66</v>
      </c>
      <c r="E2645" t="s">
        <v>67</v>
      </c>
      <c r="F2645" t="s">
        <v>68</v>
      </c>
      <c r="G2645" t="s">
        <v>211</v>
      </c>
      <c r="H2645">
        <v>99.67</v>
      </c>
      <c r="I2645">
        <v>27</v>
      </c>
      <c r="J2645">
        <v>2691.09</v>
      </c>
      <c r="K2645">
        <v>2</v>
      </c>
      <c r="L2645">
        <v>6</v>
      </c>
      <c r="M2645">
        <v>2003</v>
      </c>
    </row>
    <row r="2646" spans="1:13" x14ac:dyDescent="0.25">
      <c r="A2646">
        <v>2644</v>
      </c>
      <c r="B2646" s="1">
        <v>37858</v>
      </c>
      <c r="C2646">
        <v>10145</v>
      </c>
      <c r="D2646" t="s">
        <v>21</v>
      </c>
      <c r="E2646" t="s">
        <v>22</v>
      </c>
      <c r="F2646" t="s">
        <v>14</v>
      </c>
      <c r="G2646" t="s">
        <v>211</v>
      </c>
      <c r="H2646">
        <v>100</v>
      </c>
      <c r="I2646">
        <v>20</v>
      </c>
      <c r="J2646">
        <v>2752.6</v>
      </c>
      <c r="K2646">
        <v>3</v>
      </c>
      <c r="L2646">
        <v>8</v>
      </c>
      <c r="M2646">
        <v>2003</v>
      </c>
    </row>
    <row r="2647" spans="1:13" x14ac:dyDescent="0.25">
      <c r="A2647">
        <v>2645</v>
      </c>
      <c r="B2647" s="1">
        <v>37922</v>
      </c>
      <c r="C2647">
        <v>10168</v>
      </c>
      <c r="D2647" t="s">
        <v>25</v>
      </c>
      <c r="E2647" t="s">
        <v>26</v>
      </c>
      <c r="F2647" t="s">
        <v>14</v>
      </c>
      <c r="G2647" t="s">
        <v>211</v>
      </c>
      <c r="H2647">
        <v>100</v>
      </c>
      <c r="I2647">
        <v>36</v>
      </c>
      <c r="J2647">
        <v>4527.72</v>
      </c>
      <c r="K2647">
        <v>4</v>
      </c>
      <c r="L2647">
        <v>10</v>
      </c>
      <c r="M2647">
        <v>2003</v>
      </c>
    </row>
    <row r="2648" spans="1:13" x14ac:dyDescent="0.25">
      <c r="A2648">
        <v>2646</v>
      </c>
      <c r="B2648" s="1">
        <v>37943</v>
      </c>
      <c r="C2648">
        <v>10188</v>
      </c>
      <c r="D2648" t="s">
        <v>29</v>
      </c>
      <c r="E2648" t="s">
        <v>30</v>
      </c>
      <c r="F2648" t="s">
        <v>31</v>
      </c>
      <c r="G2648" t="s">
        <v>211</v>
      </c>
      <c r="H2648">
        <v>100</v>
      </c>
      <c r="I2648">
        <v>29</v>
      </c>
      <c r="J2648">
        <v>3957.05</v>
      </c>
      <c r="K2648">
        <v>4</v>
      </c>
      <c r="L2648">
        <v>11</v>
      </c>
      <c r="M2648">
        <v>2003</v>
      </c>
    </row>
    <row r="2649" spans="1:13" x14ac:dyDescent="0.25">
      <c r="A2649">
        <v>2647</v>
      </c>
      <c r="B2649" s="1">
        <v>37998</v>
      </c>
      <c r="C2649">
        <v>10210</v>
      </c>
      <c r="D2649" t="s">
        <v>115</v>
      </c>
      <c r="E2649" t="s">
        <v>116</v>
      </c>
      <c r="F2649" t="s">
        <v>97</v>
      </c>
      <c r="G2649" t="s">
        <v>211</v>
      </c>
      <c r="H2649">
        <v>100</v>
      </c>
      <c r="I2649">
        <v>25</v>
      </c>
      <c r="J2649">
        <v>2818</v>
      </c>
      <c r="K2649">
        <v>1</v>
      </c>
      <c r="L2649">
        <v>1</v>
      </c>
      <c r="M2649">
        <v>2004</v>
      </c>
    </row>
    <row r="2650" spans="1:13" x14ac:dyDescent="0.25">
      <c r="A2650">
        <v>2648</v>
      </c>
      <c r="B2650" s="1">
        <v>38037</v>
      </c>
      <c r="C2650">
        <v>10223</v>
      </c>
      <c r="D2650" t="s">
        <v>36</v>
      </c>
      <c r="E2650" t="s">
        <v>37</v>
      </c>
      <c r="F2650" t="s">
        <v>38</v>
      </c>
      <c r="G2650" t="s">
        <v>211</v>
      </c>
      <c r="H2650">
        <v>100</v>
      </c>
      <c r="I2650">
        <v>29</v>
      </c>
      <c r="J2650">
        <v>3199.86</v>
      </c>
      <c r="K2650">
        <v>1</v>
      </c>
      <c r="L2650">
        <v>2</v>
      </c>
      <c r="M2650">
        <v>2004</v>
      </c>
    </row>
    <row r="2651" spans="1:13" x14ac:dyDescent="0.25">
      <c r="A2651">
        <v>2649</v>
      </c>
      <c r="B2651" s="1">
        <v>38079</v>
      </c>
      <c r="C2651">
        <v>10235</v>
      </c>
      <c r="D2651" t="s">
        <v>143</v>
      </c>
      <c r="E2651" t="s">
        <v>144</v>
      </c>
      <c r="F2651" t="s">
        <v>88</v>
      </c>
      <c r="G2651" t="s">
        <v>211</v>
      </c>
      <c r="H2651">
        <v>96.11</v>
      </c>
      <c r="I2651">
        <v>25</v>
      </c>
      <c r="J2651">
        <v>2402.75</v>
      </c>
      <c r="K2651">
        <v>2</v>
      </c>
      <c r="L2651">
        <v>4</v>
      </c>
      <c r="M2651">
        <v>2004</v>
      </c>
    </row>
    <row r="2652" spans="1:13" x14ac:dyDescent="0.25">
      <c r="A2652">
        <v>2650</v>
      </c>
      <c r="B2652" s="1">
        <v>38118</v>
      </c>
      <c r="C2652">
        <v>10250</v>
      </c>
      <c r="D2652" t="s">
        <v>151</v>
      </c>
      <c r="E2652" t="s">
        <v>152</v>
      </c>
      <c r="F2652" t="s">
        <v>14</v>
      </c>
      <c r="G2652" t="s">
        <v>211</v>
      </c>
      <c r="H2652">
        <v>100</v>
      </c>
      <c r="I2652">
        <v>44</v>
      </c>
      <c r="J2652">
        <v>6055.72</v>
      </c>
      <c r="K2652">
        <v>2</v>
      </c>
      <c r="L2652">
        <v>5</v>
      </c>
      <c r="M2652">
        <v>2004</v>
      </c>
    </row>
    <row r="2653" spans="1:13" x14ac:dyDescent="0.25">
      <c r="A2653">
        <v>2651</v>
      </c>
      <c r="B2653" s="1">
        <v>38166</v>
      </c>
      <c r="C2653">
        <v>10263</v>
      </c>
      <c r="D2653" t="s">
        <v>43</v>
      </c>
      <c r="E2653" t="s">
        <v>44</v>
      </c>
      <c r="F2653" t="s">
        <v>14</v>
      </c>
      <c r="G2653" t="s">
        <v>211</v>
      </c>
      <c r="H2653">
        <v>100</v>
      </c>
      <c r="I2653">
        <v>47</v>
      </c>
      <c r="J2653">
        <v>5465.16</v>
      </c>
      <c r="K2653">
        <v>2</v>
      </c>
      <c r="L2653">
        <v>6</v>
      </c>
      <c r="M2653">
        <v>2004</v>
      </c>
    </row>
    <row r="2654" spans="1:13" x14ac:dyDescent="0.25">
      <c r="A2654">
        <v>2652</v>
      </c>
      <c r="B2654" s="1">
        <v>38191</v>
      </c>
      <c r="C2654">
        <v>10275</v>
      </c>
      <c r="D2654" t="s">
        <v>45</v>
      </c>
      <c r="E2654" t="s">
        <v>46</v>
      </c>
      <c r="F2654" t="s">
        <v>18</v>
      </c>
      <c r="G2654" t="s">
        <v>211</v>
      </c>
      <c r="H2654">
        <v>100</v>
      </c>
      <c r="I2654">
        <v>48</v>
      </c>
      <c r="J2654">
        <v>6378.72</v>
      </c>
      <c r="K2654">
        <v>3</v>
      </c>
      <c r="L2654">
        <v>7</v>
      </c>
      <c r="M2654">
        <v>2004</v>
      </c>
    </row>
    <row r="2655" spans="1:13" x14ac:dyDescent="0.25">
      <c r="A2655">
        <v>2653</v>
      </c>
      <c r="B2655" s="1">
        <v>38226</v>
      </c>
      <c r="C2655">
        <v>10285</v>
      </c>
      <c r="D2655" t="s">
        <v>47</v>
      </c>
      <c r="E2655" t="s">
        <v>48</v>
      </c>
      <c r="F2655" t="s">
        <v>14</v>
      </c>
      <c r="G2655" t="s">
        <v>211</v>
      </c>
      <c r="H2655">
        <v>100</v>
      </c>
      <c r="I2655">
        <v>45</v>
      </c>
      <c r="J2655">
        <v>5392.8</v>
      </c>
      <c r="K2655">
        <v>3</v>
      </c>
      <c r="L2655">
        <v>8</v>
      </c>
      <c r="M2655">
        <v>2004</v>
      </c>
    </row>
    <row r="2656" spans="1:13" x14ac:dyDescent="0.25">
      <c r="A2656">
        <v>2654</v>
      </c>
      <c r="B2656" s="1">
        <v>38246</v>
      </c>
      <c r="C2656">
        <v>10297</v>
      </c>
      <c r="D2656" t="s">
        <v>182</v>
      </c>
      <c r="E2656" t="s">
        <v>183</v>
      </c>
      <c r="F2656" t="s">
        <v>184</v>
      </c>
      <c r="G2656" t="s">
        <v>211</v>
      </c>
      <c r="H2656">
        <v>100</v>
      </c>
      <c r="I2656">
        <v>35</v>
      </c>
      <c r="J2656">
        <v>3986.5</v>
      </c>
      <c r="K2656">
        <v>3</v>
      </c>
      <c r="L2656">
        <v>9</v>
      </c>
      <c r="M2656">
        <v>2004</v>
      </c>
    </row>
    <row r="2657" spans="1:13" x14ac:dyDescent="0.25">
      <c r="A2657">
        <v>2655</v>
      </c>
      <c r="B2657" s="1">
        <v>38275</v>
      </c>
      <c r="C2657">
        <v>10308</v>
      </c>
      <c r="D2657" t="s">
        <v>121</v>
      </c>
      <c r="E2657" t="s">
        <v>122</v>
      </c>
      <c r="F2657" t="s">
        <v>14</v>
      </c>
      <c r="G2657" t="s">
        <v>211</v>
      </c>
      <c r="H2657">
        <v>100</v>
      </c>
      <c r="I2657">
        <v>31</v>
      </c>
      <c r="J2657">
        <v>4009.23</v>
      </c>
      <c r="K2657">
        <v>4</v>
      </c>
      <c r="L2657">
        <v>10</v>
      </c>
      <c r="M2657">
        <v>2004</v>
      </c>
    </row>
    <row r="2658" spans="1:13" x14ac:dyDescent="0.25">
      <c r="A2658">
        <v>2656</v>
      </c>
      <c r="B2658" s="1">
        <v>38293</v>
      </c>
      <c r="C2658">
        <v>10318</v>
      </c>
      <c r="D2658" t="s">
        <v>54</v>
      </c>
      <c r="E2658" t="s">
        <v>55</v>
      </c>
      <c r="F2658" t="s">
        <v>14</v>
      </c>
      <c r="G2658" t="s">
        <v>211</v>
      </c>
      <c r="H2658">
        <v>100</v>
      </c>
      <c r="I2658">
        <v>50</v>
      </c>
      <c r="J2658">
        <v>7119</v>
      </c>
      <c r="K2658">
        <v>4</v>
      </c>
      <c r="L2658">
        <v>11</v>
      </c>
      <c r="M2658">
        <v>2004</v>
      </c>
    </row>
    <row r="2659" spans="1:13" x14ac:dyDescent="0.25">
      <c r="A2659">
        <v>2657</v>
      </c>
      <c r="B2659" s="1">
        <v>38303</v>
      </c>
      <c r="C2659">
        <v>10328</v>
      </c>
      <c r="D2659" t="s">
        <v>207</v>
      </c>
      <c r="E2659" t="s">
        <v>208</v>
      </c>
      <c r="F2659" t="s">
        <v>100</v>
      </c>
      <c r="G2659" t="s">
        <v>211</v>
      </c>
      <c r="H2659">
        <v>100</v>
      </c>
      <c r="I2659">
        <v>33</v>
      </c>
      <c r="J2659">
        <v>4072.2</v>
      </c>
      <c r="K2659">
        <v>4</v>
      </c>
      <c r="L2659">
        <v>11</v>
      </c>
      <c r="M2659">
        <v>2004</v>
      </c>
    </row>
    <row r="2660" spans="1:13" x14ac:dyDescent="0.25">
      <c r="A2660">
        <v>2658</v>
      </c>
      <c r="B2660" s="1">
        <v>38315</v>
      </c>
      <c r="C2660">
        <v>10340</v>
      </c>
      <c r="D2660" t="s">
        <v>134</v>
      </c>
      <c r="E2660" t="s">
        <v>135</v>
      </c>
      <c r="F2660" t="s">
        <v>68</v>
      </c>
      <c r="G2660" t="s">
        <v>211</v>
      </c>
      <c r="H2660">
        <v>100</v>
      </c>
      <c r="I2660">
        <v>29</v>
      </c>
      <c r="J2660">
        <v>4094.51</v>
      </c>
      <c r="K2660">
        <v>4</v>
      </c>
      <c r="L2660">
        <v>11</v>
      </c>
      <c r="M2660">
        <v>2004</v>
      </c>
    </row>
    <row r="2661" spans="1:13" x14ac:dyDescent="0.25">
      <c r="A2661">
        <v>2659</v>
      </c>
      <c r="B2661" s="1">
        <v>38325</v>
      </c>
      <c r="C2661">
        <v>10353</v>
      </c>
      <c r="D2661" t="s">
        <v>212</v>
      </c>
      <c r="E2661" t="s">
        <v>213</v>
      </c>
      <c r="F2661" t="s">
        <v>14</v>
      </c>
      <c r="G2661" t="s">
        <v>211</v>
      </c>
      <c r="H2661">
        <v>68.8</v>
      </c>
      <c r="I2661">
        <v>48</v>
      </c>
      <c r="J2661">
        <v>3302.4</v>
      </c>
      <c r="K2661">
        <v>4</v>
      </c>
      <c r="L2661">
        <v>12</v>
      </c>
      <c r="M2661">
        <v>2004</v>
      </c>
    </row>
    <row r="2662" spans="1:13" x14ac:dyDescent="0.25">
      <c r="A2662">
        <v>2660</v>
      </c>
      <c r="B2662" s="1">
        <v>38338</v>
      </c>
      <c r="C2662">
        <v>10361</v>
      </c>
      <c r="D2662" t="s">
        <v>59</v>
      </c>
      <c r="E2662" t="s">
        <v>60</v>
      </c>
      <c r="F2662" t="s">
        <v>38</v>
      </c>
      <c r="G2662" t="s">
        <v>211</v>
      </c>
      <c r="H2662">
        <v>72.42</v>
      </c>
      <c r="I2662">
        <v>44</v>
      </c>
      <c r="J2662">
        <v>3186.48</v>
      </c>
      <c r="K2662">
        <v>4</v>
      </c>
      <c r="L2662">
        <v>12</v>
      </c>
      <c r="M2662">
        <v>2004</v>
      </c>
    </row>
    <row r="2663" spans="1:13" x14ac:dyDescent="0.25">
      <c r="A2663">
        <v>2661</v>
      </c>
      <c r="B2663" s="1">
        <v>38386</v>
      </c>
      <c r="C2663">
        <v>10375</v>
      </c>
      <c r="D2663" t="s">
        <v>45</v>
      </c>
      <c r="E2663" t="s">
        <v>46</v>
      </c>
      <c r="F2663" t="s">
        <v>18</v>
      </c>
      <c r="G2663" t="s">
        <v>211</v>
      </c>
      <c r="H2663">
        <v>66.73</v>
      </c>
      <c r="I2663">
        <v>25</v>
      </c>
      <c r="J2663">
        <v>1668.25</v>
      </c>
      <c r="K2663">
        <v>1</v>
      </c>
      <c r="L2663">
        <v>2</v>
      </c>
      <c r="M2663">
        <v>2005</v>
      </c>
    </row>
    <row r="2664" spans="1:13" x14ac:dyDescent="0.25">
      <c r="A2664">
        <v>2662</v>
      </c>
      <c r="B2664" s="1">
        <v>38414</v>
      </c>
      <c r="C2664">
        <v>10388</v>
      </c>
      <c r="D2664" t="s">
        <v>61</v>
      </c>
      <c r="E2664" t="s">
        <v>62</v>
      </c>
      <c r="F2664" t="s">
        <v>14</v>
      </c>
      <c r="G2664" t="s">
        <v>211</v>
      </c>
      <c r="H2664">
        <v>100</v>
      </c>
      <c r="I2664">
        <v>50</v>
      </c>
      <c r="J2664">
        <v>7154.5</v>
      </c>
      <c r="K2664">
        <v>1</v>
      </c>
      <c r="L2664">
        <v>3</v>
      </c>
      <c r="M2664">
        <v>2005</v>
      </c>
    </row>
    <row r="2665" spans="1:13" x14ac:dyDescent="0.25">
      <c r="A2665">
        <v>2663</v>
      </c>
      <c r="B2665" s="1">
        <v>38441</v>
      </c>
      <c r="C2665">
        <v>10398</v>
      </c>
      <c r="D2665" t="s">
        <v>16</v>
      </c>
      <c r="E2665" t="s">
        <v>17</v>
      </c>
      <c r="F2665" t="s">
        <v>18</v>
      </c>
      <c r="G2665" t="s">
        <v>211</v>
      </c>
      <c r="H2665">
        <v>100</v>
      </c>
      <c r="I2665">
        <v>23</v>
      </c>
      <c r="J2665">
        <v>2810.83</v>
      </c>
      <c r="K2665">
        <v>1</v>
      </c>
      <c r="L2665">
        <v>3</v>
      </c>
      <c r="M2665">
        <v>2005</v>
      </c>
    </row>
    <row r="2666" spans="1:13" x14ac:dyDescent="0.25">
      <c r="A2666">
        <v>2664</v>
      </c>
      <c r="B2666" s="1">
        <v>38445</v>
      </c>
      <c r="C2666">
        <v>10401</v>
      </c>
      <c r="D2666" t="s">
        <v>41</v>
      </c>
      <c r="E2666" t="s">
        <v>42</v>
      </c>
      <c r="F2666" t="s">
        <v>14</v>
      </c>
      <c r="G2666" t="s">
        <v>211</v>
      </c>
      <c r="H2666">
        <v>96.11</v>
      </c>
      <c r="I2666">
        <v>21</v>
      </c>
      <c r="J2666">
        <v>2018.31</v>
      </c>
      <c r="K2666">
        <v>2</v>
      </c>
      <c r="L2666">
        <v>4</v>
      </c>
      <c r="M2666">
        <v>2005</v>
      </c>
    </row>
    <row r="2667" spans="1:13" x14ac:dyDescent="0.25">
      <c r="A2667">
        <v>2665</v>
      </c>
      <c r="B2667" s="1">
        <v>38482</v>
      </c>
      <c r="C2667">
        <v>10416</v>
      </c>
      <c r="D2667" t="s">
        <v>172</v>
      </c>
      <c r="E2667" t="s">
        <v>173</v>
      </c>
      <c r="F2667" t="s">
        <v>100</v>
      </c>
      <c r="G2667" t="s">
        <v>211</v>
      </c>
      <c r="H2667">
        <v>100</v>
      </c>
      <c r="I2667">
        <v>41</v>
      </c>
      <c r="J2667">
        <v>5642.83</v>
      </c>
      <c r="K2667">
        <v>2</v>
      </c>
      <c r="L2667">
        <v>5</v>
      </c>
      <c r="M2667">
        <v>2005</v>
      </c>
    </row>
    <row r="2668" spans="1:13" x14ac:dyDescent="0.25">
      <c r="A2668">
        <v>2666</v>
      </c>
      <c r="B2668" s="1">
        <v>37669</v>
      </c>
      <c r="C2668">
        <v>10106</v>
      </c>
      <c r="D2668" t="s">
        <v>207</v>
      </c>
      <c r="E2668" t="s">
        <v>208</v>
      </c>
      <c r="F2668" t="s">
        <v>100</v>
      </c>
      <c r="G2668" t="s">
        <v>211</v>
      </c>
      <c r="H2668">
        <v>74.400000000000006</v>
      </c>
      <c r="I2668">
        <v>44</v>
      </c>
      <c r="J2668">
        <v>3273.6</v>
      </c>
      <c r="K2668">
        <v>1</v>
      </c>
      <c r="L2668">
        <v>2</v>
      </c>
      <c r="M2668">
        <v>2003</v>
      </c>
    </row>
    <row r="2669" spans="1:13" x14ac:dyDescent="0.25">
      <c r="A2669">
        <v>2667</v>
      </c>
      <c r="B2669" s="1">
        <v>37740</v>
      </c>
      <c r="C2669">
        <v>10120</v>
      </c>
      <c r="D2669" t="s">
        <v>36</v>
      </c>
      <c r="E2669" t="s">
        <v>37</v>
      </c>
      <c r="F2669" t="s">
        <v>38</v>
      </c>
      <c r="G2669" t="s">
        <v>211</v>
      </c>
      <c r="H2669">
        <v>76</v>
      </c>
      <c r="I2669">
        <v>43</v>
      </c>
      <c r="J2669">
        <v>3268</v>
      </c>
      <c r="K2669">
        <v>2</v>
      </c>
      <c r="L2669">
        <v>4</v>
      </c>
      <c r="M2669">
        <v>2003</v>
      </c>
    </row>
    <row r="2670" spans="1:13" x14ac:dyDescent="0.25">
      <c r="A2670">
        <v>2668</v>
      </c>
      <c r="B2670" s="1">
        <v>37843</v>
      </c>
      <c r="C2670">
        <v>10143</v>
      </c>
      <c r="D2670" t="s">
        <v>128</v>
      </c>
      <c r="E2670" t="s">
        <v>129</v>
      </c>
      <c r="F2670" t="s">
        <v>14</v>
      </c>
      <c r="G2670" t="s">
        <v>211</v>
      </c>
      <c r="H2670">
        <v>96</v>
      </c>
      <c r="I2670">
        <v>28</v>
      </c>
      <c r="J2670">
        <v>2688</v>
      </c>
      <c r="K2670">
        <v>3</v>
      </c>
      <c r="L2670">
        <v>8</v>
      </c>
      <c r="M2670">
        <v>2003</v>
      </c>
    </row>
    <row r="2671" spans="1:13" x14ac:dyDescent="0.25">
      <c r="A2671">
        <v>2669</v>
      </c>
      <c r="B2671" s="1">
        <v>37900</v>
      </c>
      <c r="C2671">
        <v>10155</v>
      </c>
      <c r="D2671" t="s">
        <v>49</v>
      </c>
      <c r="E2671" t="s">
        <v>50</v>
      </c>
      <c r="F2671" t="s">
        <v>51</v>
      </c>
      <c r="G2671" t="s">
        <v>211</v>
      </c>
      <c r="H2671">
        <v>86.4</v>
      </c>
      <c r="I2671">
        <v>43</v>
      </c>
      <c r="J2671">
        <v>3715.2</v>
      </c>
      <c r="K2671">
        <v>4</v>
      </c>
      <c r="L2671">
        <v>10</v>
      </c>
      <c r="M2671">
        <v>2003</v>
      </c>
    </row>
    <row r="2672" spans="1:13" x14ac:dyDescent="0.25">
      <c r="A2672">
        <v>2670</v>
      </c>
      <c r="B2672" s="1">
        <v>37922</v>
      </c>
      <c r="C2672">
        <v>10168</v>
      </c>
      <c r="D2672" t="s">
        <v>25</v>
      </c>
      <c r="E2672" t="s">
        <v>26</v>
      </c>
      <c r="F2672" t="s">
        <v>14</v>
      </c>
      <c r="G2672" t="s">
        <v>211</v>
      </c>
      <c r="H2672">
        <v>96</v>
      </c>
      <c r="I2672">
        <v>48</v>
      </c>
      <c r="J2672">
        <v>4608</v>
      </c>
      <c r="K2672">
        <v>4</v>
      </c>
      <c r="L2672">
        <v>10</v>
      </c>
      <c r="M2672">
        <v>2003</v>
      </c>
    </row>
    <row r="2673" spans="1:13" x14ac:dyDescent="0.25">
      <c r="A2673">
        <v>2671</v>
      </c>
      <c r="B2673" s="1">
        <v>37956</v>
      </c>
      <c r="C2673">
        <v>10199</v>
      </c>
      <c r="D2673" t="s">
        <v>89</v>
      </c>
      <c r="E2673" t="s">
        <v>90</v>
      </c>
      <c r="F2673" t="s">
        <v>14</v>
      </c>
      <c r="G2673" t="s">
        <v>211</v>
      </c>
      <c r="H2673">
        <v>82.4</v>
      </c>
      <c r="I2673">
        <v>38</v>
      </c>
      <c r="J2673">
        <v>3131.2</v>
      </c>
      <c r="K2673">
        <v>4</v>
      </c>
      <c r="L2673">
        <v>12</v>
      </c>
      <c r="M2673">
        <v>2003</v>
      </c>
    </row>
    <row r="2674" spans="1:13" x14ac:dyDescent="0.25">
      <c r="A2674">
        <v>2672</v>
      </c>
      <c r="B2674" s="1">
        <v>37998</v>
      </c>
      <c r="C2674">
        <v>10210</v>
      </c>
      <c r="D2674" t="s">
        <v>115</v>
      </c>
      <c r="E2674" t="s">
        <v>116</v>
      </c>
      <c r="F2674" t="s">
        <v>97</v>
      </c>
      <c r="G2674" t="s">
        <v>211</v>
      </c>
      <c r="H2674">
        <v>86.4</v>
      </c>
      <c r="I2674">
        <v>31</v>
      </c>
      <c r="J2674">
        <v>2678.4</v>
      </c>
      <c r="K2674">
        <v>1</v>
      </c>
      <c r="L2674">
        <v>1</v>
      </c>
      <c r="M2674">
        <v>2004</v>
      </c>
    </row>
    <row r="2675" spans="1:13" x14ac:dyDescent="0.25">
      <c r="A2675">
        <v>2673</v>
      </c>
      <c r="B2675" s="1">
        <v>38037</v>
      </c>
      <c r="C2675">
        <v>10223</v>
      </c>
      <c r="D2675" t="s">
        <v>36</v>
      </c>
      <c r="E2675" t="s">
        <v>37</v>
      </c>
      <c r="F2675" t="s">
        <v>38</v>
      </c>
      <c r="G2675" t="s">
        <v>211</v>
      </c>
      <c r="H2675">
        <v>67.2</v>
      </c>
      <c r="I2675">
        <v>26</v>
      </c>
      <c r="J2675">
        <v>1747.2</v>
      </c>
      <c r="K2675">
        <v>1</v>
      </c>
      <c r="L2675">
        <v>2</v>
      </c>
      <c r="M2675">
        <v>2004</v>
      </c>
    </row>
    <row r="2676" spans="1:13" x14ac:dyDescent="0.25">
      <c r="A2676">
        <v>2674</v>
      </c>
      <c r="B2676" s="1">
        <v>38079</v>
      </c>
      <c r="C2676">
        <v>10235</v>
      </c>
      <c r="D2676" t="s">
        <v>143</v>
      </c>
      <c r="E2676" t="s">
        <v>144</v>
      </c>
      <c r="F2676" t="s">
        <v>88</v>
      </c>
      <c r="G2676" t="s">
        <v>211</v>
      </c>
      <c r="H2676">
        <v>92</v>
      </c>
      <c r="I2676">
        <v>32</v>
      </c>
      <c r="J2676">
        <v>2944</v>
      </c>
      <c r="K2676">
        <v>2</v>
      </c>
      <c r="L2676">
        <v>4</v>
      </c>
      <c r="M2676">
        <v>2004</v>
      </c>
    </row>
    <row r="2677" spans="1:13" x14ac:dyDescent="0.25">
      <c r="A2677">
        <v>2675</v>
      </c>
      <c r="B2677" s="1">
        <v>38118</v>
      </c>
      <c r="C2677">
        <v>10250</v>
      </c>
      <c r="D2677" t="s">
        <v>151</v>
      </c>
      <c r="E2677" t="s">
        <v>152</v>
      </c>
      <c r="F2677" t="s">
        <v>14</v>
      </c>
      <c r="G2677" t="s">
        <v>211</v>
      </c>
      <c r="H2677">
        <v>67.2</v>
      </c>
      <c r="I2677">
        <v>44</v>
      </c>
      <c r="J2677">
        <v>2956.8</v>
      </c>
      <c r="K2677">
        <v>2</v>
      </c>
      <c r="L2677">
        <v>5</v>
      </c>
      <c r="M2677">
        <v>2004</v>
      </c>
    </row>
    <row r="2678" spans="1:13" x14ac:dyDescent="0.25">
      <c r="A2678">
        <v>2676</v>
      </c>
      <c r="B2678" s="1">
        <v>38162</v>
      </c>
      <c r="C2678">
        <v>10262</v>
      </c>
      <c r="D2678" t="s">
        <v>66</v>
      </c>
      <c r="E2678" t="s">
        <v>67</v>
      </c>
      <c r="F2678" t="s">
        <v>68</v>
      </c>
      <c r="G2678" t="s">
        <v>211</v>
      </c>
      <c r="H2678">
        <v>76</v>
      </c>
      <c r="I2678">
        <v>27</v>
      </c>
      <c r="J2678">
        <v>2052</v>
      </c>
      <c r="K2678">
        <v>2</v>
      </c>
      <c r="L2678">
        <v>6</v>
      </c>
      <c r="M2678">
        <v>2004</v>
      </c>
    </row>
    <row r="2679" spans="1:13" x14ac:dyDescent="0.25">
      <c r="A2679">
        <v>2677</v>
      </c>
      <c r="B2679" s="1">
        <v>38191</v>
      </c>
      <c r="C2679">
        <v>10275</v>
      </c>
      <c r="D2679" t="s">
        <v>45</v>
      </c>
      <c r="E2679" t="s">
        <v>46</v>
      </c>
      <c r="F2679" t="s">
        <v>18</v>
      </c>
      <c r="G2679" t="s">
        <v>211</v>
      </c>
      <c r="H2679">
        <v>73.599999999999994</v>
      </c>
      <c r="I2679">
        <v>43</v>
      </c>
      <c r="J2679">
        <v>3164.8</v>
      </c>
      <c r="K2679">
        <v>3</v>
      </c>
      <c r="L2679">
        <v>7</v>
      </c>
      <c r="M2679">
        <v>2004</v>
      </c>
    </row>
    <row r="2680" spans="1:13" x14ac:dyDescent="0.25">
      <c r="A2680">
        <v>2678</v>
      </c>
      <c r="B2680" s="1">
        <v>38220</v>
      </c>
      <c r="C2680">
        <v>10284</v>
      </c>
      <c r="D2680" t="s">
        <v>204</v>
      </c>
      <c r="E2680" t="s">
        <v>205</v>
      </c>
      <c r="F2680" t="s">
        <v>31</v>
      </c>
      <c r="G2680" t="s">
        <v>211</v>
      </c>
      <c r="H2680">
        <v>69.599999999999994</v>
      </c>
      <c r="I2680">
        <v>25</v>
      </c>
      <c r="J2680">
        <v>1740</v>
      </c>
      <c r="K2680">
        <v>3</v>
      </c>
      <c r="L2680">
        <v>8</v>
      </c>
      <c r="M2680">
        <v>2004</v>
      </c>
    </row>
    <row r="2681" spans="1:13" x14ac:dyDescent="0.25">
      <c r="A2681">
        <v>2679</v>
      </c>
      <c r="B2681" s="1">
        <v>38245</v>
      </c>
      <c r="C2681">
        <v>10296</v>
      </c>
      <c r="D2681" t="s">
        <v>214</v>
      </c>
      <c r="E2681" t="s">
        <v>215</v>
      </c>
      <c r="F2681" t="s">
        <v>168</v>
      </c>
      <c r="G2681" t="s">
        <v>211</v>
      </c>
      <c r="H2681">
        <v>80.8</v>
      </c>
      <c r="I2681">
        <v>22</v>
      </c>
      <c r="J2681">
        <v>1777.6</v>
      </c>
      <c r="K2681">
        <v>3</v>
      </c>
      <c r="L2681">
        <v>9</v>
      </c>
      <c r="M2681">
        <v>2004</v>
      </c>
    </row>
    <row r="2682" spans="1:13" x14ac:dyDescent="0.25">
      <c r="A2682">
        <v>2680</v>
      </c>
      <c r="B2682" s="1">
        <v>38275</v>
      </c>
      <c r="C2682">
        <v>10308</v>
      </c>
      <c r="D2682" t="s">
        <v>121</v>
      </c>
      <c r="E2682" t="s">
        <v>122</v>
      </c>
      <c r="F2682" t="s">
        <v>14</v>
      </c>
      <c r="G2682" t="s">
        <v>211</v>
      </c>
      <c r="H2682">
        <v>87.2</v>
      </c>
      <c r="I2682">
        <v>21</v>
      </c>
      <c r="J2682">
        <v>1831.2</v>
      </c>
      <c r="K2682">
        <v>4</v>
      </c>
      <c r="L2682">
        <v>10</v>
      </c>
      <c r="M2682">
        <v>2004</v>
      </c>
    </row>
    <row r="2683" spans="1:13" x14ac:dyDescent="0.25">
      <c r="A2683">
        <v>2681</v>
      </c>
      <c r="B2683" s="1">
        <v>38292</v>
      </c>
      <c r="C2683">
        <v>10316</v>
      </c>
      <c r="D2683" t="s">
        <v>147</v>
      </c>
      <c r="E2683" t="s">
        <v>148</v>
      </c>
      <c r="F2683" t="s">
        <v>65</v>
      </c>
      <c r="G2683" t="s">
        <v>211</v>
      </c>
      <c r="H2683">
        <v>75.2</v>
      </c>
      <c r="I2683">
        <v>48</v>
      </c>
      <c r="J2683">
        <v>3609.6</v>
      </c>
      <c r="K2683">
        <v>4</v>
      </c>
      <c r="L2683">
        <v>11</v>
      </c>
      <c r="M2683">
        <v>2004</v>
      </c>
    </row>
    <row r="2684" spans="1:13" x14ac:dyDescent="0.25">
      <c r="A2684">
        <v>2682</v>
      </c>
      <c r="B2684" s="1">
        <v>38303</v>
      </c>
      <c r="C2684">
        <v>10328</v>
      </c>
      <c r="D2684" t="s">
        <v>207</v>
      </c>
      <c r="E2684" t="s">
        <v>208</v>
      </c>
      <c r="F2684" t="s">
        <v>100</v>
      </c>
      <c r="G2684" t="s">
        <v>211</v>
      </c>
      <c r="H2684">
        <v>64</v>
      </c>
      <c r="I2684">
        <v>33</v>
      </c>
      <c r="J2684">
        <v>2112</v>
      </c>
      <c r="K2684">
        <v>4</v>
      </c>
      <c r="L2684">
        <v>11</v>
      </c>
      <c r="M2684">
        <v>2004</v>
      </c>
    </row>
    <row r="2685" spans="1:13" x14ac:dyDescent="0.25">
      <c r="A2685">
        <v>2683</v>
      </c>
      <c r="B2685" s="1">
        <v>38315</v>
      </c>
      <c r="C2685">
        <v>10341</v>
      </c>
      <c r="D2685" t="s">
        <v>56</v>
      </c>
      <c r="E2685" t="s">
        <v>57</v>
      </c>
      <c r="F2685" t="s">
        <v>58</v>
      </c>
      <c r="G2685" t="s">
        <v>211</v>
      </c>
      <c r="H2685">
        <v>100</v>
      </c>
      <c r="I2685">
        <v>34</v>
      </c>
      <c r="J2685">
        <v>3644.12</v>
      </c>
      <c r="K2685">
        <v>4</v>
      </c>
      <c r="L2685">
        <v>11</v>
      </c>
      <c r="M2685">
        <v>2004</v>
      </c>
    </row>
    <row r="2686" spans="1:13" x14ac:dyDescent="0.25">
      <c r="A2686">
        <v>2684</v>
      </c>
      <c r="B2686" s="1">
        <v>38325</v>
      </c>
      <c r="C2686">
        <v>10353</v>
      </c>
      <c r="D2686" t="s">
        <v>212</v>
      </c>
      <c r="E2686" t="s">
        <v>213</v>
      </c>
      <c r="F2686" t="s">
        <v>14</v>
      </c>
      <c r="G2686" t="s">
        <v>211</v>
      </c>
      <c r="H2686">
        <v>81.95</v>
      </c>
      <c r="I2686">
        <v>43</v>
      </c>
      <c r="J2686">
        <v>3523.85</v>
      </c>
      <c r="K2686">
        <v>4</v>
      </c>
      <c r="L2686">
        <v>12</v>
      </c>
      <c r="M2686">
        <v>2004</v>
      </c>
    </row>
    <row r="2687" spans="1:13" x14ac:dyDescent="0.25">
      <c r="A2687">
        <v>2685</v>
      </c>
      <c r="B2687" s="1">
        <v>38338</v>
      </c>
      <c r="C2687">
        <v>10361</v>
      </c>
      <c r="D2687" t="s">
        <v>59</v>
      </c>
      <c r="E2687" t="s">
        <v>60</v>
      </c>
      <c r="F2687" t="s">
        <v>38</v>
      </c>
      <c r="G2687" t="s">
        <v>211</v>
      </c>
      <c r="H2687">
        <v>100</v>
      </c>
      <c r="I2687">
        <v>44</v>
      </c>
      <c r="J2687">
        <v>5001.92</v>
      </c>
      <c r="K2687">
        <v>4</v>
      </c>
      <c r="L2687">
        <v>12</v>
      </c>
      <c r="M2687">
        <v>2004</v>
      </c>
    </row>
    <row r="2688" spans="1:13" x14ac:dyDescent="0.25">
      <c r="A2688">
        <v>2686</v>
      </c>
      <c r="B2688" s="1">
        <v>38386</v>
      </c>
      <c r="C2688">
        <v>10375</v>
      </c>
      <c r="D2688" t="s">
        <v>45</v>
      </c>
      <c r="E2688" t="s">
        <v>46</v>
      </c>
      <c r="F2688" t="s">
        <v>18</v>
      </c>
      <c r="G2688" t="s">
        <v>211</v>
      </c>
      <c r="H2688">
        <v>100</v>
      </c>
      <c r="I2688">
        <v>44</v>
      </c>
      <c r="J2688">
        <v>5208.72</v>
      </c>
      <c r="K2688">
        <v>1</v>
      </c>
      <c r="L2688">
        <v>2</v>
      </c>
      <c r="M2688">
        <v>2005</v>
      </c>
    </row>
    <row r="2689" spans="1:13" x14ac:dyDescent="0.25">
      <c r="A2689">
        <v>2687</v>
      </c>
      <c r="B2689" s="1">
        <v>38412</v>
      </c>
      <c r="C2689">
        <v>10386</v>
      </c>
      <c r="D2689" t="s">
        <v>66</v>
      </c>
      <c r="E2689" t="s">
        <v>67</v>
      </c>
      <c r="F2689" t="s">
        <v>68</v>
      </c>
      <c r="G2689" t="s">
        <v>211</v>
      </c>
      <c r="H2689">
        <v>94.34</v>
      </c>
      <c r="I2689">
        <v>32</v>
      </c>
      <c r="J2689">
        <v>3018.88</v>
      </c>
      <c r="K2689">
        <v>1</v>
      </c>
      <c r="L2689">
        <v>3</v>
      </c>
      <c r="M2689">
        <v>2005</v>
      </c>
    </row>
    <row r="2690" spans="1:13" x14ac:dyDescent="0.25">
      <c r="A2690">
        <v>2688</v>
      </c>
      <c r="B2690" s="1">
        <v>38441</v>
      </c>
      <c r="C2690">
        <v>10398</v>
      </c>
      <c r="D2690" t="s">
        <v>16</v>
      </c>
      <c r="E2690" t="s">
        <v>17</v>
      </c>
      <c r="F2690" t="s">
        <v>18</v>
      </c>
      <c r="G2690" t="s">
        <v>211</v>
      </c>
      <c r="H2690">
        <v>65.599999999999994</v>
      </c>
      <c r="I2690">
        <v>29</v>
      </c>
      <c r="J2690">
        <v>1902.4</v>
      </c>
      <c r="K2690">
        <v>1</v>
      </c>
      <c r="L2690">
        <v>3</v>
      </c>
      <c r="M2690">
        <v>2005</v>
      </c>
    </row>
    <row r="2691" spans="1:13" x14ac:dyDescent="0.25">
      <c r="A2691">
        <v>2689</v>
      </c>
      <c r="B2691" s="1">
        <v>38445</v>
      </c>
      <c r="C2691">
        <v>10401</v>
      </c>
      <c r="D2691" t="s">
        <v>41</v>
      </c>
      <c r="E2691" t="s">
        <v>42</v>
      </c>
      <c r="F2691" t="s">
        <v>14</v>
      </c>
      <c r="G2691" t="s">
        <v>211</v>
      </c>
      <c r="H2691">
        <v>92</v>
      </c>
      <c r="I2691">
        <v>77</v>
      </c>
      <c r="J2691">
        <v>7084</v>
      </c>
      <c r="K2691">
        <v>2</v>
      </c>
      <c r="L2691">
        <v>4</v>
      </c>
      <c r="M2691">
        <v>2005</v>
      </c>
    </row>
    <row r="2692" spans="1:13" x14ac:dyDescent="0.25">
      <c r="A2692">
        <v>2690</v>
      </c>
      <c r="B2692" s="1">
        <v>38482</v>
      </c>
      <c r="C2692">
        <v>10416</v>
      </c>
      <c r="D2692" t="s">
        <v>172</v>
      </c>
      <c r="E2692" t="s">
        <v>173</v>
      </c>
      <c r="F2692" t="s">
        <v>100</v>
      </c>
      <c r="G2692" t="s">
        <v>211</v>
      </c>
      <c r="H2692">
        <v>67.2</v>
      </c>
      <c r="I2692">
        <v>39</v>
      </c>
      <c r="J2692">
        <v>2620.8000000000002</v>
      </c>
      <c r="K2692">
        <v>2</v>
      </c>
      <c r="L2692">
        <v>5</v>
      </c>
      <c r="M2692">
        <v>2005</v>
      </c>
    </row>
    <row r="2693" spans="1:13" x14ac:dyDescent="0.25">
      <c r="A2693">
        <v>2691</v>
      </c>
      <c r="B2693" s="1">
        <v>37663</v>
      </c>
      <c r="C2693">
        <v>10105</v>
      </c>
      <c r="D2693" t="s">
        <v>123</v>
      </c>
      <c r="E2693" t="s">
        <v>124</v>
      </c>
      <c r="F2693" t="s">
        <v>125</v>
      </c>
      <c r="G2693" t="s">
        <v>218</v>
      </c>
      <c r="H2693">
        <v>81.14</v>
      </c>
      <c r="I2693">
        <v>39</v>
      </c>
      <c r="J2693">
        <v>3164.46</v>
      </c>
      <c r="K2693">
        <v>1</v>
      </c>
      <c r="L2693">
        <v>2</v>
      </c>
      <c r="M2693">
        <v>2003</v>
      </c>
    </row>
    <row r="2694" spans="1:13" x14ac:dyDescent="0.25">
      <c r="A2694">
        <v>2692</v>
      </c>
      <c r="B2694" s="1">
        <v>37732</v>
      </c>
      <c r="C2694">
        <v>10118</v>
      </c>
      <c r="D2694" t="s">
        <v>134</v>
      </c>
      <c r="E2694" t="s">
        <v>135</v>
      </c>
      <c r="F2694" t="s">
        <v>68</v>
      </c>
      <c r="G2694" t="s">
        <v>218</v>
      </c>
      <c r="H2694">
        <v>100</v>
      </c>
      <c r="I2694">
        <v>36</v>
      </c>
      <c r="J2694">
        <v>4219.2</v>
      </c>
      <c r="K2694">
        <v>2</v>
      </c>
      <c r="L2694">
        <v>4</v>
      </c>
      <c r="M2694">
        <v>2003</v>
      </c>
    </row>
    <row r="2695" spans="1:13" x14ac:dyDescent="0.25">
      <c r="A2695">
        <v>2693</v>
      </c>
      <c r="B2695" s="1">
        <v>37784</v>
      </c>
      <c r="C2695">
        <v>10129</v>
      </c>
      <c r="D2695" t="s">
        <v>126</v>
      </c>
      <c r="E2695" t="s">
        <v>127</v>
      </c>
      <c r="F2695" t="s">
        <v>65</v>
      </c>
      <c r="G2695" t="s">
        <v>218</v>
      </c>
      <c r="H2695">
        <v>91.15</v>
      </c>
      <c r="I2695">
        <v>42</v>
      </c>
      <c r="J2695">
        <v>3828.3</v>
      </c>
      <c r="K2695">
        <v>2</v>
      </c>
      <c r="L2695">
        <v>6</v>
      </c>
      <c r="M2695">
        <v>2003</v>
      </c>
    </row>
    <row r="2696" spans="1:13" x14ac:dyDescent="0.25">
      <c r="A2696">
        <v>2694</v>
      </c>
      <c r="B2696" s="1">
        <v>37841</v>
      </c>
      <c r="C2696">
        <v>10142</v>
      </c>
      <c r="D2696" t="s">
        <v>105</v>
      </c>
      <c r="E2696" t="s">
        <v>106</v>
      </c>
      <c r="F2696" t="s">
        <v>14</v>
      </c>
      <c r="G2696" t="s">
        <v>218</v>
      </c>
      <c r="H2696">
        <v>100</v>
      </c>
      <c r="I2696">
        <v>21</v>
      </c>
      <c r="J2696">
        <v>2334.9899999999998</v>
      </c>
      <c r="K2696">
        <v>3</v>
      </c>
      <c r="L2696">
        <v>8</v>
      </c>
      <c r="M2696">
        <v>2003</v>
      </c>
    </row>
    <row r="2697" spans="1:13" x14ac:dyDescent="0.25">
      <c r="A2697">
        <v>2695</v>
      </c>
      <c r="B2697" s="1">
        <v>37892</v>
      </c>
      <c r="C2697">
        <v>10153</v>
      </c>
      <c r="D2697" t="s">
        <v>66</v>
      </c>
      <c r="E2697" t="s">
        <v>67</v>
      </c>
      <c r="F2697" t="s">
        <v>68</v>
      </c>
      <c r="G2697" t="s">
        <v>218</v>
      </c>
      <c r="H2697">
        <v>88.15</v>
      </c>
      <c r="I2697">
        <v>50</v>
      </c>
      <c r="J2697">
        <v>4407.5</v>
      </c>
      <c r="K2697">
        <v>3</v>
      </c>
      <c r="L2697">
        <v>9</v>
      </c>
      <c r="M2697">
        <v>2003</v>
      </c>
    </row>
    <row r="2698" spans="1:13" x14ac:dyDescent="0.25">
      <c r="A2698">
        <v>2696</v>
      </c>
      <c r="B2698" s="1">
        <v>37917</v>
      </c>
      <c r="C2698">
        <v>10167</v>
      </c>
      <c r="D2698" t="s">
        <v>101</v>
      </c>
      <c r="E2698" t="s">
        <v>102</v>
      </c>
      <c r="F2698" t="s">
        <v>72</v>
      </c>
      <c r="G2698" t="s">
        <v>218</v>
      </c>
      <c r="H2698">
        <v>100</v>
      </c>
      <c r="I2698">
        <v>24</v>
      </c>
      <c r="J2698">
        <v>2812.8</v>
      </c>
      <c r="K2698">
        <v>4</v>
      </c>
      <c r="L2698">
        <v>10</v>
      </c>
      <c r="M2698">
        <v>2003</v>
      </c>
    </row>
    <row r="2699" spans="1:13" x14ac:dyDescent="0.25">
      <c r="A2699">
        <v>2697</v>
      </c>
      <c r="B2699" s="1">
        <v>37932</v>
      </c>
      <c r="C2699">
        <v>10177</v>
      </c>
      <c r="D2699" t="s">
        <v>185</v>
      </c>
      <c r="E2699" t="s">
        <v>186</v>
      </c>
      <c r="F2699" t="s">
        <v>68</v>
      </c>
      <c r="G2699" t="s">
        <v>218</v>
      </c>
      <c r="H2699">
        <v>92.16</v>
      </c>
      <c r="I2699">
        <v>44</v>
      </c>
      <c r="J2699">
        <v>4055.04</v>
      </c>
      <c r="K2699">
        <v>4</v>
      </c>
      <c r="L2699">
        <v>11</v>
      </c>
      <c r="M2699">
        <v>2003</v>
      </c>
    </row>
    <row r="2700" spans="1:13" x14ac:dyDescent="0.25">
      <c r="A2700">
        <v>2698</v>
      </c>
      <c r="B2700" s="1">
        <v>37939</v>
      </c>
      <c r="C2700">
        <v>10185</v>
      </c>
      <c r="D2700" t="s">
        <v>128</v>
      </c>
      <c r="E2700" t="s">
        <v>129</v>
      </c>
      <c r="F2700" t="s">
        <v>14</v>
      </c>
      <c r="G2700" t="s">
        <v>218</v>
      </c>
      <c r="H2700">
        <v>100</v>
      </c>
      <c r="I2700">
        <v>37</v>
      </c>
      <c r="J2700">
        <v>3891.66</v>
      </c>
      <c r="K2700">
        <v>4</v>
      </c>
      <c r="L2700">
        <v>11</v>
      </c>
      <c r="M2700">
        <v>2003</v>
      </c>
    </row>
    <row r="2701" spans="1:13" x14ac:dyDescent="0.25">
      <c r="A2701">
        <v>2699</v>
      </c>
      <c r="B2701" s="1">
        <v>37951</v>
      </c>
      <c r="C2701">
        <v>10197</v>
      </c>
      <c r="D2701" t="s">
        <v>134</v>
      </c>
      <c r="E2701" t="s">
        <v>135</v>
      </c>
      <c r="F2701" t="s">
        <v>68</v>
      </c>
      <c r="G2701" t="s">
        <v>218</v>
      </c>
      <c r="H2701">
        <v>92.16</v>
      </c>
      <c r="I2701">
        <v>27</v>
      </c>
      <c r="J2701">
        <v>2488.3200000000002</v>
      </c>
      <c r="K2701">
        <v>4</v>
      </c>
      <c r="L2701">
        <v>11</v>
      </c>
      <c r="M2701">
        <v>2003</v>
      </c>
    </row>
    <row r="2702" spans="1:13" x14ac:dyDescent="0.25">
      <c r="A2702">
        <v>2700</v>
      </c>
      <c r="B2702" s="1">
        <v>37988</v>
      </c>
      <c r="C2702">
        <v>10208</v>
      </c>
      <c r="D2702" t="s">
        <v>84</v>
      </c>
      <c r="E2702" t="s">
        <v>85</v>
      </c>
      <c r="F2702" t="s">
        <v>18</v>
      </c>
      <c r="G2702" t="s">
        <v>218</v>
      </c>
      <c r="H2702">
        <v>100</v>
      </c>
      <c r="I2702">
        <v>37</v>
      </c>
      <c r="J2702">
        <v>4447.3999999999996</v>
      </c>
      <c r="K2702">
        <v>1</v>
      </c>
      <c r="L2702">
        <v>1</v>
      </c>
      <c r="M2702">
        <v>2004</v>
      </c>
    </row>
    <row r="2703" spans="1:13" x14ac:dyDescent="0.25">
      <c r="A2703">
        <v>2701</v>
      </c>
      <c r="B2703" s="1">
        <v>38036</v>
      </c>
      <c r="C2703">
        <v>10222</v>
      </c>
      <c r="D2703" t="s">
        <v>138</v>
      </c>
      <c r="E2703" t="s">
        <v>139</v>
      </c>
      <c r="F2703" t="s">
        <v>14</v>
      </c>
      <c r="G2703" t="s">
        <v>218</v>
      </c>
      <c r="H2703">
        <v>100</v>
      </c>
      <c r="I2703">
        <v>38</v>
      </c>
      <c r="J2703">
        <v>4187.22</v>
      </c>
      <c r="K2703">
        <v>1</v>
      </c>
      <c r="L2703">
        <v>2</v>
      </c>
      <c r="M2703">
        <v>2004</v>
      </c>
    </row>
    <row r="2704" spans="1:13" x14ac:dyDescent="0.25">
      <c r="A2704">
        <v>2702</v>
      </c>
      <c r="B2704" s="1">
        <v>38066</v>
      </c>
      <c r="C2704">
        <v>10232</v>
      </c>
      <c r="D2704" t="s">
        <v>147</v>
      </c>
      <c r="E2704" t="s">
        <v>148</v>
      </c>
      <c r="F2704" t="s">
        <v>65</v>
      </c>
      <c r="G2704" t="s">
        <v>218</v>
      </c>
      <c r="H2704">
        <v>96.16</v>
      </c>
      <c r="I2704">
        <v>48</v>
      </c>
      <c r="J2704">
        <v>4615.68</v>
      </c>
      <c r="K2704">
        <v>1</v>
      </c>
      <c r="L2704">
        <v>3</v>
      </c>
      <c r="M2704">
        <v>2004</v>
      </c>
    </row>
    <row r="2705" spans="1:13" x14ac:dyDescent="0.25">
      <c r="A2705">
        <v>2703</v>
      </c>
      <c r="B2705" s="1">
        <v>38114</v>
      </c>
      <c r="C2705">
        <v>10248</v>
      </c>
      <c r="D2705" t="s">
        <v>12</v>
      </c>
      <c r="E2705" t="s">
        <v>13</v>
      </c>
      <c r="F2705" t="s">
        <v>14</v>
      </c>
      <c r="G2705" t="s">
        <v>218</v>
      </c>
      <c r="H2705">
        <v>100</v>
      </c>
      <c r="I2705">
        <v>30</v>
      </c>
      <c r="J2705">
        <v>3245.4</v>
      </c>
      <c r="K2705">
        <v>2</v>
      </c>
      <c r="L2705">
        <v>5</v>
      </c>
      <c r="M2705">
        <v>2004</v>
      </c>
    </row>
    <row r="2706" spans="1:13" x14ac:dyDescent="0.25">
      <c r="A2706">
        <v>2704</v>
      </c>
      <c r="B2706" s="1">
        <v>38155</v>
      </c>
      <c r="C2706">
        <v>10261</v>
      </c>
      <c r="D2706" t="s">
        <v>113</v>
      </c>
      <c r="E2706" t="s">
        <v>114</v>
      </c>
      <c r="F2706" t="s">
        <v>88</v>
      </c>
      <c r="G2706" t="s">
        <v>218</v>
      </c>
      <c r="H2706">
        <v>88.15</v>
      </c>
      <c r="I2706">
        <v>25</v>
      </c>
      <c r="J2706">
        <v>2203.75</v>
      </c>
      <c r="K2706">
        <v>2</v>
      </c>
      <c r="L2706">
        <v>6</v>
      </c>
      <c r="M2706">
        <v>2004</v>
      </c>
    </row>
    <row r="2707" spans="1:13" x14ac:dyDescent="0.25">
      <c r="A2707">
        <v>2705</v>
      </c>
      <c r="B2707" s="1">
        <v>38189</v>
      </c>
      <c r="C2707">
        <v>10273</v>
      </c>
      <c r="D2707" t="s">
        <v>140</v>
      </c>
      <c r="E2707" t="s">
        <v>141</v>
      </c>
      <c r="F2707" t="s">
        <v>142</v>
      </c>
      <c r="G2707" t="s">
        <v>218</v>
      </c>
      <c r="H2707">
        <v>86.15</v>
      </c>
      <c r="I2707">
        <v>40</v>
      </c>
      <c r="J2707">
        <v>3446</v>
      </c>
      <c r="K2707">
        <v>3</v>
      </c>
      <c r="L2707">
        <v>7</v>
      </c>
      <c r="M2707">
        <v>2004</v>
      </c>
    </row>
    <row r="2708" spans="1:13" x14ac:dyDescent="0.25">
      <c r="A2708">
        <v>2706</v>
      </c>
      <c r="B2708" s="1">
        <v>38219</v>
      </c>
      <c r="C2708">
        <v>10283</v>
      </c>
      <c r="D2708" t="s">
        <v>143</v>
      </c>
      <c r="E2708" t="s">
        <v>144</v>
      </c>
      <c r="F2708" t="s">
        <v>88</v>
      </c>
      <c r="G2708" t="s">
        <v>218</v>
      </c>
      <c r="H2708">
        <v>88.15</v>
      </c>
      <c r="I2708">
        <v>22</v>
      </c>
      <c r="J2708">
        <v>1939.3</v>
      </c>
      <c r="K2708">
        <v>3</v>
      </c>
      <c r="L2708">
        <v>8</v>
      </c>
      <c r="M2708">
        <v>2004</v>
      </c>
    </row>
    <row r="2709" spans="1:13" x14ac:dyDescent="0.25">
      <c r="A2709">
        <v>2707</v>
      </c>
      <c r="B2709" s="1">
        <v>38240</v>
      </c>
      <c r="C2709">
        <v>10295</v>
      </c>
      <c r="D2709" t="s">
        <v>145</v>
      </c>
      <c r="E2709" t="s">
        <v>146</v>
      </c>
      <c r="F2709" t="s">
        <v>14</v>
      </c>
      <c r="G2709" t="s">
        <v>218</v>
      </c>
      <c r="H2709">
        <v>100</v>
      </c>
      <c r="I2709">
        <v>34</v>
      </c>
      <c r="J2709">
        <v>3473.78</v>
      </c>
      <c r="K2709">
        <v>3</v>
      </c>
      <c r="L2709">
        <v>9</v>
      </c>
      <c r="M2709">
        <v>2004</v>
      </c>
    </row>
    <row r="2710" spans="1:13" x14ac:dyDescent="0.25">
      <c r="A2710">
        <v>2708</v>
      </c>
      <c r="B2710" s="1">
        <v>38274</v>
      </c>
      <c r="C2710">
        <v>10306</v>
      </c>
      <c r="D2710" t="s">
        <v>187</v>
      </c>
      <c r="E2710" t="s">
        <v>188</v>
      </c>
      <c r="F2710" t="s">
        <v>65</v>
      </c>
      <c r="G2710" t="s">
        <v>218</v>
      </c>
      <c r="H2710">
        <v>90.15</v>
      </c>
      <c r="I2710">
        <v>32</v>
      </c>
      <c r="J2710">
        <v>2884.8</v>
      </c>
      <c r="K2710">
        <v>4</v>
      </c>
      <c r="L2710">
        <v>10</v>
      </c>
      <c r="M2710">
        <v>2004</v>
      </c>
    </row>
    <row r="2711" spans="1:13" x14ac:dyDescent="0.25">
      <c r="A2711">
        <v>2709</v>
      </c>
      <c r="B2711" s="1">
        <v>38289</v>
      </c>
      <c r="C2711">
        <v>10315</v>
      </c>
      <c r="D2711" t="s">
        <v>45</v>
      </c>
      <c r="E2711" t="s">
        <v>46</v>
      </c>
      <c r="F2711" t="s">
        <v>18</v>
      </c>
      <c r="G2711" t="s">
        <v>218</v>
      </c>
      <c r="H2711">
        <v>86.15</v>
      </c>
      <c r="I2711">
        <v>31</v>
      </c>
      <c r="J2711">
        <v>2670.65</v>
      </c>
      <c r="K2711">
        <v>4</v>
      </c>
      <c r="L2711">
        <v>10</v>
      </c>
      <c r="M2711">
        <v>2004</v>
      </c>
    </row>
    <row r="2712" spans="1:13" x14ac:dyDescent="0.25">
      <c r="A2712">
        <v>2710</v>
      </c>
      <c r="B2712" s="1">
        <v>38301</v>
      </c>
      <c r="C2712">
        <v>10327</v>
      </c>
      <c r="D2712" t="s">
        <v>123</v>
      </c>
      <c r="E2712" t="s">
        <v>124</v>
      </c>
      <c r="F2712" t="s">
        <v>125</v>
      </c>
      <c r="G2712" t="s">
        <v>218</v>
      </c>
      <c r="H2712">
        <v>80</v>
      </c>
      <c r="I2712">
        <v>43</v>
      </c>
      <c r="J2712">
        <v>3440</v>
      </c>
      <c r="K2712">
        <v>4</v>
      </c>
      <c r="L2712">
        <v>11</v>
      </c>
      <c r="M2712">
        <v>2004</v>
      </c>
    </row>
    <row r="2713" spans="1:13" x14ac:dyDescent="0.25">
      <c r="A2713">
        <v>2711</v>
      </c>
      <c r="B2713" s="1">
        <v>38312</v>
      </c>
      <c r="C2713">
        <v>10337</v>
      </c>
      <c r="D2713" t="s">
        <v>78</v>
      </c>
      <c r="E2713" t="s">
        <v>79</v>
      </c>
      <c r="F2713" t="s">
        <v>14</v>
      </c>
      <c r="G2713" t="s">
        <v>218</v>
      </c>
      <c r="H2713">
        <v>89.38</v>
      </c>
      <c r="I2713">
        <v>31</v>
      </c>
      <c r="J2713">
        <v>2770.78</v>
      </c>
      <c r="K2713">
        <v>4</v>
      </c>
      <c r="L2713">
        <v>11</v>
      </c>
      <c r="M2713">
        <v>2004</v>
      </c>
    </row>
    <row r="2714" spans="1:13" x14ac:dyDescent="0.25">
      <c r="A2714">
        <v>2712</v>
      </c>
      <c r="B2714" s="1">
        <v>38323</v>
      </c>
      <c r="C2714">
        <v>10350</v>
      </c>
      <c r="D2714" t="s">
        <v>66</v>
      </c>
      <c r="E2714" t="s">
        <v>67</v>
      </c>
      <c r="F2714" t="s">
        <v>68</v>
      </c>
      <c r="G2714" t="s">
        <v>218</v>
      </c>
      <c r="H2714">
        <v>77.34</v>
      </c>
      <c r="I2714">
        <v>31</v>
      </c>
      <c r="J2714">
        <v>2397.54</v>
      </c>
      <c r="K2714">
        <v>4</v>
      </c>
      <c r="L2714">
        <v>12</v>
      </c>
      <c r="M2714">
        <v>2004</v>
      </c>
    </row>
    <row r="2715" spans="1:13" x14ac:dyDescent="0.25">
      <c r="A2715">
        <v>2713</v>
      </c>
      <c r="B2715" s="1">
        <v>38383</v>
      </c>
      <c r="C2715">
        <v>10373</v>
      </c>
      <c r="D2715" t="s">
        <v>149</v>
      </c>
      <c r="E2715" t="s">
        <v>150</v>
      </c>
      <c r="F2715" t="s">
        <v>51</v>
      </c>
      <c r="G2715" t="s">
        <v>218</v>
      </c>
      <c r="H2715">
        <v>96.34</v>
      </c>
      <c r="I2715">
        <v>34</v>
      </c>
      <c r="J2715">
        <v>3275.56</v>
      </c>
      <c r="K2715">
        <v>1</v>
      </c>
      <c r="L2715">
        <v>1</v>
      </c>
      <c r="M2715">
        <v>2005</v>
      </c>
    </row>
    <row r="2716" spans="1:13" x14ac:dyDescent="0.25">
      <c r="A2716">
        <v>2714</v>
      </c>
      <c r="B2716" s="1">
        <v>38412</v>
      </c>
      <c r="C2716">
        <v>10386</v>
      </c>
      <c r="D2716" t="s">
        <v>66</v>
      </c>
      <c r="E2716" t="s">
        <v>67</v>
      </c>
      <c r="F2716" t="s">
        <v>68</v>
      </c>
      <c r="G2716" t="s">
        <v>218</v>
      </c>
      <c r="H2716">
        <v>92.08</v>
      </c>
      <c r="I2716">
        <v>45</v>
      </c>
      <c r="J2716">
        <v>4143.6000000000004</v>
      </c>
      <c r="K2716">
        <v>1</v>
      </c>
      <c r="L2716">
        <v>3</v>
      </c>
      <c r="M2716">
        <v>2005</v>
      </c>
    </row>
    <row r="2717" spans="1:13" x14ac:dyDescent="0.25">
      <c r="A2717">
        <v>2715</v>
      </c>
      <c r="B2717" s="1">
        <v>38439</v>
      </c>
      <c r="C2717">
        <v>10397</v>
      </c>
      <c r="D2717" t="s">
        <v>130</v>
      </c>
      <c r="E2717" t="s">
        <v>131</v>
      </c>
      <c r="F2717" t="s">
        <v>18</v>
      </c>
      <c r="G2717" t="s">
        <v>218</v>
      </c>
      <c r="H2717">
        <v>100</v>
      </c>
      <c r="I2717">
        <v>48</v>
      </c>
      <c r="J2717">
        <v>5192.6400000000003</v>
      </c>
      <c r="K2717">
        <v>1</v>
      </c>
      <c r="L2717">
        <v>3</v>
      </c>
      <c r="M2717">
        <v>2005</v>
      </c>
    </row>
    <row r="2718" spans="1:13" x14ac:dyDescent="0.25">
      <c r="A2718">
        <v>2716</v>
      </c>
      <c r="B2718" s="1">
        <v>38478</v>
      </c>
      <c r="C2718">
        <v>10414</v>
      </c>
      <c r="D2718" t="s">
        <v>145</v>
      </c>
      <c r="E2718" t="s">
        <v>146</v>
      </c>
      <c r="F2718" t="s">
        <v>14</v>
      </c>
      <c r="G2718" t="s">
        <v>218</v>
      </c>
      <c r="H2718">
        <v>100</v>
      </c>
      <c r="I2718">
        <v>28</v>
      </c>
      <c r="J2718">
        <v>3029.04</v>
      </c>
      <c r="K2718">
        <v>2</v>
      </c>
      <c r="L2718">
        <v>5</v>
      </c>
      <c r="M2718">
        <v>2005</v>
      </c>
    </row>
    <row r="2719" spans="1:13" x14ac:dyDescent="0.25">
      <c r="A2719">
        <v>2717</v>
      </c>
      <c r="B2719" s="1">
        <v>37663</v>
      </c>
      <c r="C2719">
        <v>10105</v>
      </c>
      <c r="D2719" t="s">
        <v>123</v>
      </c>
      <c r="E2719" t="s">
        <v>124</v>
      </c>
      <c r="F2719" t="s">
        <v>125</v>
      </c>
      <c r="G2719" t="s">
        <v>218</v>
      </c>
      <c r="H2719">
        <v>100</v>
      </c>
      <c r="I2719">
        <v>22</v>
      </c>
      <c r="J2719">
        <v>2556.1799999999998</v>
      </c>
      <c r="K2719">
        <v>1</v>
      </c>
      <c r="L2719">
        <v>2</v>
      </c>
      <c r="M2719">
        <v>2003</v>
      </c>
    </row>
    <row r="2720" spans="1:13" x14ac:dyDescent="0.25">
      <c r="A2720">
        <v>2718</v>
      </c>
      <c r="B2720" s="1">
        <v>37727</v>
      </c>
      <c r="C2720">
        <v>10117</v>
      </c>
      <c r="D2720" t="s">
        <v>75</v>
      </c>
      <c r="E2720" t="s">
        <v>76</v>
      </c>
      <c r="F2720" t="s">
        <v>77</v>
      </c>
      <c r="G2720" t="s">
        <v>218</v>
      </c>
      <c r="H2720">
        <v>83.42</v>
      </c>
      <c r="I2720">
        <v>45</v>
      </c>
      <c r="J2720">
        <v>3753.9</v>
      </c>
      <c r="K2720">
        <v>2</v>
      </c>
      <c r="L2720">
        <v>4</v>
      </c>
      <c r="M2720">
        <v>2003</v>
      </c>
    </row>
    <row r="2721" spans="1:13" x14ac:dyDescent="0.25">
      <c r="A2721">
        <v>2719</v>
      </c>
      <c r="B2721" s="1">
        <v>37784</v>
      </c>
      <c r="C2721">
        <v>10129</v>
      </c>
      <c r="D2721" t="s">
        <v>126</v>
      </c>
      <c r="E2721" t="s">
        <v>127</v>
      </c>
      <c r="F2721" t="s">
        <v>65</v>
      </c>
      <c r="G2721" t="s">
        <v>218</v>
      </c>
      <c r="H2721">
        <v>85.41</v>
      </c>
      <c r="I2721">
        <v>30</v>
      </c>
      <c r="J2721">
        <v>2562.3000000000002</v>
      </c>
      <c r="K2721">
        <v>2</v>
      </c>
      <c r="L2721">
        <v>6</v>
      </c>
      <c r="M2721">
        <v>2003</v>
      </c>
    </row>
    <row r="2722" spans="1:13" x14ac:dyDescent="0.25">
      <c r="A2722">
        <v>2720</v>
      </c>
      <c r="B2722" s="1">
        <v>37841</v>
      </c>
      <c r="C2722">
        <v>10142</v>
      </c>
      <c r="D2722" t="s">
        <v>105</v>
      </c>
      <c r="E2722" t="s">
        <v>106</v>
      </c>
      <c r="F2722" t="s">
        <v>14</v>
      </c>
      <c r="G2722" t="s">
        <v>218</v>
      </c>
      <c r="H2722">
        <v>85.41</v>
      </c>
      <c r="I2722">
        <v>38</v>
      </c>
      <c r="J2722">
        <v>3245.58</v>
      </c>
      <c r="K2722">
        <v>3</v>
      </c>
      <c r="L2722">
        <v>8</v>
      </c>
      <c r="M2722">
        <v>2003</v>
      </c>
    </row>
    <row r="2723" spans="1:13" x14ac:dyDescent="0.25">
      <c r="A2723">
        <v>2721</v>
      </c>
      <c r="B2723" s="1">
        <v>37892</v>
      </c>
      <c r="C2723">
        <v>10153</v>
      </c>
      <c r="D2723" t="s">
        <v>66</v>
      </c>
      <c r="E2723" t="s">
        <v>67</v>
      </c>
      <c r="F2723" t="s">
        <v>68</v>
      </c>
      <c r="G2723" t="s">
        <v>218</v>
      </c>
      <c r="H2723">
        <v>100</v>
      </c>
      <c r="I2723">
        <v>20</v>
      </c>
      <c r="J2723">
        <v>2204.6</v>
      </c>
      <c r="K2723">
        <v>3</v>
      </c>
      <c r="L2723">
        <v>9</v>
      </c>
      <c r="M2723">
        <v>2003</v>
      </c>
    </row>
    <row r="2724" spans="1:13" x14ac:dyDescent="0.25">
      <c r="A2724">
        <v>2722</v>
      </c>
      <c r="B2724" s="1">
        <v>37917</v>
      </c>
      <c r="C2724">
        <v>10167</v>
      </c>
      <c r="D2724" t="s">
        <v>101</v>
      </c>
      <c r="E2724" t="s">
        <v>102</v>
      </c>
      <c r="F2724" t="s">
        <v>72</v>
      </c>
      <c r="G2724" t="s">
        <v>218</v>
      </c>
      <c r="H2724">
        <v>100</v>
      </c>
      <c r="I2724">
        <v>28</v>
      </c>
      <c r="J2724">
        <v>3003</v>
      </c>
      <c r="K2724">
        <v>4</v>
      </c>
      <c r="L2724">
        <v>10</v>
      </c>
      <c r="M2724">
        <v>2003</v>
      </c>
    </row>
    <row r="2725" spans="1:13" x14ac:dyDescent="0.25">
      <c r="A2725">
        <v>2723</v>
      </c>
      <c r="B2725" s="1">
        <v>37932</v>
      </c>
      <c r="C2725">
        <v>10177</v>
      </c>
      <c r="D2725" t="s">
        <v>185</v>
      </c>
      <c r="E2725" t="s">
        <v>186</v>
      </c>
      <c r="F2725" t="s">
        <v>68</v>
      </c>
      <c r="G2725" t="s">
        <v>218</v>
      </c>
      <c r="H2725">
        <v>100</v>
      </c>
      <c r="I2725">
        <v>24</v>
      </c>
      <c r="J2725">
        <v>2526.48</v>
      </c>
      <c r="K2725">
        <v>4</v>
      </c>
      <c r="L2725">
        <v>11</v>
      </c>
      <c r="M2725">
        <v>2003</v>
      </c>
    </row>
    <row r="2726" spans="1:13" x14ac:dyDescent="0.25">
      <c r="A2726">
        <v>2724</v>
      </c>
      <c r="B2726" s="1">
        <v>37939</v>
      </c>
      <c r="C2726">
        <v>10185</v>
      </c>
      <c r="D2726" t="s">
        <v>128</v>
      </c>
      <c r="E2726" t="s">
        <v>129</v>
      </c>
      <c r="F2726" t="s">
        <v>14</v>
      </c>
      <c r="G2726" t="s">
        <v>218</v>
      </c>
      <c r="H2726">
        <v>79.45</v>
      </c>
      <c r="I2726">
        <v>22</v>
      </c>
      <c r="J2726">
        <v>1747.9</v>
      </c>
      <c r="K2726">
        <v>4</v>
      </c>
      <c r="L2726">
        <v>11</v>
      </c>
      <c r="M2726">
        <v>2003</v>
      </c>
    </row>
    <row r="2727" spans="1:13" x14ac:dyDescent="0.25">
      <c r="A2727">
        <v>2725</v>
      </c>
      <c r="B2727" s="1">
        <v>37951</v>
      </c>
      <c r="C2727">
        <v>10197</v>
      </c>
      <c r="D2727" t="s">
        <v>134</v>
      </c>
      <c r="E2727" t="s">
        <v>135</v>
      </c>
      <c r="F2727" t="s">
        <v>68</v>
      </c>
      <c r="G2727" t="s">
        <v>218</v>
      </c>
      <c r="H2727">
        <v>93.35</v>
      </c>
      <c r="I2727">
        <v>35</v>
      </c>
      <c r="J2727">
        <v>3267.25</v>
      </c>
      <c r="K2727">
        <v>4</v>
      </c>
      <c r="L2727">
        <v>11</v>
      </c>
      <c r="M2727">
        <v>2003</v>
      </c>
    </row>
    <row r="2728" spans="1:13" x14ac:dyDescent="0.25">
      <c r="A2728">
        <v>2726</v>
      </c>
      <c r="B2728" s="1">
        <v>37988</v>
      </c>
      <c r="C2728">
        <v>10208</v>
      </c>
      <c r="D2728" t="s">
        <v>84</v>
      </c>
      <c r="E2728" t="s">
        <v>85</v>
      </c>
      <c r="F2728" t="s">
        <v>18</v>
      </c>
      <c r="G2728" t="s">
        <v>218</v>
      </c>
      <c r="H2728">
        <v>85.41</v>
      </c>
      <c r="I2728">
        <v>33</v>
      </c>
      <c r="J2728">
        <v>2818.53</v>
      </c>
      <c r="K2728">
        <v>1</v>
      </c>
      <c r="L2728">
        <v>1</v>
      </c>
      <c r="M2728">
        <v>2004</v>
      </c>
    </row>
    <row r="2729" spans="1:13" x14ac:dyDescent="0.25">
      <c r="A2729">
        <v>2727</v>
      </c>
      <c r="B2729" s="1">
        <v>38036</v>
      </c>
      <c r="C2729">
        <v>10222</v>
      </c>
      <c r="D2729" t="s">
        <v>138</v>
      </c>
      <c r="E2729" t="s">
        <v>139</v>
      </c>
      <c r="F2729" t="s">
        <v>14</v>
      </c>
      <c r="G2729" t="s">
        <v>218</v>
      </c>
      <c r="H2729">
        <v>95.34</v>
      </c>
      <c r="I2729">
        <v>31</v>
      </c>
      <c r="J2729">
        <v>2955.54</v>
      </c>
      <c r="K2729">
        <v>1</v>
      </c>
      <c r="L2729">
        <v>2</v>
      </c>
      <c r="M2729">
        <v>2004</v>
      </c>
    </row>
    <row r="2730" spans="1:13" x14ac:dyDescent="0.25">
      <c r="A2730">
        <v>2728</v>
      </c>
      <c r="B2730" s="1">
        <v>38066</v>
      </c>
      <c r="C2730">
        <v>10232</v>
      </c>
      <c r="D2730" t="s">
        <v>147</v>
      </c>
      <c r="E2730" t="s">
        <v>148</v>
      </c>
      <c r="F2730" t="s">
        <v>65</v>
      </c>
      <c r="G2730" t="s">
        <v>218</v>
      </c>
      <c r="H2730">
        <v>82.43</v>
      </c>
      <c r="I2730">
        <v>35</v>
      </c>
      <c r="J2730">
        <v>2885.05</v>
      </c>
      <c r="K2730">
        <v>1</v>
      </c>
      <c r="L2730">
        <v>3</v>
      </c>
      <c r="M2730">
        <v>2004</v>
      </c>
    </row>
    <row r="2731" spans="1:13" x14ac:dyDescent="0.25">
      <c r="A2731">
        <v>2729</v>
      </c>
      <c r="B2731" s="1">
        <v>38114</v>
      </c>
      <c r="C2731">
        <v>10248</v>
      </c>
      <c r="D2731" t="s">
        <v>12</v>
      </c>
      <c r="E2731" t="s">
        <v>13</v>
      </c>
      <c r="F2731" t="s">
        <v>14</v>
      </c>
      <c r="G2731" t="s">
        <v>218</v>
      </c>
      <c r="H2731">
        <v>90.37</v>
      </c>
      <c r="I2731">
        <v>35</v>
      </c>
      <c r="J2731">
        <v>3162.95</v>
      </c>
      <c r="K2731">
        <v>2</v>
      </c>
      <c r="L2731">
        <v>5</v>
      </c>
      <c r="M2731">
        <v>2004</v>
      </c>
    </row>
    <row r="2732" spans="1:13" x14ac:dyDescent="0.25">
      <c r="A2732">
        <v>2730</v>
      </c>
      <c r="B2732" s="1">
        <v>38155</v>
      </c>
      <c r="C2732">
        <v>10261</v>
      </c>
      <c r="D2732" t="s">
        <v>113</v>
      </c>
      <c r="E2732" t="s">
        <v>114</v>
      </c>
      <c r="F2732" t="s">
        <v>88</v>
      </c>
      <c r="G2732" t="s">
        <v>218</v>
      </c>
      <c r="H2732">
        <v>81.430000000000007</v>
      </c>
      <c r="I2732">
        <v>50</v>
      </c>
      <c r="J2732">
        <v>4071.5</v>
      </c>
      <c r="K2732">
        <v>2</v>
      </c>
      <c r="L2732">
        <v>6</v>
      </c>
      <c r="M2732">
        <v>2004</v>
      </c>
    </row>
    <row r="2733" spans="1:13" x14ac:dyDescent="0.25">
      <c r="A2733">
        <v>2731</v>
      </c>
      <c r="B2733" s="1">
        <v>38189</v>
      </c>
      <c r="C2733">
        <v>10273</v>
      </c>
      <c r="D2733" t="s">
        <v>140</v>
      </c>
      <c r="E2733" t="s">
        <v>141</v>
      </c>
      <c r="F2733" t="s">
        <v>142</v>
      </c>
      <c r="G2733" t="s">
        <v>218</v>
      </c>
      <c r="H2733">
        <v>100</v>
      </c>
      <c r="I2733">
        <v>26</v>
      </c>
      <c r="J2733">
        <v>2969.46</v>
      </c>
      <c r="K2733">
        <v>3</v>
      </c>
      <c r="L2733">
        <v>7</v>
      </c>
      <c r="M2733">
        <v>2004</v>
      </c>
    </row>
    <row r="2734" spans="1:13" x14ac:dyDescent="0.25">
      <c r="A2734">
        <v>2732</v>
      </c>
      <c r="B2734" s="1">
        <v>38219</v>
      </c>
      <c r="C2734">
        <v>10283</v>
      </c>
      <c r="D2734" t="s">
        <v>143</v>
      </c>
      <c r="E2734" t="s">
        <v>144</v>
      </c>
      <c r="F2734" t="s">
        <v>88</v>
      </c>
      <c r="G2734" t="s">
        <v>218</v>
      </c>
      <c r="H2734">
        <v>89.38</v>
      </c>
      <c r="I2734">
        <v>38</v>
      </c>
      <c r="J2734">
        <v>3396.44</v>
      </c>
      <c r="K2734">
        <v>3</v>
      </c>
      <c r="L2734">
        <v>8</v>
      </c>
      <c r="M2734">
        <v>2004</v>
      </c>
    </row>
    <row r="2735" spans="1:13" x14ac:dyDescent="0.25">
      <c r="A2735">
        <v>2733</v>
      </c>
      <c r="B2735" s="1">
        <v>38240</v>
      </c>
      <c r="C2735">
        <v>10294</v>
      </c>
      <c r="D2735" t="s">
        <v>174</v>
      </c>
      <c r="E2735" t="s">
        <v>175</v>
      </c>
      <c r="F2735" t="s">
        <v>14</v>
      </c>
      <c r="G2735" t="s">
        <v>218</v>
      </c>
      <c r="H2735">
        <v>100</v>
      </c>
      <c r="I2735">
        <v>45</v>
      </c>
      <c r="J2735">
        <v>4692.6000000000004</v>
      </c>
      <c r="K2735">
        <v>3</v>
      </c>
      <c r="L2735">
        <v>9</v>
      </c>
      <c r="M2735">
        <v>2004</v>
      </c>
    </row>
    <row r="2736" spans="1:13" x14ac:dyDescent="0.25">
      <c r="A2736">
        <v>2734</v>
      </c>
      <c r="B2736" s="1">
        <v>38274</v>
      </c>
      <c r="C2736">
        <v>10306</v>
      </c>
      <c r="D2736" t="s">
        <v>187</v>
      </c>
      <c r="E2736" t="s">
        <v>188</v>
      </c>
      <c r="F2736" t="s">
        <v>65</v>
      </c>
      <c r="G2736" t="s">
        <v>218</v>
      </c>
      <c r="H2736">
        <v>100</v>
      </c>
      <c r="I2736">
        <v>30</v>
      </c>
      <c r="J2736">
        <v>3515.7</v>
      </c>
      <c r="K2736">
        <v>4</v>
      </c>
      <c r="L2736">
        <v>10</v>
      </c>
      <c r="M2736">
        <v>2004</v>
      </c>
    </row>
    <row r="2737" spans="1:13" x14ac:dyDescent="0.25">
      <c r="A2737">
        <v>2735</v>
      </c>
      <c r="B2737" s="1">
        <v>38289</v>
      </c>
      <c r="C2737">
        <v>10315</v>
      </c>
      <c r="D2737" t="s">
        <v>45</v>
      </c>
      <c r="E2737" t="s">
        <v>46</v>
      </c>
      <c r="F2737" t="s">
        <v>18</v>
      </c>
      <c r="G2737" t="s">
        <v>218</v>
      </c>
      <c r="H2737">
        <v>91.37</v>
      </c>
      <c r="I2737">
        <v>37</v>
      </c>
      <c r="J2737">
        <v>3380.69</v>
      </c>
      <c r="K2737">
        <v>4</v>
      </c>
      <c r="L2737">
        <v>10</v>
      </c>
      <c r="M2737">
        <v>2004</v>
      </c>
    </row>
    <row r="2738" spans="1:13" x14ac:dyDescent="0.25">
      <c r="A2738">
        <v>2736</v>
      </c>
      <c r="B2738" s="1">
        <v>38301</v>
      </c>
      <c r="C2738">
        <v>10327</v>
      </c>
      <c r="D2738" t="s">
        <v>123</v>
      </c>
      <c r="E2738" t="s">
        <v>124</v>
      </c>
      <c r="F2738" t="s">
        <v>125</v>
      </c>
      <c r="G2738" t="s">
        <v>218</v>
      </c>
      <c r="H2738">
        <v>86.61</v>
      </c>
      <c r="I2738">
        <v>37</v>
      </c>
      <c r="J2738">
        <v>3204.57</v>
      </c>
      <c r="K2738">
        <v>4</v>
      </c>
      <c r="L2738">
        <v>11</v>
      </c>
      <c r="M2738">
        <v>2004</v>
      </c>
    </row>
    <row r="2739" spans="1:13" x14ac:dyDescent="0.25">
      <c r="A2739">
        <v>2737</v>
      </c>
      <c r="B2739" s="1">
        <v>38312</v>
      </c>
      <c r="C2739">
        <v>10337</v>
      </c>
      <c r="D2739" t="s">
        <v>78</v>
      </c>
      <c r="E2739" t="s">
        <v>79</v>
      </c>
      <c r="F2739" t="s">
        <v>14</v>
      </c>
      <c r="G2739" t="s">
        <v>218</v>
      </c>
      <c r="H2739">
        <v>71.89</v>
      </c>
      <c r="I2739">
        <v>36</v>
      </c>
      <c r="J2739">
        <v>2588.04</v>
      </c>
      <c r="K2739">
        <v>4</v>
      </c>
      <c r="L2739">
        <v>11</v>
      </c>
      <c r="M2739">
        <v>2004</v>
      </c>
    </row>
    <row r="2740" spans="1:13" x14ac:dyDescent="0.25">
      <c r="A2740">
        <v>2738</v>
      </c>
      <c r="B2740" s="1">
        <v>38323</v>
      </c>
      <c r="C2740">
        <v>10350</v>
      </c>
      <c r="D2740" t="s">
        <v>66</v>
      </c>
      <c r="E2740" t="s">
        <v>67</v>
      </c>
      <c r="F2740" t="s">
        <v>68</v>
      </c>
      <c r="G2740" t="s">
        <v>218</v>
      </c>
      <c r="H2740">
        <v>100</v>
      </c>
      <c r="I2740">
        <v>25</v>
      </c>
      <c r="J2740">
        <v>2854.75</v>
      </c>
      <c r="K2740">
        <v>4</v>
      </c>
      <c r="L2740">
        <v>12</v>
      </c>
      <c r="M2740">
        <v>2004</v>
      </c>
    </row>
    <row r="2741" spans="1:13" x14ac:dyDescent="0.25">
      <c r="A2741">
        <v>2739</v>
      </c>
      <c r="B2741" s="1">
        <v>38383</v>
      </c>
      <c r="C2741">
        <v>10373</v>
      </c>
      <c r="D2741" t="s">
        <v>149</v>
      </c>
      <c r="E2741" t="s">
        <v>150</v>
      </c>
      <c r="F2741" t="s">
        <v>51</v>
      </c>
      <c r="G2741" t="s">
        <v>218</v>
      </c>
      <c r="H2741">
        <v>100</v>
      </c>
      <c r="I2741">
        <v>37</v>
      </c>
      <c r="J2741">
        <v>4025.6</v>
      </c>
      <c r="K2741">
        <v>1</v>
      </c>
      <c r="L2741">
        <v>1</v>
      </c>
      <c r="M2741">
        <v>2005</v>
      </c>
    </row>
    <row r="2742" spans="1:13" x14ac:dyDescent="0.25">
      <c r="A2742">
        <v>2740</v>
      </c>
      <c r="B2742" s="1">
        <v>38412</v>
      </c>
      <c r="C2742">
        <v>10386</v>
      </c>
      <c r="D2742" t="s">
        <v>66</v>
      </c>
      <c r="E2742" t="s">
        <v>67</v>
      </c>
      <c r="F2742" t="s">
        <v>68</v>
      </c>
      <c r="G2742" t="s">
        <v>218</v>
      </c>
      <c r="H2742">
        <v>95.48</v>
      </c>
      <c r="I2742">
        <v>30</v>
      </c>
      <c r="J2742">
        <v>2864.4</v>
      </c>
      <c r="K2742">
        <v>1</v>
      </c>
      <c r="L2742">
        <v>3</v>
      </c>
      <c r="M2742">
        <v>2005</v>
      </c>
    </row>
    <row r="2743" spans="1:13" x14ac:dyDescent="0.25">
      <c r="A2743">
        <v>2741</v>
      </c>
      <c r="B2743" s="1">
        <v>38439</v>
      </c>
      <c r="C2743">
        <v>10397</v>
      </c>
      <c r="D2743" t="s">
        <v>130</v>
      </c>
      <c r="E2743" t="s">
        <v>131</v>
      </c>
      <c r="F2743" t="s">
        <v>18</v>
      </c>
      <c r="G2743" t="s">
        <v>218</v>
      </c>
      <c r="H2743">
        <v>100</v>
      </c>
      <c r="I2743">
        <v>36</v>
      </c>
      <c r="J2743">
        <v>3789.72</v>
      </c>
      <c r="K2743">
        <v>1</v>
      </c>
      <c r="L2743">
        <v>3</v>
      </c>
      <c r="M2743">
        <v>2005</v>
      </c>
    </row>
    <row r="2744" spans="1:13" x14ac:dyDescent="0.25">
      <c r="A2744">
        <v>2742</v>
      </c>
      <c r="B2744" s="1">
        <v>38478</v>
      </c>
      <c r="C2744">
        <v>10414</v>
      </c>
      <c r="D2744" t="s">
        <v>145</v>
      </c>
      <c r="E2744" t="s">
        <v>146</v>
      </c>
      <c r="F2744" t="s">
        <v>14</v>
      </c>
      <c r="G2744" t="s">
        <v>218</v>
      </c>
      <c r="H2744">
        <v>90.37</v>
      </c>
      <c r="I2744">
        <v>27</v>
      </c>
      <c r="J2744">
        <v>2439.9899999999998</v>
      </c>
      <c r="K2744">
        <v>2</v>
      </c>
      <c r="L2744">
        <v>5</v>
      </c>
      <c r="M2744">
        <v>2005</v>
      </c>
    </row>
    <row r="2745" spans="1:13" x14ac:dyDescent="0.25">
      <c r="A2745">
        <v>2743</v>
      </c>
      <c r="B2745" s="1">
        <v>37669</v>
      </c>
      <c r="C2745">
        <v>10106</v>
      </c>
      <c r="D2745" t="s">
        <v>207</v>
      </c>
      <c r="E2745" t="s">
        <v>208</v>
      </c>
      <c r="F2745" t="s">
        <v>100</v>
      </c>
      <c r="G2745" t="s">
        <v>211</v>
      </c>
      <c r="H2745">
        <v>61.44</v>
      </c>
      <c r="I2745">
        <v>48</v>
      </c>
      <c r="J2745">
        <v>2949.12</v>
      </c>
      <c r="K2745">
        <v>1</v>
      </c>
      <c r="L2745">
        <v>2</v>
      </c>
      <c r="M2745">
        <v>2003</v>
      </c>
    </row>
    <row r="2746" spans="1:13" x14ac:dyDescent="0.25">
      <c r="A2746">
        <v>2744</v>
      </c>
      <c r="B2746" s="1">
        <v>37739</v>
      </c>
      <c r="C2746">
        <v>10119</v>
      </c>
      <c r="D2746" t="s">
        <v>56</v>
      </c>
      <c r="E2746" t="s">
        <v>57</v>
      </c>
      <c r="F2746" t="s">
        <v>58</v>
      </c>
      <c r="G2746" t="s">
        <v>211</v>
      </c>
      <c r="H2746">
        <v>59.22</v>
      </c>
      <c r="I2746">
        <v>26</v>
      </c>
      <c r="J2746">
        <v>1539.72</v>
      </c>
      <c r="K2746">
        <v>2</v>
      </c>
      <c r="L2746">
        <v>4</v>
      </c>
      <c r="M2746">
        <v>2003</v>
      </c>
    </row>
    <row r="2747" spans="1:13" x14ac:dyDescent="0.25">
      <c r="A2747">
        <v>2745</v>
      </c>
      <c r="B2747" s="1">
        <v>37788</v>
      </c>
      <c r="C2747">
        <v>10131</v>
      </c>
      <c r="D2747" t="s">
        <v>212</v>
      </c>
      <c r="E2747" t="s">
        <v>213</v>
      </c>
      <c r="F2747" t="s">
        <v>14</v>
      </c>
      <c r="G2747" t="s">
        <v>211</v>
      </c>
      <c r="H2747">
        <v>85.13</v>
      </c>
      <c r="I2747">
        <v>26</v>
      </c>
      <c r="J2747">
        <v>2213.38</v>
      </c>
      <c r="K2747">
        <v>2</v>
      </c>
      <c r="L2747">
        <v>6</v>
      </c>
      <c r="M2747">
        <v>2003</v>
      </c>
    </row>
    <row r="2748" spans="1:13" x14ac:dyDescent="0.25">
      <c r="A2748">
        <v>2746</v>
      </c>
      <c r="B2748" s="1">
        <v>37843</v>
      </c>
      <c r="C2748">
        <v>10143</v>
      </c>
      <c r="D2748" t="s">
        <v>128</v>
      </c>
      <c r="E2748" t="s">
        <v>129</v>
      </c>
      <c r="F2748" t="s">
        <v>14</v>
      </c>
      <c r="G2748" t="s">
        <v>211</v>
      </c>
      <c r="H2748">
        <v>85.87</v>
      </c>
      <c r="I2748">
        <v>34</v>
      </c>
      <c r="J2748">
        <v>2919.58</v>
      </c>
      <c r="K2748">
        <v>3</v>
      </c>
      <c r="L2748">
        <v>8</v>
      </c>
      <c r="M2748">
        <v>2003</v>
      </c>
    </row>
    <row r="2749" spans="1:13" x14ac:dyDescent="0.25">
      <c r="A2749">
        <v>2747</v>
      </c>
      <c r="B2749" s="1">
        <v>37900</v>
      </c>
      <c r="C2749">
        <v>10155</v>
      </c>
      <c r="D2749" t="s">
        <v>49</v>
      </c>
      <c r="E2749" t="s">
        <v>50</v>
      </c>
      <c r="F2749" t="s">
        <v>51</v>
      </c>
      <c r="G2749" t="s">
        <v>211</v>
      </c>
      <c r="H2749">
        <v>85.87</v>
      </c>
      <c r="I2749">
        <v>44</v>
      </c>
      <c r="J2749">
        <v>3778.28</v>
      </c>
      <c r="K2749">
        <v>4</v>
      </c>
      <c r="L2749">
        <v>10</v>
      </c>
      <c r="M2749">
        <v>2003</v>
      </c>
    </row>
    <row r="2750" spans="1:13" x14ac:dyDescent="0.25">
      <c r="A2750">
        <v>2748</v>
      </c>
      <c r="B2750" s="1">
        <v>37922</v>
      </c>
      <c r="C2750">
        <v>10168</v>
      </c>
      <c r="D2750" t="s">
        <v>25</v>
      </c>
      <c r="E2750" t="s">
        <v>26</v>
      </c>
      <c r="F2750" t="s">
        <v>14</v>
      </c>
      <c r="G2750" t="s">
        <v>211</v>
      </c>
      <c r="H2750">
        <v>82.91</v>
      </c>
      <c r="I2750">
        <v>39</v>
      </c>
      <c r="J2750">
        <v>3233.49</v>
      </c>
      <c r="K2750">
        <v>4</v>
      </c>
      <c r="L2750">
        <v>10</v>
      </c>
      <c r="M2750">
        <v>2003</v>
      </c>
    </row>
    <row r="2751" spans="1:13" x14ac:dyDescent="0.25">
      <c r="A2751">
        <v>2749</v>
      </c>
      <c r="B2751" s="1">
        <v>37933</v>
      </c>
      <c r="C2751">
        <v>10178</v>
      </c>
      <c r="D2751" t="s">
        <v>130</v>
      </c>
      <c r="E2751" t="s">
        <v>131</v>
      </c>
      <c r="F2751" t="s">
        <v>18</v>
      </c>
      <c r="G2751" t="s">
        <v>211</v>
      </c>
      <c r="H2751">
        <v>76.25</v>
      </c>
      <c r="I2751">
        <v>45</v>
      </c>
      <c r="J2751">
        <v>3431.25</v>
      </c>
      <c r="K2751">
        <v>4</v>
      </c>
      <c r="L2751">
        <v>11</v>
      </c>
      <c r="M2751">
        <v>2003</v>
      </c>
    </row>
    <row r="2752" spans="1:13" x14ac:dyDescent="0.25">
      <c r="A2752">
        <v>2750</v>
      </c>
      <c r="B2752" s="1">
        <v>37952</v>
      </c>
      <c r="C2752">
        <v>10198</v>
      </c>
      <c r="D2752" t="s">
        <v>161</v>
      </c>
      <c r="E2752" t="s">
        <v>162</v>
      </c>
      <c r="F2752" t="s">
        <v>163</v>
      </c>
      <c r="G2752" t="s">
        <v>211</v>
      </c>
      <c r="H2752">
        <v>63.67</v>
      </c>
      <c r="I2752">
        <v>40</v>
      </c>
      <c r="J2752">
        <v>2546.8000000000002</v>
      </c>
      <c r="K2752">
        <v>4</v>
      </c>
      <c r="L2752">
        <v>11</v>
      </c>
      <c r="M2752">
        <v>2003</v>
      </c>
    </row>
    <row r="2753" spans="1:13" x14ac:dyDescent="0.25">
      <c r="A2753">
        <v>2751</v>
      </c>
      <c r="B2753" s="1">
        <v>37998</v>
      </c>
      <c r="C2753">
        <v>10210</v>
      </c>
      <c r="D2753" t="s">
        <v>115</v>
      </c>
      <c r="E2753" t="s">
        <v>116</v>
      </c>
      <c r="F2753" t="s">
        <v>97</v>
      </c>
      <c r="G2753" t="s">
        <v>211</v>
      </c>
      <c r="H2753">
        <v>70.33</v>
      </c>
      <c r="I2753">
        <v>42</v>
      </c>
      <c r="J2753">
        <v>2953.86</v>
      </c>
      <c r="K2753">
        <v>1</v>
      </c>
      <c r="L2753">
        <v>1</v>
      </c>
      <c r="M2753">
        <v>2004</v>
      </c>
    </row>
    <row r="2754" spans="1:13" x14ac:dyDescent="0.25">
      <c r="A2754">
        <v>2752</v>
      </c>
      <c r="B2754" s="1">
        <v>38036</v>
      </c>
      <c r="C2754">
        <v>10222</v>
      </c>
      <c r="D2754" t="s">
        <v>138</v>
      </c>
      <c r="E2754" t="s">
        <v>139</v>
      </c>
      <c r="F2754" t="s">
        <v>14</v>
      </c>
      <c r="G2754" t="s">
        <v>211</v>
      </c>
      <c r="H2754">
        <v>74.03</v>
      </c>
      <c r="I2754">
        <v>43</v>
      </c>
      <c r="J2754">
        <v>3183.29</v>
      </c>
      <c r="K2754">
        <v>1</v>
      </c>
      <c r="L2754">
        <v>2</v>
      </c>
      <c r="M2754">
        <v>2004</v>
      </c>
    </row>
    <row r="2755" spans="1:13" x14ac:dyDescent="0.25">
      <c r="A2755">
        <v>2753</v>
      </c>
      <c r="B2755" s="1">
        <v>38079</v>
      </c>
      <c r="C2755">
        <v>10235</v>
      </c>
      <c r="D2755" t="s">
        <v>143</v>
      </c>
      <c r="E2755" t="s">
        <v>144</v>
      </c>
      <c r="F2755" t="s">
        <v>88</v>
      </c>
      <c r="G2755" t="s">
        <v>211</v>
      </c>
      <c r="H2755">
        <v>72.55</v>
      </c>
      <c r="I2755">
        <v>34</v>
      </c>
      <c r="J2755">
        <v>2466.6999999999998</v>
      </c>
      <c r="K2755">
        <v>2</v>
      </c>
      <c r="L2755">
        <v>4</v>
      </c>
      <c r="M2755">
        <v>2004</v>
      </c>
    </row>
    <row r="2756" spans="1:13" x14ac:dyDescent="0.25">
      <c r="A2756">
        <v>2754</v>
      </c>
      <c r="B2756" s="1">
        <v>38118</v>
      </c>
      <c r="C2756">
        <v>10250</v>
      </c>
      <c r="D2756" t="s">
        <v>151</v>
      </c>
      <c r="E2756" t="s">
        <v>152</v>
      </c>
      <c r="F2756" t="s">
        <v>14</v>
      </c>
      <c r="G2756" t="s">
        <v>211</v>
      </c>
      <c r="H2756">
        <v>62.19</v>
      </c>
      <c r="I2756">
        <v>38</v>
      </c>
      <c r="J2756">
        <v>2363.2199999999998</v>
      </c>
      <c r="K2756">
        <v>2</v>
      </c>
      <c r="L2756">
        <v>5</v>
      </c>
      <c r="M2756">
        <v>2004</v>
      </c>
    </row>
    <row r="2757" spans="1:13" x14ac:dyDescent="0.25">
      <c r="A2757">
        <v>2755</v>
      </c>
      <c r="B2757" s="1">
        <v>38162</v>
      </c>
      <c r="C2757">
        <v>10262</v>
      </c>
      <c r="D2757" t="s">
        <v>66</v>
      </c>
      <c r="E2757" t="s">
        <v>67</v>
      </c>
      <c r="F2757" t="s">
        <v>68</v>
      </c>
      <c r="G2757" t="s">
        <v>211</v>
      </c>
      <c r="H2757">
        <v>71.069999999999993</v>
      </c>
      <c r="I2757">
        <v>35</v>
      </c>
      <c r="J2757">
        <v>2487.4499999999998</v>
      </c>
      <c r="K2757">
        <v>2</v>
      </c>
      <c r="L2757">
        <v>6</v>
      </c>
      <c r="M2757">
        <v>2004</v>
      </c>
    </row>
    <row r="2758" spans="1:13" x14ac:dyDescent="0.25">
      <c r="A2758">
        <v>2756</v>
      </c>
      <c r="B2758" s="1">
        <v>38191</v>
      </c>
      <c r="C2758">
        <v>10275</v>
      </c>
      <c r="D2758" t="s">
        <v>45</v>
      </c>
      <c r="E2758" t="s">
        <v>46</v>
      </c>
      <c r="F2758" t="s">
        <v>18</v>
      </c>
      <c r="G2758" t="s">
        <v>211</v>
      </c>
      <c r="H2758">
        <v>72.55</v>
      </c>
      <c r="I2758">
        <v>31</v>
      </c>
      <c r="J2758">
        <v>2249.0500000000002</v>
      </c>
      <c r="K2758">
        <v>3</v>
      </c>
      <c r="L2758">
        <v>7</v>
      </c>
      <c r="M2758">
        <v>2004</v>
      </c>
    </row>
    <row r="2759" spans="1:13" x14ac:dyDescent="0.25">
      <c r="A2759">
        <v>2757</v>
      </c>
      <c r="B2759" s="1">
        <v>38220</v>
      </c>
      <c r="C2759">
        <v>10284</v>
      </c>
      <c r="D2759" t="s">
        <v>204</v>
      </c>
      <c r="E2759" t="s">
        <v>205</v>
      </c>
      <c r="F2759" t="s">
        <v>31</v>
      </c>
      <c r="G2759" t="s">
        <v>211</v>
      </c>
      <c r="H2759">
        <v>64.41</v>
      </c>
      <c r="I2759">
        <v>32</v>
      </c>
      <c r="J2759">
        <v>2061.12</v>
      </c>
      <c r="K2759">
        <v>3</v>
      </c>
      <c r="L2759">
        <v>8</v>
      </c>
      <c r="M2759">
        <v>2004</v>
      </c>
    </row>
    <row r="2760" spans="1:13" x14ac:dyDescent="0.25">
      <c r="A2760">
        <v>2758</v>
      </c>
      <c r="B2760" s="1">
        <v>38245</v>
      </c>
      <c r="C2760">
        <v>10296</v>
      </c>
      <c r="D2760" t="s">
        <v>214</v>
      </c>
      <c r="E2760" t="s">
        <v>215</v>
      </c>
      <c r="F2760" t="s">
        <v>168</v>
      </c>
      <c r="G2760" t="s">
        <v>211</v>
      </c>
      <c r="H2760">
        <v>86.62</v>
      </c>
      <c r="I2760">
        <v>47</v>
      </c>
      <c r="J2760">
        <v>4071.14</v>
      </c>
      <c r="K2760">
        <v>3</v>
      </c>
      <c r="L2760">
        <v>9</v>
      </c>
      <c r="M2760">
        <v>2004</v>
      </c>
    </row>
    <row r="2761" spans="1:13" x14ac:dyDescent="0.25">
      <c r="A2761">
        <v>2759</v>
      </c>
      <c r="B2761" s="1">
        <v>38275</v>
      </c>
      <c r="C2761">
        <v>10308</v>
      </c>
      <c r="D2761" t="s">
        <v>121</v>
      </c>
      <c r="E2761" t="s">
        <v>122</v>
      </c>
      <c r="F2761" t="s">
        <v>14</v>
      </c>
      <c r="G2761" t="s">
        <v>211</v>
      </c>
      <c r="H2761">
        <v>68.11</v>
      </c>
      <c r="I2761">
        <v>39</v>
      </c>
      <c r="J2761">
        <v>2656.29</v>
      </c>
      <c r="K2761">
        <v>4</v>
      </c>
      <c r="L2761">
        <v>10</v>
      </c>
      <c r="M2761">
        <v>2004</v>
      </c>
    </row>
    <row r="2762" spans="1:13" x14ac:dyDescent="0.25">
      <c r="A2762">
        <v>2760</v>
      </c>
      <c r="B2762" s="1">
        <v>38292</v>
      </c>
      <c r="C2762">
        <v>10316</v>
      </c>
      <c r="D2762" t="s">
        <v>147</v>
      </c>
      <c r="E2762" t="s">
        <v>148</v>
      </c>
      <c r="F2762" t="s">
        <v>65</v>
      </c>
      <c r="G2762" t="s">
        <v>211</v>
      </c>
      <c r="H2762">
        <v>62.19</v>
      </c>
      <c r="I2762">
        <v>44</v>
      </c>
      <c r="J2762">
        <v>2736.36</v>
      </c>
      <c r="K2762">
        <v>4</v>
      </c>
      <c r="L2762">
        <v>11</v>
      </c>
      <c r="M2762">
        <v>2004</v>
      </c>
    </row>
    <row r="2763" spans="1:13" x14ac:dyDescent="0.25">
      <c r="A2763">
        <v>2761</v>
      </c>
      <c r="B2763" s="1">
        <v>38303</v>
      </c>
      <c r="C2763">
        <v>10328</v>
      </c>
      <c r="D2763" t="s">
        <v>207</v>
      </c>
      <c r="E2763" t="s">
        <v>208</v>
      </c>
      <c r="F2763" t="s">
        <v>100</v>
      </c>
      <c r="G2763" t="s">
        <v>211</v>
      </c>
      <c r="H2763">
        <v>85.87</v>
      </c>
      <c r="I2763">
        <v>39</v>
      </c>
      <c r="J2763">
        <v>3348.93</v>
      </c>
      <c r="K2763">
        <v>4</v>
      </c>
      <c r="L2763">
        <v>11</v>
      </c>
      <c r="M2763">
        <v>2004</v>
      </c>
    </row>
    <row r="2764" spans="1:13" x14ac:dyDescent="0.25">
      <c r="A2764">
        <v>2762</v>
      </c>
      <c r="B2764" s="1">
        <v>38314</v>
      </c>
      <c r="C2764">
        <v>10339</v>
      </c>
      <c r="D2764" t="s">
        <v>95</v>
      </c>
      <c r="E2764" t="s">
        <v>96</v>
      </c>
      <c r="F2764" t="s">
        <v>97</v>
      </c>
      <c r="G2764" t="s">
        <v>211</v>
      </c>
      <c r="H2764">
        <v>57.86</v>
      </c>
      <c r="I2764">
        <v>50</v>
      </c>
      <c r="J2764">
        <v>2893</v>
      </c>
      <c r="K2764">
        <v>4</v>
      </c>
      <c r="L2764">
        <v>11</v>
      </c>
      <c r="M2764">
        <v>2004</v>
      </c>
    </row>
    <row r="2765" spans="1:13" x14ac:dyDescent="0.25">
      <c r="A2765">
        <v>2763</v>
      </c>
      <c r="B2765" s="1">
        <v>38324</v>
      </c>
      <c r="C2765">
        <v>10352</v>
      </c>
      <c r="D2765" t="s">
        <v>219</v>
      </c>
      <c r="E2765" t="s">
        <v>220</v>
      </c>
      <c r="F2765" t="s">
        <v>14</v>
      </c>
      <c r="G2765" t="s">
        <v>211</v>
      </c>
      <c r="H2765">
        <v>75.510000000000005</v>
      </c>
      <c r="I2765">
        <v>22</v>
      </c>
      <c r="J2765">
        <v>1661.22</v>
      </c>
      <c r="K2765">
        <v>4</v>
      </c>
      <c r="L2765">
        <v>12</v>
      </c>
      <c r="M2765">
        <v>2004</v>
      </c>
    </row>
    <row r="2766" spans="1:13" x14ac:dyDescent="0.25">
      <c r="A2766">
        <v>2764</v>
      </c>
      <c r="B2766" s="1">
        <v>38338</v>
      </c>
      <c r="C2766">
        <v>10361</v>
      </c>
      <c r="D2766" t="s">
        <v>59</v>
      </c>
      <c r="E2766" t="s">
        <v>60</v>
      </c>
      <c r="F2766" t="s">
        <v>38</v>
      </c>
      <c r="G2766" t="s">
        <v>211</v>
      </c>
      <c r="H2766">
        <v>100</v>
      </c>
      <c r="I2766">
        <v>35</v>
      </c>
      <c r="J2766">
        <v>4277.3500000000004</v>
      </c>
      <c r="K2766">
        <v>4</v>
      </c>
      <c r="L2766">
        <v>12</v>
      </c>
      <c r="M2766">
        <v>2004</v>
      </c>
    </row>
    <row r="2767" spans="1:13" x14ac:dyDescent="0.25">
      <c r="A2767">
        <v>2765</v>
      </c>
      <c r="B2767" s="1">
        <v>38383</v>
      </c>
      <c r="C2767">
        <v>10373</v>
      </c>
      <c r="D2767" t="s">
        <v>149</v>
      </c>
      <c r="E2767" t="s">
        <v>150</v>
      </c>
      <c r="F2767" t="s">
        <v>51</v>
      </c>
      <c r="G2767" t="s">
        <v>211</v>
      </c>
      <c r="H2767">
        <v>55.62</v>
      </c>
      <c r="I2767">
        <v>45</v>
      </c>
      <c r="J2767">
        <v>2502.9</v>
      </c>
      <c r="K2767">
        <v>1</v>
      </c>
      <c r="L2767">
        <v>1</v>
      </c>
      <c r="M2767">
        <v>2005</v>
      </c>
    </row>
    <row r="2768" spans="1:13" x14ac:dyDescent="0.25">
      <c r="A2768">
        <v>2766</v>
      </c>
      <c r="B2768" s="1">
        <v>38412</v>
      </c>
      <c r="C2768">
        <v>10386</v>
      </c>
      <c r="D2768" t="s">
        <v>66</v>
      </c>
      <c r="E2768" t="s">
        <v>67</v>
      </c>
      <c r="F2768" t="s">
        <v>68</v>
      </c>
      <c r="G2768" t="s">
        <v>211</v>
      </c>
      <c r="H2768">
        <v>86.4</v>
      </c>
      <c r="I2768">
        <v>44</v>
      </c>
      <c r="J2768">
        <v>3801.6</v>
      </c>
      <c r="K2768">
        <v>1</v>
      </c>
      <c r="L2768">
        <v>3</v>
      </c>
      <c r="M2768">
        <v>2005</v>
      </c>
    </row>
    <row r="2769" spans="1:13" x14ac:dyDescent="0.25">
      <c r="A2769">
        <v>2767</v>
      </c>
      <c r="B2769" s="1">
        <v>38441</v>
      </c>
      <c r="C2769">
        <v>10398</v>
      </c>
      <c r="D2769" t="s">
        <v>16</v>
      </c>
      <c r="E2769" t="s">
        <v>17</v>
      </c>
      <c r="F2769" t="s">
        <v>18</v>
      </c>
      <c r="G2769" t="s">
        <v>211</v>
      </c>
      <c r="H2769">
        <v>87.36</v>
      </c>
      <c r="I2769">
        <v>36</v>
      </c>
      <c r="J2769">
        <v>3144.96</v>
      </c>
      <c r="K2769">
        <v>1</v>
      </c>
      <c r="L2769">
        <v>3</v>
      </c>
      <c r="M2769">
        <v>2005</v>
      </c>
    </row>
    <row r="2770" spans="1:13" x14ac:dyDescent="0.25">
      <c r="A2770">
        <v>2768</v>
      </c>
      <c r="B2770" s="1">
        <v>38445</v>
      </c>
      <c r="C2770">
        <v>10401</v>
      </c>
      <c r="D2770" t="s">
        <v>41</v>
      </c>
      <c r="E2770" t="s">
        <v>42</v>
      </c>
      <c r="F2770" t="s">
        <v>14</v>
      </c>
      <c r="G2770" t="s">
        <v>211</v>
      </c>
      <c r="H2770">
        <v>72.55</v>
      </c>
      <c r="I2770">
        <v>28</v>
      </c>
      <c r="J2770">
        <v>2031.4</v>
      </c>
      <c r="K2770">
        <v>2</v>
      </c>
      <c r="L2770">
        <v>4</v>
      </c>
      <c r="M2770">
        <v>2005</v>
      </c>
    </row>
    <row r="2771" spans="1:13" x14ac:dyDescent="0.25">
      <c r="A2771">
        <v>2769</v>
      </c>
      <c r="B2771" s="1">
        <v>38482</v>
      </c>
      <c r="C2771">
        <v>10416</v>
      </c>
      <c r="D2771" t="s">
        <v>172</v>
      </c>
      <c r="E2771" t="s">
        <v>173</v>
      </c>
      <c r="F2771" t="s">
        <v>100</v>
      </c>
      <c r="G2771" t="s">
        <v>211</v>
      </c>
      <c r="H2771">
        <v>62.19</v>
      </c>
      <c r="I2771">
        <v>43</v>
      </c>
      <c r="J2771">
        <v>2674.17</v>
      </c>
      <c r="K2771">
        <v>2</v>
      </c>
      <c r="L2771">
        <v>5</v>
      </c>
      <c r="M2771">
        <v>2005</v>
      </c>
    </row>
    <row r="2772" spans="1:13" x14ac:dyDescent="0.25">
      <c r="A2772">
        <v>2770</v>
      </c>
      <c r="B2772" s="1">
        <v>37669</v>
      </c>
      <c r="C2772">
        <v>10106</v>
      </c>
      <c r="D2772" t="s">
        <v>207</v>
      </c>
      <c r="E2772" t="s">
        <v>208</v>
      </c>
      <c r="F2772" t="s">
        <v>100</v>
      </c>
      <c r="G2772" t="s">
        <v>211</v>
      </c>
      <c r="H2772">
        <v>52.64</v>
      </c>
      <c r="I2772">
        <v>48</v>
      </c>
      <c r="J2772">
        <v>2526.7199999999998</v>
      </c>
      <c r="K2772">
        <v>1</v>
      </c>
      <c r="L2772">
        <v>2</v>
      </c>
      <c r="M2772">
        <v>2003</v>
      </c>
    </row>
    <row r="2773" spans="1:13" x14ac:dyDescent="0.25">
      <c r="A2773">
        <v>2771</v>
      </c>
      <c r="B2773" s="1">
        <v>37739</v>
      </c>
      <c r="C2773">
        <v>10119</v>
      </c>
      <c r="D2773" t="s">
        <v>56</v>
      </c>
      <c r="E2773" t="s">
        <v>57</v>
      </c>
      <c r="F2773" t="s">
        <v>58</v>
      </c>
      <c r="G2773" t="s">
        <v>211</v>
      </c>
      <c r="H2773">
        <v>48.17</v>
      </c>
      <c r="I2773">
        <v>28</v>
      </c>
      <c r="J2773">
        <v>1348.76</v>
      </c>
      <c r="K2773">
        <v>2</v>
      </c>
      <c r="L2773">
        <v>4</v>
      </c>
      <c r="M2773">
        <v>2003</v>
      </c>
    </row>
    <row r="2774" spans="1:13" x14ac:dyDescent="0.25">
      <c r="A2774">
        <v>2772</v>
      </c>
      <c r="B2774" s="1">
        <v>37788</v>
      </c>
      <c r="C2774">
        <v>10131</v>
      </c>
      <c r="D2774" t="s">
        <v>212</v>
      </c>
      <c r="E2774" t="s">
        <v>213</v>
      </c>
      <c r="F2774" t="s">
        <v>14</v>
      </c>
      <c r="G2774" t="s">
        <v>211</v>
      </c>
      <c r="H2774">
        <v>41.71</v>
      </c>
      <c r="I2774">
        <v>21</v>
      </c>
      <c r="J2774">
        <v>875.91</v>
      </c>
      <c r="K2774">
        <v>2</v>
      </c>
      <c r="L2774">
        <v>6</v>
      </c>
      <c r="M2774">
        <v>2003</v>
      </c>
    </row>
    <row r="2775" spans="1:13" x14ac:dyDescent="0.25">
      <c r="A2775">
        <v>2773</v>
      </c>
      <c r="B2775" s="1">
        <v>37843</v>
      </c>
      <c r="C2775">
        <v>10143</v>
      </c>
      <c r="D2775" t="s">
        <v>128</v>
      </c>
      <c r="E2775" t="s">
        <v>129</v>
      </c>
      <c r="F2775" t="s">
        <v>14</v>
      </c>
      <c r="G2775" t="s">
        <v>211</v>
      </c>
      <c r="H2775">
        <v>50.65</v>
      </c>
      <c r="I2775">
        <v>37</v>
      </c>
      <c r="J2775">
        <v>1874.05</v>
      </c>
      <c r="K2775">
        <v>3</v>
      </c>
      <c r="L2775">
        <v>8</v>
      </c>
      <c r="M2775">
        <v>2003</v>
      </c>
    </row>
    <row r="2776" spans="1:13" x14ac:dyDescent="0.25">
      <c r="A2776">
        <v>2774</v>
      </c>
      <c r="B2776" s="1">
        <v>37900</v>
      </c>
      <c r="C2776">
        <v>10155</v>
      </c>
      <c r="D2776" t="s">
        <v>49</v>
      </c>
      <c r="E2776" t="s">
        <v>50</v>
      </c>
      <c r="F2776" t="s">
        <v>51</v>
      </c>
      <c r="G2776" t="s">
        <v>211</v>
      </c>
      <c r="H2776">
        <v>49.16</v>
      </c>
      <c r="I2776">
        <v>34</v>
      </c>
      <c r="J2776">
        <v>1671.44</v>
      </c>
      <c r="K2776">
        <v>4</v>
      </c>
      <c r="L2776">
        <v>10</v>
      </c>
      <c r="M2776">
        <v>2003</v>
      </c>
    </row>
    <row r="2777" spans="1:13" x14ac:dyDescent="0.25">
      <c r="A2777">
        <v>2775</v>
      </c>
      <c r="B2777" s="1">
        <v>37917</v>
      </c>
      <c r="C2777">
        <v>10167</v>
      </c>
      <c r="D2777" t="s">
        <v>101</v>
      </c>
      <c r="E2777" t="s">
        <v>102</v>
      </c>
      <c r="F2777" t="s">
        <v>72</v>
      </c>
      <c r="G2777" t="s">
        <v>211</v>
      </c>
      <c r="H2777">
        <v>41.71</v>
      </c>
      <c r="I2777">
        <v>40</v>
      </c>
      <c r="J2777">
        <v>1668.4</v>
      </c>
      <c r="K2777">
        <v>4</v>
      </c>
      <c r="L2777">
        <v>10</v>
      </c>
      <c r="M2777">
        <v>2003</v>
      </c>
    </row>
    <row r="2778" spans="1:13" x14ac:dyDescent="0.25">
      <c r="A2778">
        <v>2776</v>
      </c>
      <c r="B2778" s="1">
        <v>37933</v>
      </c>
      <c r="C2778">
        <v>10178</v>
      </c>
      <c r="D2778" t="s">
        <v>130</v>
      </c>
      <c r="E2778" t="s">
        <v>131</v>
      </c>
      <c r="F2778" t="s">
        <v>18</v>
      </c>
      <c r="G2778" t="s">
        <v>211</v>
      </c>
      <c r="H2778">
        <v>51.15</v>
      </c>
      <c r="I2778">
        <v>45</v>
      </c>
      <c r="J2778">
        <v>2301.75</v>
      </c>
      <c r="K2778">
        <v>4</v>
      </c>
      <c r="L2778">
        <v>11</v>
      </c>
      <c r="M2778">
        <v>2003</v>
      </c>
    </row>
    <row r="2779" spans="1:13" x14ac:dyDescent="0.25">
      <c r="A2779">
        <v>2777</v>
      </c>
      <c r="B2779" s="1">
        <v>37939</v>
      </c>
      <c r="C2779">
        <v>10186</v>
      </c>
      <c r="D2779" t="s">
        <v>132</v>
      </c>
      <c r="E2779" t="s">
        <v>133</v>
      </c>
      <c r="F2779" t="s">
        <v>65</v>
      </c>
      <c r="G2779" t="s">
        <v>211</v>
      </c>
      <c r="H2779">
        <v>52.14</v>
      </c>
      <c r="I2779">
        <v>28</v>
      </c>
      <c r="J2779">
        <v>1459.92</v>
      </c>
      <c r="K2779">
        <v>4</v>
      </c>
      <c r="L2779">
        <v>11</v>
      </c>
      <c r="M2779">
        <v>2003</v>
      </c>
    </row>
    <row r="2780" spans="1:13" x14ac:dyDescent="0.25">
      <c r="A2780">
        <v>2778</v>
      </c>
      <c r="B2780" s="1">
        <v>37951</v>
      </c>
      <c r="C2780">
        <v>10197</v>
      </c>
      <c r="D2780" t="s">
        <v>134</v>
      </c>
      <c r="E2780" t="s">
        <v>135</v>
      </c>
      <c r="F2780" t="s">
        <v>68</v>
      </c>
      <c r="G2780" t="s">
        <v>211</v>
      </c>
      <c r="H2780">
        <v>41.71</v>
      </c>
      <c r="I2780">
        <v>29</v>
      </c>
      <c r="J2780">
        <v>1209.5899999999999</v>
      </c>
      <c r="K2780">
        <v>4</v>
      </c>
      <c r="L2780">
        <v>11</v>
      </c>
      <c r="M2780">
        <v>2003</v>
      </c>
    </row>
    <row r="2781" spans="1:13" x14ac:dyDescent="0.25">
      <c r="A2781">
        <v>2779</v>
      </c>
      <c r="B2781" s="1">
        <v>37995</v>
      </c>
      <c r="C2781">
        <v>10209</v>
      </c>
      <c r="D2781" t="s">
        <v>136</v>
      </c>
      <c r="E2781" t="s">
        <v>137</v>
      </c>
      <c r="F2781" t="s">
        <v>14</v>
      </c>
      <c r="G2781" t="s">
        <v>211</v>
      </c>
      <c r="H2781">
        <v>44.69</v>
      </c>
      <c r="I2781">
        <v>48</v>
      </c>
      <c r="J2781">
        <v>2145.12</v>
      </c>
      <c r="K2781">
        <v>1</v>
      </c>
      <c r="L2781">
        <v>1</v>
      </c>
      <c r="M2781">
        <v>2004</v>
      </c>
    </row>
    <row r="2782" spans="1:13" x14ac:dyDescent="0.25">
      <c r="A2782">
        <v>2780</v>
      </c>
      <c r="B2782" s="1">
        <v>38036</v>
      </c>
      <c r="C2782">
        <v>10222</v>
      </c>
      <c r="D2782" t="s">
        <v>138</v>
      </c>
      <c r="E2782" t="s">
        <v>139</v>
      </c>
      <c r="F2782" t="s">
        <v>14</v>
      </c>
      <c r="G2782" t="s">
        <v>211</v>
      </c>
      <c r="H2782">
        <v>45.69</v>
      </c>
      <c r="I2782">
        <v>31</v>
      </c>
      <c r="J2782">
        <v>1416.39</v>
      </c>
      <c r="K2782">
        <v>1</v>
      </c>
      <c r="L2782">
        <v>2</v>
      </c>
      <c r="M2782">
        <v>2004</v>
      </c>
    </row>
    <row r="2783" spans="1:13" x14ac:dyDescent="0.25">
      <c r="A2783">
        <v>2781</v>
      </c>
      <c r="B2783" s="1">
        <v>38115</v>
      </c>
      <c r="C2783">
        <v>10249</v>
      </c>
      <c r="D2783" t="s">
        <v>91</v>
      </c>
      <c r="E2783" t="s">
        <v>92</v>
      </c>
      <c r="F2783" t="s">
        <v>14</v>
      </c>
      <c r="G2783" t="s">
        <v>211</v>
      </c>
      <c r="H2783">
        <v>57.61</v>
      </c>
      <c r="I2783">
        <v>32</v>
      </c>
      <c r="J2783">
        <v>1843.52</v>
      </c>
      <c r="K2783">
        <v>2</v>
      </c>
      <c r="L2783">
        <v>5</v>
      </c>
      <c r="M2783">
        <v>2004</v>
      </c>
    </row>
    <row r="2784" spans="1:13" x14ac:dyDescent="0.25">
      <c r="A2784">
        <v>2782</v>
      </c>
      <c r="B2784" s="1">
        <v>38162</v>
      </c>
      <c r="C2784">
        <v>10262</v>
      </c>
      <c r="D2784" t="s">
        <v>66</v>
      </c>
      <c r="E2784" t="s">
        <v>67</v>
      </c>
      <c r="F2784" t="s">
        <v>68</v>
      </c>
      <c r="G2784" t="s">
        <v>211</v>
      </c>
      <c r="H2784">
        <v>57.11</v>
      </c>
      <c r="I2784">
        <v>21</v>
      </c>
      <c r="J2784">
        <v>1199.31</v>
      </c>
      <c r="K2784">
        <v>2</v>
      </c>
      <c r="L2784">
        <v>6</v>
      </c>
      <c r="M2784">
        <v>2004</v>
      </c>
    </row>
    <row r="2785" spans="1:13" x14ac:dyDescent="0.25">
      <c r="A2785">
        <v>2783</v>
      </c>
      <c r="B2785" s="1">
        <v>38189</v>
      </c>
      <c r="C2785">
        <v>10274</v>
      </c>
      <c r="D2785" t="s">
        <v>109</v>
      </c>
      <c r="E2785" t="s">
        <v>110</v>
      </c>
      <c r="F2785" t="s">
        <v>14</v>
      </c>
      <c r="G2785" t="s">
        <v>211</v>
      </c>
      <c r="H2785">
        <v>58.6</v>
      </c>
      <c r="I2785">
        <v>32</v>
      </c>
      <c r="J2785">
        <v>1875.2</v>
      </c>
      <c r="K2785">
        <v>3</v>
      </c>
      <c r="L2785">
        <v>7</v>
      </c>
      <c r="M2785">
        <v>2004</v>
      </c>
    </row>
    <row r="2786" spans="1:13" x14ac:dyDescent="0.25">
      <c r="A2786">
        <v>2784</v>
      </c>
      <c r="B2786" s="1">
        <v>38219</v>
      </c>
      <c r="C2786">
        <v>10283</v>
      </c>
      <c r="D2786" t="s">
        <v>143</v>
      </c>
      <c r="E2786" t="s">
        <v>144</v>
      </c>
      <c r="F2786" t="s">
        <v>88</v>
      </c>
      <c r="G2786" t="s">
        <v>211</v>
      </c>
      <c r="H2786">
        <v>57.61</v>
      </c>
      <c r="I2786">
        <v>43</v>
      </c>
      <c r="J2786">
        <v>2477.23</v>
      </c>
      <c r="K2786">
        <v>3</v>
      </c>
      <c r="L2786">
        <v>8</v>
      </c>
      <c r="M2786">
        <v>2004</v>
      </c>
    </row>
    <row r="2787" spans="1:13" x14ac:dyDescent="0.25">
      <c r="A2787">
        <v>2785</v>
      </c>
      <c r="B2787" s="1">
        <v>38245</v>
      </c>
      <c r="C2787">
        <v>10296</v>
      </c>
      <c r="D2787" t="s">
        <v>214</v>
      </c>
      <c r="E2787" t="s">
        <v>215</v>
      </c>
      <c r="F2787" t="s">
        <v>168</v>
      </c>
      <c r="G2787" t="s">
        <v>211</v>
      </c>
      <c r="H2787">
        <v>45.19</v>
      </c>
      <c r="I2787">
        <v>21</v>
      </c>
      <c r="J2787">
        <v>948.99</v>
      </c>
      <c r="K2787">
        <v>3</v>
      </c>
      <c r="L2787">
        <v>9</v>
      </c>
      <c r="M2787">
        <v>2004</v>
      </c>
    </row>
    <row r="2788" spans="1:13" x14ac:dyDescent="0.25">
      <c r="A2788">
        <v>2786</v>
      </c>
      <c r="B2788" s="1">
        <v>38274</v>
      </c>
      <c r="C2788">
        <v>10307</v>
      </c>
      <c r="D2788" t="s">
        <v>82</v>
      </c>
      <c r="E2788" t="s">
        <v>83</v>
      </c>
      <c r="F2788" t="s">
        <v>14</v>
      </c>
      <c r="G2788" t="s">
        <v>211</v>
      </c>
      <c r="H2788">
        <v>53.63</v>
      </c>
      <c r="I2788">
        <v>34</v>
      </c>
      <c r="J2788">
        <v>1823.42</v>
      </c>
      <c r="K2788">
        <v>4</v>
      </c>
      <c r="L2788">
        <v>10</v>
      </c>
      <c r="M2788">
        <v>2004</v>
      </c>
    </row>
    <row r="2789" spans="1:13" x14ac:dyDescent="0.25">
      <c r="A2789">
        <v>2787</v>
      </c>
      <c r="B2789" s="1">
        <v>38292</v>
      </c>
      <c r="C2789">
        <v>10316</v>
      </c>
      <c r="D2789" t="s">
        <v>147</v>
      </c>
      <c r="E2789" t="s">
        <v>148</v>
      </c>
      <c r="F2789" t="s">
        <v>65</v>
      </c>
      <c r="G2789" t="s">
        <v>211</v>
      </c>
      <c r="H2789">
        <v>43.7</v>
      </c>
      <c r="I2789">
        <v>34</v>
      </c>
      <c r="J2789">
        <v>1485.8</v>
      </c>
      <c r="K2789">
        <v>4</v>
      </c>
      <c r="L2789">
        <v>11</v>
      </c>
      <c r="M2789">
        <v>2004</v>
      </c>
    </row>
    <row r="2790" spans="1:13" x14ac:dyDescent="0.25">
      <c r="A2790">
        <v>2788</v>
      </c>
      <c r="B2790" s="1">
        <v>38306</v>
      </c>
      <c r="C2790">
        <v>10329</v>
      </c>
      <c r="D2790" t="s">
        <v>12</v>
      </c>
      <c r="E2790" t="s">
        <v>13</v>
      </c>
      <c r="F2790" t="s">
        <v>14</v>
      </c>
      <c r="G2790" t="s">
        <v>211</v>
      </c>
      <c r="H2790">
        <v>86.13</v>
      </c>
      <c r="I2790">
        <v>44</v>
      </c>
      <c r="J2790">
        <v>3789.72</v>
      </c>
      <c r="K2790">
        <v>4</v>
      </c>
      <c r="L2790">
        <v>11</v>
      </c>
      <c r="M2790">
        <v>2004</v>
      </c>
    </row>
    <row r="2791" spans="1:13" x14ac:dyDescent="0.25">
      <c r="A2791">
        <v>2789</v>
      </c>
      <c r="B2791" s="1">
        <v>38314</v>
      </c>
      <c r="C2791">
        <v>10339</v>
      </c>
      <c r="D2791" t="s">
        <v>95</v>
      </c>
      <c r="E2791" t="s">
        <v>96</v>
      </c>
      <c r="F2791" t="s">
        <v>97</v>
      </c>
      <c r="G2791" t="s">
        <v>211</v>
      </c>
      <c r="H2791">
        <v>76.31</v>
      </c>
      <c r="I2791">
        <v>27</v>
      </c>
      <c r="J2791">
        <v>2060.37</v>
      </c>
      <c r="K2791">
        <v>4</v>
      </c>
      <c r="L2791">
        <v>11</v>
      </c>
      <c r="M2791">
        <v>2004</v>
      </c>
    </row>
    <row r="2792" spans="1:13" x14ac:dyDescent="0.25">
      <c r="A2792">
        <v>2790</v>
      </c>
      <c r="B2792" s="1">
        <v>38324</v>
      </c>
      <c r="C2792">
        <v>10352</v>
      </c>
      <c r="D2792" t="s">
        <v>219</v>
      </c>
      <c r="E2792" t="s">
        <v>220</v>
      </c>
      <c r="F2792" t="s">
        <v>14</v>
      </c>
      <c r="G2792" t="s">
        <v>211</v>
      </c>
      <c r="H2792">
        <v>52.64</v>
      </c>
      <c r="I2792">
        <v>49</v>
      </c>
      <c r="J2792">
        <v>2579.36</v>
      </c>
      <c r="K2792">
        <v>4</v>
      </c>
      <c r="L2792">
        <v>12</v>
      </c>
      <c r="M2792">
        <v>2004</v>
      </c>
    </row>
    <row r="2793" spans="1:13" x14ac:dyDescent="0.25">
      <c r="A2793">
        <v>2791</v>
      </c>
      <c r="B2793" s="1">
        <v>38338</v>
      </c>
      <c r="C2793">
        <v>10361</v>
      </c>
      <c r="D2793" t="s">
        <v>59</v>
      </c>
      <c r="E2793" t="s">
        <v>60</v>
      </c>
      <c r="F2793" t="s">
        <v>38</v>
      </c>
      <c r="G2793" t="s">
        <v>211</v>
      </c>
      <c r="H2793">
        <v>95.2</v>
      </c>
      <c r="I2793">
        <v>23</v>
      </c>
      <c r="J2793">
        <v>2189.6</v>
      </c>
      <c r="K2793">
        <v>4</v>
      </c>
      <c r="L2793">
        <v>12</v>
      </c>
      <c r="M2793">
        <v>2004</v>
      </c>
    </row>
    <row r="2794" spans="1:13" x14ac:dyDescent="0.25">
      <c r="A2794">
        <v>2792</v>
      </c>
      <c r="B2794" s="1">
        <v>38383</v>
      </c>
      <c r="C2794">
        <v>10373</v>
      </c>
      <c r="D2794" t="s">
        <v>149</v>
      </c>
      <c r="E2794" t="s">
        <v>150</v>
      </c>
      <c r="F2794" t="s">
        <v>51</v>
      </c>
      <c r="G2794" t="s">
        <v>211</v>
      </c>
      <c r="H2794">
        <v>64.97</v>
      </c>
      <c r="I2794">
        <v>25</v>
      </c>
      <c r="J2794">
        <v>1624.25</v>
      </c>
      <c r="K2794">
        <v>1</v>
      </c>
      <c r="L2794">
        <v>1</v>
      </c>
      <c r="M2794">
        <v>2005</v>
      </c>
    </row>
    <row r="2795" spans="1:13" x14ac:dyDescent="0.25">
      <c r="A2795">
        <v>2793</v>
      </c>
      <c r="B2795" s="1">
        <v>38412</v>
      </c>
      <c r="C2795">
        <v>10386</v>
      </c>
      <c r="D2795" t="s">
        <v>66</v>
      </c>
      <c r="E2795" t="s">
        <v>67</v>
      </c>
      <c r="F2795" t="s">
        <v>68</v>
      </c>
      <c r="G2795" t="s">
        <v>211</v>
      </c>
      <c r="H2795">
        <v>87.15</v>
      </c>
      <c r="I2795">
        <v>50</v>
      </c>
      <c r="J2795">
        <v>4357.5</v>
      </c>
      <c r="K2795">
        <v>1</v>
      </c>
      <c r="L2795">
        <v>3</v>
      </c>
      <c r="M2795">
        <v>2005</v>
      </c>
    </row>
    <row r="2796" spans="1:13" x14ac:dyDescent="0.25">
      <c r="A2796">
        <v>2794</v>
      </c>
      <c r="B2796" s="1">
        <v>38441</v>
      </c>
      <c r="C2796">
        <v>10398</v>
      </c>
      <c r="D2796" t="s">
        <v>16</v>
      </c>
      <c r="E2796" t="s">
        <v>17</v>
      </c>
      <c r="F2796" t="s">
        <v>18</v>
      </c>
      <c r="G2796" t="s">
        <v>211</v>
      </c>
      <c r="H2796">
        <v>40.22</v>
      </c>
      <c r="I2796">
        <v>34</v>
      </c>
      <c r="J2796">
        <v>1367.48</v>
      </c>
      <c r="K2796">
        <v>1</v>
      </c>
      <c r="L2796">
        <v>3</v>
      </c>
      <c r="M2796">
        <v>2005</v>
      </c>
    </row>
    <row r="2797" spans="1:13" x14ac:dyDescent="0.25">
      <c r="A2797">
        <v>2795</v>
      </c>
      <c r="B2797" s="1">
        <v>38443</v>
      </c>
      <c r="C2797">
        <v>10400</v>
      </c>
      <c r="D2797" t="s">
        <v>151</v>
      </c>
      <c r="E2797" t="s">
        <v>152</v>
      </c>
      <c r="F2797" t="s">
        <v>14</v>
      </c>
      <c r="G2797" t="s">
        <v>211</v>
      </c>
      <c r="H2797">
        <v>56.12</v>
      </c>
      <c r="I2797">
        <v>20</v>
      </c>
      <c r="J2797">
        <v>1122.4000000000001</v>
      </c>
      <c r="K2797">
        <v>2</v>
      </c>
      <c r="L2797">
        <v>4</v>
      </c>
      <c r="M2797">
        <v>2005</v>
      </c>
    </row>
    <row r="2798" spans="1:13" x14ac:dyDescent="0.25">
      <c r="A2798">
        <v>2796</v>
      </c>
      <c r="B2798" s="1">
        <v>38481</v>
      </c>
      <c r="C2798">
        <v>10415</v>
      </c>
      <c r="D2798" t="s">
        <v>209</v>
      </c>
      <c r="E2798" t="s">
        <v>210</v>
      </c>
      <c r="F2798" t="s">
        <v>38</v>
      </c>
      <c r="G2798" t="s">
        <v>211</v>
      </c>
      <c r="H2798">
        <v>57.61</v>
      </c>
      <c r="I2798">
        <v>42</v>
      </c>
      <c r="J2798">
        <v>2419.62</v>
      </c>
      <c r="K2798">
        <v>2</v>
      </c>
      <c r="L2798">
        <v>5</v>
      </c>
      <c r="M2798">
        <v>2005</v>
      </c>
    </row>
    <row r="2799" spans="1:13" x14ac:dyDescent="0.25">
      <c r="A2799">
        <v>2797</v>
      </c>
      <c r="B2799" s="1">
        <v>37663</v>
      </c>
      <c r="C2799">
        <v>10105</v>
      </c>
      <c r="D2799" t="s">
        <v>123</v>
      </c>
      <c r="E2799" t="s">
        <v>124</v>
      </c>
      <c r="F2799" t="s">
        <v>125</v>
      </c>
      <c r="G2799" t="s">
        <v>218</v>
      </c>
      <c r="H2799">
        <v>56.78</v>
      </c>
      <c r="I2799">
        <v>25</v>
      </c>
      <c r="J2799">
        <v>1419.5</v>
      </c>
      <c r="K2799">
        <v>1</v>
      </c>
      <c r="L2799">
        <v>2</v>
      </c>
      <c r="M2799">
        <v>2003</v>
      </c>
    </row>
    <row r="2800" spans="1:13" x14ac:dyDescent="0.25">
      <c r="A2800">
        <v>2798</v>
      </c>
      <c r="B2800" s="1">
        <v>37727</v>
      </c>
      <c r="C2800">
        <v>10117</v>
      </c>
      <c r="D2800" t="s">
        <v>75</v>
      </c>
      <c r="E2800" t="s">
        <v>76</v>
      </c>
      <c r="F2800" t="s">
        <v>77</v>
      </c>
      <c r="G2800" t="s">
        <v>218</v>
      </c>
      <c r="H2800">
        <v>43.68</v>
      </c>
      <c r="I2800">
        <v>50</v>
      </c>
      <c r="J2800">
        <v>2184</v>
      </c>
      <c r="K2800">
        <v>2</v>
      </c>
      <c r="L2800">
        <v>4</v>
      </c>
      <c r="M2800">
        <v>2003</v>
      </c>
    </row>
    <row r="2801" spans="1:13" x14ac:dyDescent="0.25">
      <c r="A2801">
        <v>2799</v>
      </c>
      <c r="B2801" s="1">
        <v>37784</v>
      </c>
      <c r="C2801">
        <v>10129</v>
      </c>
      <c r="D2801" t="s">
        <v>126</v>
      </c>
      <c r="E2801" t="s">
        <v>127</v>
      </c>
      <c r="F2801" t="s">
        <v>65</v>
      </c>
      <c r="G2801" t="s">
        <v>218</v>
      </c>
      <c r="H2801">
        <v>64.97</v>
      </c>
      <c r="I2801">
        <v>32</v>
      </c>
      <c r="J2801">
        <v>2079.04</v>
      </c>
      <c r="K2801">
        <v>2</v>
      </c>
      <c r="L2801">
        <v>6</v>
      </c>
      <c r="M2801">
        <v>2003</v>
      </c>
    </row>
    <row r="2802" spans="1:13" x14ac:dyDescent="0.25">
      <c r="A2802">
        <v>2800</v>
      </c>
      <c r="B2802" s="1">
        <v>37841</v>
      </c>
      <c r="C2802">
        <v>10142</v>
      </c>
      <c r="D2802" t="s">
        <v>105</v>
      </c>
      <c r="E2802" t="s">
        <v>106</v>
      </c>
      <c r="F2802" t="s">
        <v>14</v>
      </c>
      <c r="G2802" t="s">
        <v>218</v>
      </c>
      <c r="H2802">
        <v>44.23</v>
      </c>
      <c r="I2802">
        <v>39</v>
      </c>
      <c r="J2802">
        <v>1724.97</v>
      </c>
      <c r="K2802">
        <v>3</v>
      </c>
      <c r="L2802">
        <v>8</v>
      </c>
      <c r="M2802">
        <v>2003</v>
      </c>
    </row>
    <row r="2803" spans="1:13" x14ac:dyDescent="0.25">
      <c r="A2803">
        <v>2801</v>
      </c>
      <c r="B2803" s="1">
        <v>37892</v>
      </c>
      <c r="C2803">
        <v>10153</v>
      </c>
      <c r="D2803" t="s">
        <v>66</v>
      </c>
      <c r="E2803" t="s">
        <v>67</v>
      </c>
      <c r="F2803" t="s">
        <v>68</v>
      </c>
      <c r="G2803" t="s">
        <v>218</v>
      </c>
      <c r="H2803">
        <v>60.06</v>
      </c>
      <c r="I2803">
        <v>50</v>
      </c>
      <c r="J2803">
        <v>3003</v>
      </c>
      <c r="K2803">
        <v>3</v>
      </c>
      <c r="L2803">
        <v>9</v>
      </c>
      <c r="M2803">
        <v>2003</v>
      </c>
    </row>
    <row r="2804" spans="1:13" x14ac:dyDescent="0.25">
      <c r="A2804">
        <v>2802</v>
      </c>
      <c r="B2804" s="1">
        <v>37917</v>
      </c>
      <c r="C2804">
        <v>10167</v>
      </c>
      <c r="D2804" t="s">
        <v>101</v>
      </c>
      <c r="E2804" t="s">
        <v>102</v>
      </c>
      <c r="F2804" t="s">
        <v>72</v>
      </c>
      <c r="G2804" t="s">
        <v>218</v>
      </c>
      <c r="H2804">
        <v>48.59</v>
      </c>
      <c r="I2804">
        <v>38</v>
      </c>
      <c r="J2804">
        <v>1846.42</v>
      </c>
      <c r="K2804">
        <v>4</v>
      </c>
      <c r="L2804">
        <v>10</v>
      </c>
      <c r="M2804">
        <v>2003</v>
      </c>
    </row>
    <row r="2805" spans="1:13" x14ac:dyDescent="0.25">
      <c r="A2805">
        <v>2803</v>
      </c>
      <c r="B2805" s="1">
        <v>37932</v>
      </c>
      <c r="C2805">
        <v>10177</v>
      </c>
      <c r="D2805" t="s">
        <v>185</v>
      </c>
      <c r="E2805" t="s">
        <v>186</v>
      </c>
      <c r="F2805" t="s">
        <v>68</v>
      </c>
      <c r="G2805" t="s">
        <v>218</v>
      </c>
      <c r="H2805">
        <v>50.23</v>
      </c>
      <c r="I2805">
        <v>40</v>
      </c>
      <c r="J2805">
        <v>2009.2</v>
      </c>
      <c r="K2805">
        <v>4</v>
      </c>
      <c r="L2805">
        <v>11</v>
      </c>
      <c r="M2805">
        <v>2003</v>
      </c>
    </row>
    <row r="2806" spans="1:13" x14ac:dyDescent="0.25">
      <c r="A2806">
        <v>2804</v>
      </c>
      <c r="B2806" s="1">
        <v>37939</v>
      </c>
      <c r="C2806">
        <v>10185</v>
      </c>
      <c r="D2806" t="s">
        <v>128</v>
      </c>
      <c r="E2806" t="s">
        <v>129</v>
      </c>
      <c r="F2806" t="s">
        <v>14</v>
      </c>
      <c r="G2806" t="s">
        <v>218</v>
      </c>
      <c r="H2806">
        <v>64.430000000000007</v>
      </c>
      <c r="I2806">
        <v>28</v>
      </c>
      <c r="J2806">
        <v>1804.04</v>
      </c>
      <c r="K2806">
        <v>4</v>
      </c>
      <c r="L2806">
        <v>11</v>
      </c>
      <c r="M2806">
        <v>2003</v>
      </c>
    </row>
    <row r="2807" spans="1:13" x14ac:dyDescent="0.25">
      <c r="A2807">
        <v>2805</v>
      </c>
      <c r="B2807" s="1">
        <v>37951</v>
      </c>
      <c r="C2807">
        <v>10197</v>
      </c>
      <c r="D2807" t="s">
        <v>134</v>
      </c>
      <c r="E2807" t="s">
        <v>135</v>
      </c>
      <c r="F2807" t="s">
        <v>68</v>
      </c>
      <c r="G2807" t="s">
        <v>218</v>
      </c>
      <c r="H2807">
        <v>50.23</v>
      </c>
      <c r="I2807">
        <v>42</v>
      </c>
      <c r="J2807">
        <v>2109.66</v>
      </c>
      <c r="K2807">
        <v>4</v>
      </c>
      <c r="L2807">
        <v>11</v>
      </c>
      <c r="M2807">
        <v>2003</v>
      </c>
    </row>
    <row r="2808" spans="1:13" x14ac:dyDescent="0.25">
      <c r="A2808">
        <v>2806</v>
      </c>
      <c r="B2808" s="1">
        <v>37988</v>
      </c>
      <c r="C2808">
        <v>10208</v>
      </c>
      <c r="D2808" t="s">
        <v>84</v>
      </c>
      <c r="E2808" t="s">
        <v>85</v>
      </c>
      <c r="F2808" t="s">
        <v>18</v>
      </c>
      <c r="G2808" t="s">
        <v>218</v>
      </c>
      <c r="H2808">
        <v>63.88</v>
      </c>
      <c r="I2808">
        <v>42</v>
      </c>
      <c r="J2808">
        <v>2682.96</v>
      </c>
      <c r="K2808">
        <v>1</v>
      </c>
      <c r="L2808">
        <v>1</v>
      </c>
      <c r="M2808">
        <v>2004</v>
      </c>
    </row>
    <row r="2809" spans="1:13" x14ac:dyDescent="0.25">
      <c r="A2809">
        <v>2807</v>
      </c>
      <c r="B2809" s="1">
        <v>38036</v>
      </c>
      <c r="C2809">
        <v>10222</v>
      </c>
      <c r="D2809" t="s">
        <v>138</v>
      </c>
      <c r="E2809" t="s">
        <v>139</v>
      </c>
      <c r="F2809" t="s">
        <v>14</v>
      </c>
      <c r="G2809" t="s">
        <v>218</v>
      </c>
      <c r="H2809">
        <v>63.34</v>
      </c>
      <c r="I2809">
        <v>36</v>
      </c>
      <c r="J2809">
        <v>2280.2399999999998</v>
      </c>
      <c r="K2809">
        <v>1</v>
      </c>
      <c r="L2809">
        <v>2</v>
      </c>
      <c r="M2809">
        <v>2004</v>
      </c>
    </row>
    <row r="2810" spans="1:13" x14ac:dyDescent="0.25">
      <c r="A2810">
        <v>2808</v>
      </c>
      <c r="B2810" s="1">
        <v>38066</v>
      </c>
      <c r="C2810">
        <v>10232</v>
      </c>
      <c r="D2810" t="s">
        <v>147</v>
      </c>
      <c r="E2810" t="s">
        <v>148</v>
      </c>
      <c r="F2810" t="s">
        <v>65</v>
      </c>
      <c r="G2810" t="s">
        <v>218</v>
      </c>
      <c r="H2810">
        <v>49.69</v>
      </c>
      <c r="I2810">
        <v>24</v>
      </c>
      <c r="J2810">
        <v>1192.56</v>
      </c>
      <c r="K2810">
        <v>1</v>
      </c>
      <c r="L2810">
        <v>3</v>
      </c>
      <c r="M2810">
        <v>2004</v>
      </c>
    </row>
    <row r="2811" spans="1:13" x14ac:dyDescent="0.25">
      <c r="A2811">
        <v>2809</v>
      </c>
      <c r="B2811" s="1">
        <v>38114</v>
      </c>
      <c r="C2811">
        <v>10248</v>
      </c>
      <c r="D2811" t="s">
        <v>12</v>
      </c>
      <c r="E2811" t="s">
        <v>13</v>
      </c>
      <c r="F2811" t="s">
        <v>14</v>
      </c>
      <c r="G2811" t="s">
        <v>218</v>
      </c>
      <c r="H2811">
        <v>65.52</v>
      </c>
      <c r="I2811">
        <v>23</v>
      </c>
      <c r="J2811">
        <v>1506.96</v>
      </c>
      <c r="K2811">
        <v>2</v>
      </c>
      <c r="L2811">
        <v>5</v>
      </c>
      <c r="M2811">
        <v>2004</v>
      </c>
    </row>
    <row r="2812" spans="1:13" x14ac:dyDescent="0.25">
      <c r="A2812">
        <v>2810</v>
      </c>
      <c r="B2812" s="1">
        <v>38155</v>
      </c>
      <c r="C2812">
        <v>10261</v>
      </c>
      <c r="D2812" t="s">
        <v>113</v>
      </c>
      <c r="E2812" t="s">
        <v>114</v>
      </c>
      <c r="F2812" t="s">
        <v>88</v>
      </c>
      <c r="G2812" t="s">
        <v>218</v>
      </c>
      <c r="H2812">
        <v>50.78</v>
      </c>
      <c r="I2812">
        <v>29</v>
      </c>
      <c r="J2812">
        <v>1472.62</v>
      </c>
      <c r="K2812">
        <v>2</v>
      </c>
      <c r="L2812">
        <v>6</v>
      </c>
      <c r="M2812">
        <v>2004</v>
      </c>
    </row>
    <row r="2813" spans="1:13" x14ac:dyDescent="0.25">
      <c r="A2813">
        <v>2811</v>
      </c>
      <c r="B2813" s="1">
        <v>38189</v>
      </c>
      <c r="C2813">
        <v>10273</v>
      </c>
      <c r="D2813" t="s">
        <v>140</v>
      </c>
      <c r="E2813" t="s">
        <v>141</v>
      </c>
      <c r="F2813" t="s">
        <v>142</v>
      </c>
      <c r="G2813" t="s">
        <v>218</v>
      </c>
      <c r="H2813">
        <v>45.86</v>
      </c>
      <c r="I2813">
        <v>37</v>
      </c>
      <c r="J2813">
        <v>1696.82</v>
      </c>
      <c r="K2813">
        <v>3</v>
      </c>
      <c r="L2813">
        <v>7</v>
      </c>
      <c r="M2813">
        <v>2004</v>
      </c>
    </row>
    <row r="2814" spans="1:13" x14ac:dyDescent="0.25">
      <c r="A2814">
        <v>2812</v>
      </c>
      <c r="B2814" s="1">
        <v>38219</v>
      </c>
      <c r="C2814">
        <v>10283</v>
      </c>
      <c r="D2814" t="s">
        <v>143</v>
      </c>
      <c r="E2814" t="s">
        <v>144</v>
      </c>
      <c r="F2814" t="s">
        <v>88</v>
      </c>
      <c r="G2814" t="s">
        <v>218</v>
      </c>
      <c r="H2814">
        <v>51.32</v>
      </c>
      <c r="I2814">
        <v>33</v>
      </c>
      <c r="J2814">
        <v>1693.56</v>
      </c>
      <c r="K2814">
        <v>3</v>
      </c>
      <c r="L2814">
        <v>8</v>
      </c>
      <c r="M2814">
        <v>2004</v>
      </c>
    </row>
    <row r="2815" spans="1:13" x14ac:dyDescent="0.25">
      <c r="A2815">
        <v>2813</v>
      </c>
      <c r="B2815" s="1">
        <v>38239</v>
      </c>
      <c r="C2815">
        <v>10293</v>
      </c>
      <c r="D2815" t="s">
        <v>98</v>
      </c>
      <c r="E2815" t="s">
        <v>99</v>
      </c>
      <c r="F2815" t="s">
        <v>100</v>
      </c>
      <c r="G2815" t="s">
        <v>218</v>
      </c>
      <c r="H2815">
        <v>60.06</v>
      </c>
      <c r="I2815">
        <v>32</v>
      </c>
      <c r="J2815">
        <v>1921.92</v>
      </c>
      <c r="K2815">
        <v>3</v>
      </c>
      <c r="L2815">
        <v>9</v>
      </c>
      <c r="M2815">
        <v>2004</v>
      </c>
    </row>
    <row r="2816" spans="1:13" x14ac:dyDescent="0.25">
      <c r="A2816">
        <v>2814</v>
      </c>
      <c r="B2816" s="1">
        <v>38274</v>
      </c>
      <c r="C2816">
        <v>10306</v>
      </c>
      <c r="D2816" t="s">
        <v>187</v>
      </c>
      <c r="E2816" t="s">
        <v>188</v>
      </c>
      <c r="F2816" t="s">
        <v>65</v>
      </c>
      <c r="G2816" t="s">
        <v>218</v>
      </c>
      <c r="H2816">
        <v>59.51</v>
      </c>
      <c r="I2816">
        <v>35</v>
      </c>
      <c r="J2816">
        <v>2082.85</v>
      </c>
      <c r="K2816">
        <v>4</v>
      </c>
      <c r="L2816">
        <v>10</v>
      </c>
      <c r="M2816">
        <v>2004</v>
      </c>
    </row>
    <row r="2817" spans="1:13" x14ac:dyDescent="0.25">
      <c r="A2817">
        <v>2815</v>
      </c>
      <c r="B2817" s="1">
        <v>38289</v>
      </c>
      <c r="C2817">
        <v>10315</v>
      </c>
      <c r="D2817" t="s">
        <v>45</v>
      </c>
      <c r="E2817" t="s">
        <v>46</v>
      </c>
      <c r="F2817" t="s">
        <v>18</v>
      </c>
      <c r="G2817" t="s">
        <v>218</v>
      </c>
      <c r="H2817">
        <v>55.69</v>
      </c>
      <c r="I2817">
        <v>40</v>
      </c>
      <c r="J2817">
        <v>2227.6</v>
      </c>
      <c r="K2817">
        <v>4</v>
      </c>
      <c r="L2817">
        <v>10</v>
      </c>
      <c r="M2817">
        <v>2004</v>
      </c>
    </row>
    <row r="2818" spans="1:13" x14ac:dyDescent="0.25">
      <c r="A2818">
        <v>2816</v>
      </c>
      <c r="B2818" s="1">
        <v>38301</v>
      </c>
      <c r="C2818">
        <v>10327</v>
      </c>
      <c r="D2818" t="s">
        <v>123</v>
      </c>
      <c r="E2818" t="s">
        <v>124</v>
      </c>
      <c r="F2818" t="s">
        <v>125</v>
      </c>
      <c r="G2818" t="s">
        <v>218</v>
      </c>
      <c r="H2818">
        <v>86.74</v>
      </c>
      <c r="I2818">
        <v>37</v>
      </c>
      <c r="J2818">
        <v>3209.38</v>
      </c>
      <c r="K2818">
        <v>4</v>
      </c>
      <c r="L2818">
        <v>11</v>
      </c>
      <c r="M2818">
        <v>2004</v>
      </c>
    </row>
    <row r="2819" spans="1:13" x14ac:dyDescent="0.25">
      <c r="A2819">
        <v>2817</v>
      </c>
      <c r="B2819" s="1">
        <v>38312</v>
      </c>
      <c r="C2819">
        <v>10337</v>
      </c>
      <c r="D2819" t="s">
        <v>78</v>
      </c>
      <c r="E2819" t="s">
        <v>79</v>
      </c>
      <c r="F2819" t="s">
        <v>14</v>
      </c>
      <c r="G2819" t="s">
        <v>218</v>
      </c>
      <c r="H2819">
        <v>97.16</v>
      </c>
      <c r="I2819">
        <v>42</v>
      </c>
      <c r="J2819">
        <v>4080.72</v>
      </c>
      <c r="K2819">
        <v>4</v>
      </c>
      <c r="L2819">
        <v>11</v>
      </c>
      <c r="M2819">
        <v>2004</v>
      </c>
    </row>
    <row r="2820" spans="1:13" x14ac:dyDescent="0.25">
      <c r="A2820">
        <v>2818</v>
      </c>
      <c r="B2820" s="1">
        <v>38323</v>
      </c>
      <c r="C2820">
        <v>10350</v>
      </c>
      <c r="D2820" t="s">
        <v>66</v>
      </c>
      <c r="E2820" t="s">
        <v>67</v>
      </c>
      <c r="F2820" t="s">
        <v>68</v>
      </c>
      <c r="G2820" t="s">
        <v>218</v>
      </c>
      <c r="H2820">
        <v>100</v>
      </c>
      <c r="I2820">
        <v>20</v>
      </c>
      <c r="J2820">
        <v>2244.4</v>
      </c>
      <c r="K2820">
        <v>4</v>
      </c>
      <c r="L2820">
        <v>12</v>
      </c>
      <c r="M2820">
        <v>2004</v>
      </c>
    </row>
    <row r="2821" spans="1:13" x14ac:dyDescent="0.25">
      <c r="A2821">
        <v>2819</v>
      </c>
      <c r="B2821" s="1">
        <v>38383</v>
      </c>
      <c r="C2821">
        <v>10373</v>
      </c>
      <c r="D2821" t="s">
        <v>149</v>
      </c>
      <c r="E2821" t="s">
        <v>150</v>
      </c>
      <c r="F2821" t="s">
        <v>51</v>
      </c>
      <c r="G2821" t="s">
        <v>218</v>
      </c>
      <c r="H2821">
        <v>100</v>
      </c>
      <c r="I2821">
        <v>29</v>
      </c>
      <c r="J2821">
        <v>3978.51</v>
      </c>
      <c r="K2821">
        <v>1</v>
      </c>
      <c r="L2821">
        <v>1</v>
      </c>
      <c r="M2821">
        <v>2005</v>
      </c>
    </row>
    <row r="2822" spans="1:13" x14ac:dyDescent="0.25">
      <c r="A2822">
        <v>2820</v>
      </c>
      <c r="B2822" s="1">
        <v>38412</v>
      </c>
      <c r="C2822">
        <v>10386</v>
      </c>
      <c r="D2822" t="s">
        <v>66</v>
      </c>
      <c r="E2822" t="s">
        <v>67</v>
      </c>
      <c r="F2822" t="s">
        <v>68</v>
      </c>
      <c r="G2822" t="s">
        <v>218</v>
      </c>
      <c r="H2822">
        <v>100</v>
      </c>
      <c r="I2822">
        <v>43</v>
      </c>
      <c r="J2822">
        <v>5417.57</v>
      </c>
      <c r="K2822">
        <v>1</v>
      </c>
      <c r="L2822">
        <v>3</v>
      </c>
      <c r="M2822">
        <v>2005</v>
      </c>
    </row>
    <row r="2823" spans="1:13" x14ac:dyDescent="0.25">
      <c r="A2823">
        <v>2821</v>
      </c>
      <c r="B2823" s="1">
        <v>38439</v>
      </c>
      <c r="C2823">
        <v>10397</v>
      </c>
      <c r="D2823" t="s">
        <v>130</v>
      </c>
      <c r="E2823" t="s">
        <v>131</v>
      </c>
      <c r="F2823" t="s">
        <v>18</v>
      </c>
      <c r="G2823" t="s">
        <v>218</v>
      </c>
      <c r="H2823">
        <v>62.24</v>
      </c>
      <c r="I2823">
        <v>34</v>
      </c>
      <c r="J2823">
        <v>2116.16</v>
      </c>
      <c r="K2823">
        <v>1</v>
      </c>
      <c r="L2823">
        <v>3</v>
      </c>
      <c r="M2823">
        <v>2005</v>
      </c>
    </row>
    <row r="2824" spans="1:13" x14ac:dyDescent="0.25">
      <c r="A2824">
        <v>2822</v>
      </c>
      <c r="B2824" s="1">
        <v>38478</v>
      </c>
      <c r="C2824">
        <v>10414</v>
      </c>
      <c r="D2824" t="s">
        <v>145</v>
      </c>
      <c r="E2824" t="s">
        <v>146</v>
      </c>
      <c r="F2824" t="s">
        <v>14</v>
      </c>
      <c r="G2824" t="s">
        <v>218</v>
      </c>
      <c r="H2824">
        <v>65.52</v>
      </c>
      <c r="I2824">
        <v>47</v>
      </c>
      <c r="J2824">
        <v>3079.44</v>
      </c>
      <c r="K2824">
        <v>2</v>
      </c>
      <c r="L2824">
        <v>5</v>
      </c>
      <c r="M2824">
        <v>2005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3" sqref="B3"/>
    </sheetView>
  </sheetViews>
  <sheetFormatPr defaultRowHeight="15" x14ac:dyDescent="0.25"/>
  <cols>
    <col min="1" max="1" width="13.140625" bestFit="1" customWidth="1"/>
    <col min="2" max="2" width="15.5703125" bestFit="1" customWidth="1"/>
  </cols>
  <sheetData>
    <row r="1" spans="1:2" x14ac:dyDescent="0.25">
      <c r="A1" s="2" t="s">
        <v>222</v>
      </c>
      <c r="B1" t="s">
        <v>239</v>
      </c>
    </row>
    <row r="2" spans="1:2" x14ac:dyDescent="0.25">
      <c r="A2" s="3" t="s">
        <v>224</v>
      </c>
      <c r="B2" s="4"/>
    </row>
    <row r="3" spans="1:2" x14ac:dyDescent="0.25">
      <c r="A3" s="7" t="s">
        <v>225</v>
      </c>
      <c r="B3" s="4">
        <v>129753.60000000001</v>
      </c>
    </row>
    <row r="4" spans="1:2" x14ac:dyDescent="0.25">
      <c r="A4" s="7" t="s">
        <v>226</v>
      </c>
      <c r="B4" s="4">
        <v>140836.19000000003</v>
      </c>
    </row>
    <row r="5" spans="1:2" x14ac:dyDescent="0.25">
      <c r="A5" s="7" t="s">
        <v>227</v>
      </c>
      <c r="B5" s="4">
        <v>174504.9</v>
      </c>
    </row>
    <row r="6" spans="1:2" x14ac:dyDescent="0.25">
      <c r="A6" s="7" t="s">
        <v>228</v>
      </c>
      <c r="B6" s="4">
        <v>201609.55000000002</v>
      </c>
    </row>
    <row r="7" spans="1:2" x14ac:dyDescent="0.25">
      <c r="A7" s="7" t="s">
        <v>229</v>
      </c>
      <c r="B7" s="4">
        <v>192673.11</v>
      </c>
    </row>
    <row r="8" spans="1:2" x14ac:dyDescent="0.25">
      <c r="A8" s="7" t="s">
        <v>230</v>
      </c>
      <c r="B8" s="4">
        <v>168082.55999999997</v>
      </c>
    </row>
    <row r="9" spans="1:2" x14ac:dyDescent="0.25">
      <c r="A9" s="7" t="s">
        <v>231</v>
      </c>
      <c r="B9" s="4">
        <v>187731.87999999998</v>
      </c>
    </row>
    <row r="10" spans="1:2" x14ac:dyDescent="0.25">
      <c r="A10" s="7" t="s">
        <v>232</v>
      </c>
      <c r="B10" s="4">
        <v>197809.3</v>
      </c>
    </row>
    <row r="11" spans="1:2" x14ac:dyDescent="0.25">
      <c r="A11" s="7" t="s">
        <v>233</v>
      </c>
      <c r="B11" s="4">
        <v>263973.36</v>
      </c>
    </row>
    <row r="12" spans="1:2" x14ac:dyDescent="0.25">
      <c r="A12" s="7" t="s">
        <v>234</v>
      </c>
      <c r="B12" s="4">
        <v>568290.97</v>
      </c>
    </row>
    <row r="13" spans="1:2" x14ac:dyDescent="0.25">
      <c r="A13" s="7" t="s">
        <v>235</v>
      </c>
      <c r="B13" s="4">
        <v>1029837.6600000001</v>
      </c>
    </row>
    <row r="14" spans="1:2" x14ac:dyDescent="0.25">
      <c r="A14" s="7" t="s">
        <v>236</v>
      </c>
      <c r="B14" s="4">
        <v>261876.46000000005</v>
      </c>
    </row>
    <row r="15" spans="1:2" x14ac:dyDescent="0.25">
      <c r="A15" s="3" t="s">
        <v>237</v>
      </c>
      <c r="B15" s="4"/>
    </row>
    <row r="16" spans="1:2" x14ac:dyDescent="0.25">
      <c r="A16" s="7" t="s">
        <v>225</v>
      </c>
      <c r="B16" s="4">
        <v>316577.4200000001</v>
      </c>
    </row>
    <row r="17" spans="1:2" x14ac:dyDescent="0.25">
      <c r="A17" s="7" t="s">
        <v>226</v>
      </c>
      <c r="B17" s="4">
        <v>311419.52999999991</v>
      </c>
    </row>
    <row r="18" spans="1:2" x14ac:dyDescent="0.25">
      <c r="A18" s="7" t="s">
        <v>227</v>
      </c>
      <c r="B18" s="4">
        <v>205733.72999999992</v>
      </c>
    </row>
    <row r="19" spans="1:2" x14ac:dyDescent="0.25">
      <c r="A19" s="7" t="s">
        <v>228</v>
      </c>
      <c r="B19" s="4">
        <v>206148.12000000008</v>
      </c>
    </row>
    <row r="20" spans="1:2" x14ac:dyDescent="0.25">
      <c r="A20" s="7" t="s">
        <v>229</v>
      </c>
      <c r="B20" s="4">
        <v>273438.39000000007</v>
      </c>
    </row>
    <row r="21" spans="1:2" x14ac:dyDescent="0.25">
      <c r="A21" s="7" t="s">
        <v>230</v>
      </c>
      <c r="B21" s="4">
        <v>286674.21999999997</v>
      </c>
    </row>
    <row r="22" spans="1:2" x14ac:dyDescent="0.25">
      <c r="A22" s="7" t="s">
        <v>231</v>
      </c>
      <c r="B22" s="4">
        <v>327144.08999999979</v>
      </c>
    </row>
    <row r="23" spans="1:2" x14ac:dyDescent="0.25">
      <c r="A23" s="7" t="s">
        <v>232</v>
      </c>
      <c r="B23" s="4">
        <v>461501.27000000008</v>
      </c>
    </row>
    <row r="24" spans="1:2" x14ac:dyDescent="0.25">
      <c r="A24" s="7" t="s">
        <v>233</v>
      </c>
      <c r="B24" s="4">
        <v>320750.91000000003</v>
      </c>
    </row>
    <row r="25" spans="1:2" x14ac:dyDescent="0.25">
      <c r="A25" s="7" t="s">
        <v>234</v>
      </c>
      <c r="B25" s="4">
        <v>552924.25</v>
      </c>
    </row>
    <row r="26" spans="1:2" x14ac:dyDescent="0.25">
      <c r="A26" s="7" t="s">
        <v>235</v>
      </c>
      <c r="B26" s="4">
        <v>1089048.0100000005</v>
      </c>
    </row>
    <row r="27" spans="1:2" x14ac:dyDescent="0.25">
      <c r="A27" s="7" t="s">
        <v>236</v>
      </c>
      <c r="B27" s="4">
        <v>372802.65999999992</v>
      </c>
    </row>
    <row r="28" spans="1:2" x14ac:dyDescent="0.25">
      <c r="A28" s="3" t="s">
        <v>238</v>
      </c>
      <c r="B28" s="4"/>
    </row>
    <row r="29" spans="1:2" x14ac:dyDescent="0.25">
      <c r="A29" s="7" t="s">
        <v>225</v>
      </c>
      <c r="B29" s="4">
        <v>339543.42</v>
      </c>
    </row>
    <row r="30" spans="1:2" x14ac:dyDescent="0.25">
      <c r="A30" s="7" t="s">
        <v>226</v>
      </c>
      <c r="B30" s="4">
        <v>358186.18000000005</v>
      </c>
    </row>
    <row r="31" spans="1:2" x14ac:dyDescent="0.25">
      <c r="A31" s="7" t="s">
        <v>227</v>
      </c>
      <c r="B31" s="4">
        <v>374262.75999999989</v>
      </c>
    </row>
    <row r="32" spans="1:2" x14ac:dyDescent="0.25">
      <c r="A32" s="7" t="s">
        <v>228</v>
      </c>
      <c r="B32" s="4">
        <v>261633.29000000007</v>
      </c>
    </row>
    <row r="33" spans="1:2" x14ac:dyDescent="0.25">
      <c r="A33" s="7" t="s">
        <v>229</v>
      </c>
      <c r="B33" s="4">
        <v>457861.05999999965</v>
      </c>
    </row>
    <row r="34" spans="1:2" x14ac:dyDescent="0.25">
      <c r="A34" s="3" t="s">
        <v>223</v>
      </c>
      <c r="B34" s="4">
        <v>10032628.850000001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zoomScale="70" zoomScaleNormal="70" workbookViewId="0">
      <selection activeCell="B7" sqref="B7"/>
    </sheetView>
  </sheetViews>
  <sheetFormatPr defaultRowHeight="15" x14ac:dyDescent="0.25"/>
  <cols>
    <col min="1" max="1" width="17.85546875" customWidth="1"/>
    <col min="2" max="2" width="20.28515625" customWidth="1"/>
    <col min="3" max="7" width="10.28515625" customWidth="1"/>
    <col min="8" max="8" width="11.28515625" customWidth="1"/>
    <col min="9" max="9" width="10.28515625" customWidth="1"/>
    <col min="10" max="10" width="9.28515625" customWidth="1"/>
    <col min="11" max="12" width="10.28515625" customWidth="1"/>
    <col min="13" max="13" width="9.28515625" customWidth="1"/>
    <col min="14" max="14" width="11" customWidth="1"/>
    <col min="15" max="15" width="10.28515625" customWidth="1"/>
    <col min="16" max="16" width="11.28515625" customWidth="1"/>
    <col min="17" max="17" width="10.28515625" customWidth="1"/>
    <col min="18" max="18" width="11.42578125" customWidth="1"/>
    <col min="19" max="19" width="10.28515625" customWidth="1"/>
    <col min="20" max="20" width="11.28515625" customWidth="1"/>
    <col min="21" max="21" width="12.28515625" bestFit="1" customWidth="1"/>
  </cols>
  <sheetData>
    <row r="1" spans="1:2" x14ac:dyDescent="0.25">
      <c r="A1" s="2" t="s">
        <v>222</v>
      </c>
      <c r="B1" t="s">
        <v>239</v>
      </c>
    </row>
    <row r="2" spans="1:2" x14ac:dyDescent="0.25">
      <c r="A2" s="3" t="s">
        <v>38</v>
      </c>
      <c r="B2" s="4">
        <v>630623.10000000009</v>
      </c>
    </row>
    <row r="3" spans="1:2" x14ac:dyDescent="0.25">
      <c r="A3" s="3" t="s">
        <v>58</v>
      </c>
      <c r="B3" s="4">
        <v>202062.53</v>
      </c>
    </row>
    <row r="4" spans="1:2" x14ac:dyDescent="0.25">
      <c r="A4" s="3" t="s">
        <v>142</v>
      </c>
      <c r="B4" s="4">
        <v>108412.62</v>
      </c>
    </row>
    <row r="5" spans="1:2" x14ac:dyDescent="0.25">
      <c r="A5" s="3" t="s">
        <v>88</v>
      </c>
      <c r="B5" s="4">
        <v>224078.55999999994</v>
      </c>
    </row>
    <row r="6" spans="1:2" x14ac:dyDescent="0.25">
      <c r="A6" s="3" t="s">
        <v>125</v>
      </c>
      <c r="B6" s="4">
        <v>245637.15</v>
      </c>
    </row>
    <row r="7" spans="1:2" x14ac:dyDescent="0.25">
      <c r="A7" s="3" t="s">
        <v>51</v>
      </c>
      <c r="B7" s="4">
        <v>329581.91000000009</v>
      </c>
    </row>
    <row r="8" spans="1:2" x14ac:dyDescent="0.25">
      <c r="A8" s="3" t="s">
        <v>18</v>
      </c>
      <c r="B8" s="4">
        <v>1110916.5199999993</v>
      </c>
    </row>
    <row r="9" spans="1:2" x14ac:dyDescent="0.25">
      <c r="A9" s="3" t="s">
        <v>168</v>
      </c>
      <c r="B9" s="4">
        <v>220472.08999999994</v>
      </c>
    </row>
    <row r="10" spans="1:2" x14ac:dyDescent="0.25">
      <c r="A10" s="3" t="s">
        <v>184</v>
      </c>
      <c r="B10" s="4">
        <v>57756.43</v>
      </c>
    </row>
    <row r="11" spans="1:2" x14ac:dyDescent="0.25">
      <c r="A11" s="3" t="s">
        <v>100</v>
      </c>
      <c r="B11" s="4">
        <v>374674.30999999976</v>
      </c>
    </row>
    <row r="12" spans="1:2" x14ac:dyDescent="0.25">
      <c r="A12" s="3" t="s">
        <v>97</v>
      </c>
      <c r="B12" s="4">
        <v>188167.80999999997</v>
      </c>
    </row>
    <row r="13" spans="1:2" x14ac:dyDescent="0.25">
      <c r="A13" s="3" t="s">
        <v>31</v>
      </c>
      <c r="B13" s="4">
        <v>307463.70000000013</v>
      </c>
    </row>
    <row r="14" spans="1:2" x14ac:dyDescent="0.25">
      <c r="A14" s="3" t="s">
        <v>163</v>
      </c>
      <c r="B14" s="4">
        <v>94015.73</v>
      </c>
    </row>
    <row r="15" spans="1:2" x14ac:dyDescent="0.25">
      <c r="A15" s="3" t="s">
        <v>77</v>
      </c>
      <c r="B15" s="4">
        <v>288488.41000000003</v>
      </c>
    </row>
    <row r="16" spans="1:2" x14ac:dyDescent="0.25">
      <c r="A16" s="3" t="s">
        <v>68</v>
      </c>
      <c r="B16" s="4">
        <v>1215686.9200000009</v>
      </c>
    </row>
    <row r="17" spans="1:21" x14ac:dyDescent="0.25">
      <c r="A17" s="3" t="s">
        <v>72</v>
      </c>
      <c r="B17" s="4">
        <v>210014.21</v>
      </c>
    </row>
    <row r="18" spans="1:21" x14ac:dyDescent="0.25">
      <c r="A18" s="3" t="s">
        <v>171</v>
      </c>
      <c r="B18" s="4">
        <v>117713.55999999998</v>
      </c>
    </row>
    <row r="19" spans="1:21" x14ac:dyDescent="0.25">
      <c r="A19" s="3" t="s">
        <v>65</v>
      </c>
      <c r="B19" s="4">
        <v>478880.46000000008</v>
      </c>
    </row>
    <row r="20" spans="1:21" x14ac:dyDescent="0.25">
      <c r="A20" s="3" t="s">
        <v>14</v>
      </c>
      <c r="B20" s="4">
        <v>3627982.83</v>
      </c>
    </row>
    <row r="21" spans="1:21" x14ac:dyDescent="0.25">
      <c r="A21" s="3" t="s">
        <v>223</v>
      </c>
      <c r="B21" s="4">
        <v>10032628.85</v>
      </c>
    </row>
    <row r="32" spans="1:21" x14ac:dyDescent="0.25">
      <c r="A32" s="5"/>
      <c r="B32" s="5" t="s">
        <v>38</v>
      </c>
      <c r="C32" s="5" t="s">
        <v>58</v>
      </c>
      <c r="D32" s="5" t="s">
        <v>142</v>
      </c>
      <c r="E32" s="5" t="s">
        <v>88</v>
      </c>
      <c r="F32" s="5" t="s">
        <v>125</v>
      </c>
      <c r="G32" s="5" t="s">
        <v>51</v>
      </c>
      <c r="H32" s="5" t="s">
        <v>18</v>
      </c>
      <c r="I32" s="5" t="s">
        <v>168</v>
      </c>
      <c r="J32" s="5" t="s">
        <v>184</v>
      </c>
      <c r="K32" s="5" t="s">
        <v>100</v>
      </c>
      <c r="L32" s="5" t="s">
        <v>97</v>
      </c>
      <c r="M32" s="5" t="s">
        <v>31</v>
      </c>
      <c r="N32" s="5" t="s">
        <v>163</v>
      </c>
      <c r="O32" s="5" t="s">
        <v>77</v>
      </c>
      <c r="P32" s="5" t="s">
        <v>68</v>
      </c>
      <c r="Q32" s="5" t="s">
        <v>72</v>
      </c>
      <c r="R32" s="5" t="s">
        <v>171</v>
      </c>
      <c r="S32" s="5" t="s">
        <v>65</v>
      </c>
      <c r="T32" s="5" t="s">
        <v>14</v>
      </c>
      <c r="U32" s="5" t="s">
        <v>223</v>
      </c>
    </row>
    <row r="33" spans="1:21" x14ac:dyDescent="0.25">
      <c r="A33" s="8" t="s">
        <v>8</v>
      </c>
      <c r="B33" s="6">
        <f>GETPIVOTDATA("Revenue",$A$1,"Country","Australia")</f>
        <v>630623.10000000009</v>
      </c>
      <c r="C33" s="6">
        <f>GETPIVOTDATA("Revenue",$A$1,"Country","Austria")</f>
        <v>202062.53</v>
      </c>
      <c r="D33" s="6">
        <f>GETPIVOTDATA("Revenue",$A$1,"Country","Belgium")</f>
        <v>108412.62</v>
      </c>
      <c r="E33" s="6">
        <f>GETPIVOTDATA("Revenue",$A$1,"Country","Canada")</f>
        <v>224078.55999999994</v>
      </c>
      <c r="F33" s="6">
        <f>GETPIVOTDATA("Revenue",$A$1,"Country","Denmark")</f>
        <v>245637.15</v>
      </c>
      <c r="G33" s="6">
        <f>GETPIVOTDATA("Revenue",$A$1,"Country","Finland")</f>
        <v>329581.91000000009</v>
      </c>
      <c r="H33" s="6">
        <f>GETPIVOTDATA("Revenue",$A$1,"Country","France")</f>
        <v>1110916.5199999993</v>
      </c>
      <c r="I33" s="6">
        <f>GETPIVOTDATA("Revenue",$A$1,"Country","Germany")</f>
        <v>220472.08999999994</v>
      </c>
      <c r="J33" s="6">
        <f>GETPIVOTDATA("Revenue",$A$1,"Country","Ireland")</f>
        <v>57756.43</v>
      </c>
      <c r="K33" s="6">
        <f>GETPIVOTDATA("Revenue",$A$1,"Country","Italy")</f>
        <v>374674.30999999976</v>
      </c>
      <c r="L33" s="6">
        <f>GETPIVOTDATA("Revenue",$A$1,"Country","Japan")</f>
        <v>188167.80999999997</v>
      </c>
      <c r="M33" s="6">
        <f>GETPIVOTDATA("Revenue",$A$1,"Country","Norway")</f>
        <v>307463.70000000013</v>
      </c>
      <c r="N33" s="6">
        <f>GETPIVOTDATA("Revenue",$A$1,"Country","Philippines")</f>
        <v>94015.73</v>
      </c>
      <c r="O33" s="6">
        <f>GETPIVOTDATA("Revenue",$A$1,"Country","Singapore")</f>
        <v>288488.41000000003</v>
      </c>
      <c r="P33" s="6">
        <f>GETPIVOTDATA("Revenue",$A$1,"Country","Spain")</f>
        <v>1215686.9200000009</v>
      </c>
      <c r="Q33" s="6">
        <f>GETPIVOTDATA("Revenue",$A$1,"Country","Sweden")</f>
        <v>210014.21</v>
      </c>
      <c r="R33" s="6">
        <f>GETPIVOTDATA("Revenue",$A$1,"Country","Switzerland")</f>
        <v>117713.55999999998</v>
      </c>
      <c r="S33" s="6">
        <f>GETPIVOTDATA("Revenue",$A$1,"Country","UK")</f>
        <v>478880.46000000008</v>
      </c>
      <c r="T33" s="6">
        <f>GETPIVOTDATA("Revenue",$A$1,"Country","USA")</f>
        <v>3627982.83</v>
      </c>
      <c r="U33" s="6">
        <f>GETPIVOTDATA("Revenue",$A$1)</f>
        <v>10032628.85</v>
      </c>
    </row>
  </sheetData>
  <pageMargins left="0.7" right="0.7" top="0.75" bottom="0.75" header="0.3" footer="0.3"/>
  <drawing r:id="rId2"/>
  <extLst>
    <ext xmlns:x15="http://schemas.microsoft.com/office/spreadsheetml/2010/11/main" uri="{F7C9EE02-42E1-4005-9D12-6889AFFD525C}">
      <x15:webExtensions xmlns:xm="http://schemas.microsoft.com/office/excel/2006/main">
        <x15:webExtension appRef="{3867BC5D-E4A0-43A4-9355-58174A68A676}">
          <xm:f>Sales_by_region!$A$2:$B$20</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
  <sheetViews>
    <sheetView workbookViewId="0">
      <selection activeCell="K9" sqref="K9"/>
    </sheetView>
  </sheetViews>
  <sheetFormatPr defaultRowHeight="15" x14ac:dyDescent="0.25"/>
  <cols>
    <col min="1" max="1" width="15.5703125" customWidth="1"/>
    <col min="2" max="2" width="16.28515625" bestFit="1" customWidth="1"/>
    <col min="3" max="3" width="16.5703125" bestFit="1" customWidth="1"/>
    <col min="4" max="4" width="12.42578125" bestFit="1" customWidth="1"/>
    <col min="5" max="5" width="10.7109375" bestFit="1" customWidth="1"/>
    <col min="6" max="6" width="12" bestFit="1" customWidth="1"/>
    <col min="7" max="7" width="14.7109375" bestFit="1" customWidth="1"/>
    <col min="8" max="8" width="11.28515625" bestFit="1" customWidth="1"/>
    <col min="9" max="9" width="14" bestFit="1" customWidth="1"/>
    <col min="10" max="10" width="16.42578125" bestFit="1" customWidth="1"/>
    <col min="11" max="11" width="17.5703125" bestFit="1" customWidth="1"/>
    <col min="12" max="12" width="9.85546875" bestFit="1" customWidth="1"/>
    <col min="13" max="13" width="15.5703125" bestFit="1" customWidth="1"/>
    <col min="14" max="14" width="12.7109375" bestFit="1" customWidth="1"/>
    <col min="15" max="15" width="12.5703125" bestFit="1" customWidth="1"/>
    <col min="16" max="16" width="12.28515625" bestFit="1" customWidth="1"/>
    <col min="17" max="17" width="17.7109375" bestFit="1" customWidth="1"/>
    <col min="18" max="18" width="16.85546875" bestFit="1" customWidth="1"/>
    <col min="19" max="19" width="15.42578125" bestFit="1" customWidth="1"/>
    <col min="20" max="20" width="16" bestFit="1" customWidth="1"/>
    <col min="21" max="21" width="13.28515625" bestFit="1" customWidth="1"/>
    <col min="22" max="22" width="18.5703125" bestFit="1" customWidth="1"/>
    <col min="23" max="23" width="18.28515625" bestFit="1" customWidth="1"/>
    <col min="24" max="24" width="11.7109375" bestFit="1" customWidth="1"/>
    <col min="25" max="25" width="15.7109375" bestFit="1" customWidth="1"/>
    <col min="26" max="26" width="14" bestFit="1" customWidth="1"/>
    <col min="27" max="27" width="19.140625" bestFit="1" customWidth="1"/>
    <col min="28" max="28" width="11.5703125" bestFit="1" customWidth="1"/>
    <col min="29" max="29" width="14.42578125" bestFit="1" customWidth="1"/>
    <col min="30" max="30" width="13.7109375" bestFit="1" customWidth="1"/>
    <col min="31" max="31" width="10.28515625" bestFit="1" customWidth="1"/>
    <col min="32" max="32" width="15.5703125" bestFit="1" customWidth="1"/>
    <col min="33" max="33" width="16" bestFit="1" customWidth="1"/>
    <col min="34" max="34" width="15.140625" bestFit="1" customWidth="1"/>
    <col min="35" max="35" width="11.28515625" bestFit="1" customWidth="1"/>
    <col min="36" max="36" width="10" bestFit="1" customWidth="1"/>
    <col min="37" max="37" width="12.5703125" bestFit="1" customWidth="1"/>
    <col min="38" max="38" width="11.140625" bestFit="1" customWidth="1"/>
    <col min="39" max="39" width="10.42578125" bestFit="1" customWidth="1"/>
    <col min="40" max="40" width="11.7109375" bestFit="1" customWidth="1"/>
    <col min="41" max="41" width="13.85546875" bestFit="1" customWidth="1"/>
    <col min="42" max="42" width="15" bestFit="1" customWidth="1"/>
    <col min="43" max="43" width="9" bestFit="1" customWidth="1"/>
    <col min="44" max="44" width="10" bestFit="1" customWidth="1"/>
    <col min="45" max="45" width="12" bestFit="1" customWidth="1"/>
    <col min="46" max="46" width="10" bestFit="1" customWidth="1"/>
    <col min="47" max="47" width="16.5703125" bestFit="1" customWidth="1"/>
    <col min="48" max="48" width="13.7109375" bestFit="1" customWidth="1"/>
    <col min="49" max="49" width="12" bestFit="1" customWidth="1"/>
    <col min="50" max="50" width="12.140625" bestFit="1" customWidth="1"/>
    <col min="51" max="51" width="16.28515625" bestFit="1" customWidth="1"/>
    <col min="52" max="52" width="13.28515625" bestFit="1" customWidth="1"/>
    <col min="53" max="53" width="14.5703125" bestFit="1" customWidth="1"/>
    <col min="54" max="55" width="16.42578125" bestFit="1" customWidth="1"/>
    <col min="56" max="56" width="14" bestFit="1" customWidth="1"/>
    <col min="57" max="57" width="12.85546875" bestFit="1" customWidth="1"/>
    <col min="58" max="58" width="15.28515625" bestFit="1" customWidth="1"/>
    <col min="59" max="59" width="16" bestFit="1" customWidth="1"/>
    <col min="60" max="60" width="16.7109375" bestFit="1" customWidth="1"/>
    <col min="61" max="61" width="21.140625" bestFit="1" customWidth="1"/>
    <col min="62" max="62" width="12.7109375" bestFit="1" customWidth="1"/>
    <col min="63" max="63" width="12.42578125" bestFit="1" customWidth="1"/>
    <col min="64" max="64" width="14.140625" bestFit="1" customWidth="1"/>
    <col min="65" max="65" width="13.140625" bestFit="1" customWidth="1"/>
    <col min="66" max="66" width="10.7109375" bestFit="1" customWidth="1"/>
    <col min="67" max="67" width="12.5703125" bestFit="1" customWidth="1"/>
    <col min="68" max="68" width="15.140625" bestFit="1" customWidth="1"/>
    <col min="69" max="69" width="12" bestFit="1" customWidth="1"/>
    <col min="70" max="70" width="14.5703125" bestFit="1" customWidth="1"/>
    <col min="71" max="71" width="15.28515625" bestFit="1" customWidth="1"/>
    <col min="72" max="72" width="12.85546875" bestFit="1" customWidth="1"/>
    <col min="73" max="73" width="14.7109375" bestFit="1" customWidth="1"/>
    <col min="74" max="74" width="15.28515625" bestFit="1" customWidth="1"/>
    <col min="75" max="75" width="13.28515625" bestFit="1" customWidth="1"/>
    <col min="76" max="76" width="10.5703125" bestFit="1" customWidth="1"/>
    <col min="77" max="77" width="15.85546875" bestFit="1" customWidth="1"/>
    <col min="78" max="78" width="10" bestFit="1" customWidth="1"/>
    <col min="79" max="79" width="9" bestFit="1" customWidth="1"/>
    <col min="80" max="80" width="10.140625" bestFit="1" customWidth="1"/>
    <col min="81" max="81" width="13.5703125" bestFit="1" customWidth="1"/>
    <col min="82" max="82" width="13.85546875" bestFit="1" customWidth="1"/>
    <col min="83" max="83" width="13.7109375" bestFit="1" customWidth="1"/>
    <col min="84" max="84" width="14.140625" bestFit="1" customWidth="1"/>
    <col min="85" max="85" width="17.28515625" bestFit="1" customWidth="1"/>
    <col min="86" max="86" width="13.42578125" bestFit="1" customWidth="1"/>
    <col min="87" max="87" width="13.85546875" bestFit="1" customWidth="1"/>
    <col min="88" max="88" width="17" bestFit="1" customWidth="1"/>
    <col min="89" max="89" width="14.7109375" bestFit="1" customWidth="1"/>
    <col min="90" max="90" width="16.140625" bestFit="1" customWidth="1"/>
    <col min="91" max="91" width="14.28515625" bestFit="1" customWidth="1"/>
    <col min="92" max="92" width="11.42578125" bestFit="1" customWidth="1"/>
    <col min="93" max="93" width="15.85546875" bestFit="1" customWidth="1"/>
    <col min="94" max="94" width="12" bestFit="1" customWidth="1"/>
  </cols>
  <sheetData>
    <row r="1" spans="1:94" x14ac:dyDescent="0.25">
      <c r="A1" s="2" t="s">
        <v>239</v>
      </c>
      <c r="B1" s="2" t="s">
        <v>240</v>
      </c>
    </row>
    <row r="2" spans="1:94" x14ac:dyDescent="0.25">
      <c r="A2" s="2" t="s">
        <v>222</v>
      </c>
      <c r="B2" t="s">
        <v>60</v>
      </c>
      <c r="C2" t="s">
        <v>96</v>
      </c>
      <c r="D2" t="s">
        <v>110</v>
      </c>
      <c r="E2" t="s">
        <v>127</v>
      </c>
      <c r="F2" t="s">
        <v>112</v>
      </c>
      <c r="G2" t="s">
        <v>131</v>
      </c>
      <c r="H2" t="s">
        <v>162</v>
      </c>
      <c r="I2" t="s">
        <v>120</v>
      </c>
      <c r="J2" t="s">
        <v>141</v>
      </c>
      <c r="K2" t="s">
        <v>71</v>
      </c>
      <c r="L2" t="s">
        <v>213</v>
      </c>
      <c r="M2" t="s">
        <v>20</v>
      </c>
      <c r="N2" t="s">
        <v>104</v>
      </c>
      <c r="O2" t="s">
        <v>183</v>
      </c>
      <c r="P2" t="s">
        <v>67</v>
      </c>
      <c r="Q2" t="s">
        <v>35</v>
      </c>
      <c r="R2" t="s">
        <v>135</v>
      </c>
      <c r="S2" t="s">
        <v>64</v>
      </c>
      <c r="T2" t="s">
        <v>144</v>
      </c>
      <c r="U2" t="s">
        <v>76</v>
      </c>
      <c r="V2" t="s">
        <v>83</v>
      </c>
      <c r="W2" t="s">
        <v>201</v>
      </c>
      <c r="X2" t="s">
        <v>57</v>
      </c>
      <c r="Y2" t="s">
        <v>208</v>
      </c>
      <c r="Z2" t="s">
        <v>148</v>
      </c>
      <c r="AA2" t="s">
        <v>167</v>
      </c>
      <c r="AB2" t="s">
        <v>205</v>
      </c>
      <c r="AC2" t="s">
        <v>46</v>
      </c>
      <c r="AD2" t="s">
        <v>114</v>
      </c>
      <c r="AE2" t="s">
        <v>181</v>
      </c>
      <c r="AF2" t="s">
        <v>186</v>
      </c>
      <c r="AG2" t="s">
        <v>53</v>
      </c>
      <c r="AH2" t="s">
        <v>197</v>
      </c>
      <c r="AI2" t="s">
        <v>24</v>
      </c>
      <c r="AJ2" t="s">
        <v>44</v>
      </c>
      <c r="AK2" t="s">
        <v>33</v>
      </c>
      <c r="AL2" t="s">
        <v>22</v>
      </c>
      <c r="AM2" t="s">
        <v>26</v>
      </c>
      <c r="AN2" t="s">
        <v>146</v>
      </c>
      <c r="AO2" t="s">
        <v>124</v>
      </c>
      <c r="AP2" t="s">
        <v>179</v>
      </c>
      <c r="AQ2" t="s">
        <v>193</v>
      </c>
      <c r="AR2" t="s">
        <v>13</v>
      </c>
      <c r="AS2" t="s">
        <v>92</v>
      </c>
      <c r="AT2" t="s">
        <v>55</v>
      </c>
      <c r="AU2" t="s">
        <v>165</v>
      </c>
      <c r="AV2" t="s">
        <v>94</v>
      </c>
      <c r="AW2" t="s">
        <v>220</v>
      </c>
      <c r="AX2" t="s">
        <v>195</v>
      </c>
      <c r="AY2" t="s">
        <v>79</v>
      </c>
      <c r="AZ2" t="s">
        <v>102</v>
      </c>
      <c r="BA2" t="s">
        <v>154</v>
      </c>
      <c r="BB2" t="s">
        <v>48</v>
      </c>
      <c r="BC2" t="s">
        <v>74</v>
      </c>
      <c r="BD2" t="s">
        <v>28</v>
      </c>
      <c r="BE2" t="s">
        <v>85</v>
      </c>
      <c r="BF2" t="s">
        <v>50</v>
      </c>
      <c r="BG2" t="s">
        <v>173</v>
      </c>
      <c r="BH2" t="s">
        <v>137</v>
      </c>
      <c r="BI2" t="s">
        <v>215</v>
      </c>
      <c r="BJ2" t="s">
        <v>40</v>
      </c>
      <c r="BK2" t="s">
        <v>170</v>
      </c>
      <c r="BL2" t="s">
        <v>175</v>
      </c>
      <c r="BM2" t="s">
        <v>116</v>
      </c>
      <c r="BN2" t="s">
        <v>190</v>
      </c>
      <c r="BO2" t="s">
        <v>99</v>
      </c>
      <c r="BP2" t="s">
        <v>217</v>
      </c>
      <c r="BQ2" t="s">
        <v>17</v>
      </c>
      <c r="BR2" t="s">
        <v>37</v>
      </c>
      <c r="BS2" t="s">
        <v>150</v>
      </c>
      <c r="BT2" t="s">
        <v>177</v>
      </c>
      <c r="BU2" t="s">
        <v>156</v>
      </c>
      <c r="BV2" t="s">
        <v>118</v>
      </c>
      <c r="BW2" t="s">
        <v>210</v>
      </c>
      <c r="BX2" t="s">
        <v>122</v>
      </c>
      <c r="BY2" t="s">
        <v>90</v>
      </c>
      <c r="BZ2" t="s">
        <v>152</v>
      </c>
      <c r="CA2" t="s">
        <v>203</v>
      </c>
      <c r="CB2" t="s">
        <v>199</v>
      </c>
      <c r="CC2" t="s">
        <v>133</v>
      </c>
      <c r="CD2" t="s">
        <v>81</v>
      </c>
      <c r="CE2" t="s">
        <v>158</v>
      </c>
      <c r="CF2" t="s">
        <v>106</v>
      </c>
      <c r="CG2" t="s">
        <v>139</v>
      </c>
      <c r="CH2" t="s">
        <v>108</v>
      </c>
      <c r="CI2" t="s">
        <v>30</v>
      </c>
      <c r="CJ2" t="s">
        <v>188</v>
      </c>
      <c r="CK2" t="s">
        <v>62</v>
      </c>
      <c r="CL2" t="s">
        <v>160</v>
      </c>
      <c r="CM2" t="s">
        <v>42</v>
      </c>
      <c r="CN2" t="s">
        <v>129</v>
      </c>
      <c r="CO2" t="s">
        <v>87</v>
      </c>
      <c r="CP2" t="s">
        <v>223</v>
      </c>
    </row>
    <row r="3" spans="1:94" x14ac:dyDescent="0.25">
      <c r="A3" s="3" t="s">
        <v>224</v>
      </c>
      <c r="B3" s="4">
        <v>28397.260000000002</v>
      </c>
      <c r="C3" s="4"/>
      <c r="D3" s="4">
        <v>34992.399999999994</v>
      </c>
      <c r="E3" s="4">
        <v>75064.600000000006</v>
      </c>
      <c r="F3" s="4">
        <v>88983.709999999992</v>
      </c>
      <c r="G3" s="4">
        <v>55349.319999999992</v>
      </c>
      <c r="H3" s="4">
        <v>78086.98000000001</v>
      </c>
      <c r="I3" s="4">
        <v>16560.3</v>
      </c>
      <c r="J3" s="4"/>
      <c r="K3" s="4">
        <v>9749</v>
      </c>
      <c r="L3" s="4">
        <v>27951.07</v>
      </c>
      <c r="M3" s="4">
        <v>25624.880000000005</v>
      </c>
      <c r="N3" s="4"/>
      <c r="O3" s="4"/>
      <c r="P3" s="4">
        <v>210227.58000000005</v>
      </c>
      <c r="Q3" s="4"/>
      <c r="R3" s="4">
        <v>48228.509999999995</v>
      </c>
      <c r="S3" s="4">
        <v>26797.210000000003</v>
      </c>
      <c r="T3" s="4"/>
      <c r="U3" s="4">
        <v>165686.20000000007</v>
      </c>
      <c r="V3" s="4">
        <v>40061.659999999996</v>
      </c>
      <c r="W3" s="4"/>
      <c r="X3" s="4">
        <v>38629.14</v>
      </c>
      <c r="Y3" s="4">
        <v>96259.030000000013</v>
      </c>
      <c r="Z3" s="4"/>
      <c r="AA3" s="4">
        <v>31363.18</v>
      </c>
      <c r="AB3" s="4">
        <v>45078.759999999995</v>
      </c>
      <c r="AC3" s="4"/>
      <c r="AD3" s="4">
        <v>15947.29</v>
      </c>
      <c r="AE3" s="4">
        <v>132778.24000000002</v>
      </c>
      <c r="AF3" s="4">
        <v>34311.35</v>
      </c>
      <c r="AG3" s="4">
        <v>56176.659999999996</v>
      </c>
      <c r="AH3" s="4">
        <v>51502.74</v>
      </c>
      <c r="AI3" s="4">
        <v>95678.87999999999</v>
      </c>
      <c r="AJ3" s="4">
        <v>26115.800000000003</v>
      </c>
      <c r="AK3" s="4">
        <v>44127.46</v>
      </c>
      <c r="AL3" s="4">
        <v>60288.599999999991</v>
      </c>
      <c r="AM3" s="4">
        <v>104337.3</v>
      </c>
      <c r="AN3" s="4"/>
      <c r="AO3" s="4">
        <v>58871.11</v>
      </c>
      <c r="AP3" s="4">
        <v>31569.429999999993</v>
      </c>
      <c r="AQ3" s="4"/>
      <c r="AR3" s="4">
        <v>25783.760000000002</v>
      </c>
      <c r="AS3" s="4"/>
      <c r="AT3" s="4"/>
      <c r="AU3" s="4">
        <v>52481.840000000004</v>
      </c>
      <c r="AV3" s="4">
        <v>42498.76</v>
      </c>
      <c r="AW3" s="4">
        <v>7277.35</v>
      </c>
      <c r="AX3" s="4">
        <v>5142.1499999999996</v>
      </c>
      <c r="AY3" s="4">
        <v>50062.159999999989</v>
      </c>
      <c r="AZ3" s="4">
        <v>48710.92</v>
      </c>
      <c r="BA3" s="4">
        <v>38217.410000000003</v>
      </c>
      <c r="BB3" s="4"/>
      <c r="BC3" s="4">
        <v>61073.21</v>
      </c>
      <c r="BD3" s="4">
        <v>48874.280000000006</v>
      </c>
      <c r="BE3" s="4">
        <v>41535.109999999993</v>
      </c>
      <c r="BF3" s="4">
        <v>42083.5</v>
      </c>
      <c r="BG3" s="4">
        <v>44669.740000000005</v>
      </c>
      <c r="BH3" s="4">
        <v>24159.14</v>
      </c>
      <c r="BI3" s="4"/>
      <c r="BJ3" s="4">
        <v>6864.05</v>
      </c>
      <c r="BK3" s="4"/>
      <c r="BL3" s="4"/>
      <c r="BM3" s="4"/>
      <c r="BN3" s="4">
        <v>40321.609999999993</v>
      </c>
      <c r="BO3" s="4"/>
      <c r="BP3" s="4">
        <v>3348.46</v>
      </c>
      <c r="BQ3" s="4">
        <v>34118.28</v>
      </c>
      <c r="BR3" s="4">
        <v>60135.840000000004</v>
      </c>
      <c r="BS3" s="4">
        <v>37501.58</v>
      </c>
      <c r="BT3" s="4">
        <v>38690.130000000005</v>
      </c>
      <c r="BU3" s="4">
        <v>43488.739999999991</v>
      </c>
      <c r="BV3" s="4">
        <v>27398.82</v>
      </c>
      <c r="BW3" s="4">
        <v>37878.550000000003</v>
      </c>
      <c r="BX3" s="4">
        <v>38682.949999999997</v>
      </c>
      <c r="BY3" s="4">
        <v>8234.5600000000013</v>
      </c>
      <c r="BZ3" s="4"/>
      <c r="CA3" s="4">
        <v>33847.619999999995</v>
      </c>
      <c r="CB3" s="4">
        <v>34100.03</v>
      </c>
      <c r="CC3" s="4">
        <v>27541.82</v>
      </c>
      <c r="CD3" s="4">
        <v>37739.090000000004</v>
      </c>
      <c r="CE3" s="4">
        <v>63730.780000000006</v>
      </c>
      <c r="CF3" s="4">
        <v>185128.12</v>
      </c>
      <c r="CG3" s="4"/>
      <c r="CH3" s="4">
        <v>76114.7</v>
      </c>
      <c r="CI3" s="4">
        <v>95277.180000000008</v>
      </c>
      <c r="CJ3" s="4">
        <v>51017.919999999991</v>
      </c>
      <c r="CK3" s="4">
        <v>11861.689999999999</v>
      </c>
      <c r="CL3" s="4"/>
      <c r="CM3" s="4"/>
      <c r="CN3" s="4">
        <v>97929.830000000016</v>
      </c>
      <c r="CO3" s="4">
        <v>38662.21</v>
      </c>
      <c r="CP3" s="4">
        <v>3516979.5399999986</v>
      </c>
    </row>
    <row r="4" spans="1:94" x14ac:dyDescent="0.25">
      <c r="A4" s="3" t="s">
        <v>237</v>
      </c>
      <c r="B4" s="4">
        <v>79202.290000000008</v>
      </c>
      <c r="C4" s="4">
        <v>81817.399999999994</v>
      </c>
      <c r="D4" s="4">
        <v>15110.800000000001</v>
      </c>
      <c r="E4" s="4">
        <v>13739.900000000001</v>
      </c>
      <c r="F4" s="4"/>
      <c r="G4" s="4"/>
      <c r="H4" s="4">
        <v>15928.75</v>
      </c>
      <c r="I4" s="4">
        <v>7619.66</v>
      </c>
      <c r="J4" s="4">
        <v>66560.570000000007</v>
      </c>
      <c r="K4" s="4">
        <v>66005.88</v>
      </c>
      <c r="L4" s="4">
        <v>29343.35</v>
      </c>
      <c r="M4" s="4">
        <v>32623.93</v>
      </c>
      <c r="N4" s="4">
        <v>64834.320000000007</v>
      </c>
      <c r="O4" s="4">
        <v>57756.43</v>
      </c>
      <c r="P4" s="4">
        <v>375268.36</v>
      </c>
      <c r="Q4" s="4">
        <v>79103.859999999986</v>
      </c>
      <c r="R4" s="4">
        <v>30183.35</v>
      </c>
      <c r="S4" s="4">
        <v>50408.25</v>
      </c>
      <c r="T4" s="4">
        <v>74634.849999999991</v>
      </c>
      <c r="U4" s="4">
        <v>3127.88</v>
      </c>
      <c r="V4" s="4">
        <v>27445.310000000005</v>
      </c>
      <c r="W4" s="4">
        <v>44758.13</v>
      </c>
      <c r="X4" s="4">
        <v>51694.390000000007</v>
      </c>
      <c r="Y4" s="4">
        <v>41696.689999999995</v>
      </c>
      <c r="Z4" s="4">
        <v>78240.839999999982</v>
      </c>
      <c r="AA4" s="4">
        <v>68943.400000000009</v>
      </c>
      <c r="AB4" s="4">
        <v>34145.47</v>
      </c>
      <c r="AC4" s="4">
        <v>76722.810000000027</v>
      </c>
      <c r="AD4" s="4">
        <v>24564.53</v>
      </c>
      <c r="AE4" s="4">
        <v>64958.700000000004</v>
      </c>
      <c r="AF4" s="4">
        <v>15330.7</v>
      </c>
      <c r="AG4" s="4">
        <v>60422.530000000006</v>
      </c>
      <c r="AH4" s="4">
        <v>3220.88</v>
      </c>
      <c r="AI4" s="4"/>
      <c r="AJ4" s="4">
        <v>44130.520000000004</v>
      </c>
      <c r="AK4" s="4">
        <v>30348.720000000001</v>
      </c>
      <c r="AL4" s="4"/>
      <c r="AM4" s="4">
        <v>2916.2</v>
      </c>
      <c r="AN4" s="4">
        <v>34892.99</v>
      </c>
      <c r="AO4" s="4">
        <v>60157.62</v>
      </c>
      <c r="AP4" s="4">
        <v>31018.230000000003</v>
      </c>
      <c r="AQ4" s="4">
        <v>33144.930000000008</v>
      </c>
      <c r="AR4" s="4">
        <v>138285.68</v>
      </c>
      <c r="AS4" s="4">
        <v>36163.619999999995</v>
      </c>
      <c r="AT4" s="4">
        <v>115971.34000000001</v>
      </c>
      <c r="AU4" s="4">
        <v>20136.859999999997</v>
      </c>
      <c r="AV4" s="4">
        <v>36973.310000000005</v>
      </c>
      <c r="AW4" s="4">
        <v>19201.91</v>
      </c>
      <c r="AX4" s="4"/>
      <c r="AY4" s="4">
        <v>27733.040000000001</v>
      </c>
      <c r="AZ4" s="4">
        <v>53941.69</v>
      </c>
      <c r="BA4" s="4">
        <v>58986.270000000004</v>
      </c>
      <c r="BB4" s="4">
        <v>103080.37999999999</v>
      </c>
      <c r="BC4" s="4">
        <v>59542.07</v>
      </c>
      <c r="BD4" s="4">
        <v>20178.129999999997</v>
      </c>
      <c r="BE4" s="4">
        <v>101339.14000000001</v>
      </c>
      <c r="BF4" s="4">
        <v>42744.06</v>
      </c>
      <c r="BG4" s="4">
        <v>56421.650000000009</v>
      </c>
      <c r="BH4" s="4">
        <v>23889.32</v>
      </c>
      <c r="BI4" s="4">
        <v>34993.919999999998</v>
      </c>
      <c r="BJ4" s="4">
        <v>81177.210000000021</v>
      </c>
      <c r="BK4" s="4">
        <v>117713.55999999998</v>
      </c>
      <c r="BL4" s="4">
        <v>57197.959999999992</v>
      </c>
      <c r="BM4" s="4">
        <v>67605.070000000007</v>
      </c>
      <c r="BN4" s="4">
        <v>60273.939999999995</v>
      </c>
      <c r="BO4" s="4">
        <v>94117.260000000024</v>
      </c>
      <c r="BP4" s="4">
        <v>13463.48</v>
      </c>
      <c r="BQ4" s="4">
        <v>48895.59</v>
      </c>
      <c r="BR4" s="4">
        <v>140859.56999999998</v>
      </c>
      <c r="BS4" s="4">
        <v>17813.400000000001</v>
      </c>
      <c r="BT4" s="4">
        <v>46481.46</v>
      </c>
      <c r="BU4" s="4"/>
      <c r="BV4" s="4">
        <v>56283.34</v>
      </c>
      <c r="BW4" s="4">
        <v>12334.82</v>
      </c>
      <c r="BX4" s="4">
        <v>46873.04</v>
      </c>
      <c r="BY4" s="4">
        <v>37850.079999999994</v>
      </c>
      <c r="BZ4" s="4">
        <v>64600.340000000011</v>
      </c>
      <c r="CA4" s="4">
        <v>48903.46</v>
      </c>
      <c r="CB4" s="4">
        <v>16118.48</v>
      </c>
      <c r="CC4" s="4">
        <v>8477.2200000000012</v>
      </c>
      <c r="CD4" s="4"/>
      <c r="CE4" s="4">
        <v>7129</v>
      </c>
      <c r="CF4" s="4">
        <v>256474.26000000004</v>
      </c>
      <c r="CG4" s="4">
        <v>87489.229999999981</v>
      </c>
      <c r="CH4" s="4">
        <v>55570.6</v>
      </c>
      <c r="CI4" s="4">
        <v>16363.1</v>
      </c>
      <c r="CJ4" s="4">
        <v>106789.89</v>
      </c>
      <c r="CK4" s="4">
        <v>49504.380000000005</v>
      </c>
      <c r="CL4" s="4">
        <v>112911.15000000001</v>
      </c>
      <c r="CM4" s="4">
        <v>36709.19</v>
      </c>
      <c r="CN4" s="4"/>
      <c r="CO4" s="4">
        <v>36576.71</v>
      </c>
      <c r="CP4" s="4">
        <v>4724162.5999999978</v>
      </c>
    </row>
    <row r="5" spans="1:94" x14ac:dyDescent="0.25">
      <c r="A5" s="3" t="s">
        <v>238</v>
      </c>
      <c r="B5" s="4">
        <v>43971.43</v>
      </c>
      <c r="C5" s="4">
        <v>38745.339999999997</v>
      </c>
      <c r="D5" s="4">
        <v>31474.78</v>
      </c>
      <c r="E5" s="4"/>
      <c r="F5" s="4">
        <v>65012.42</v>
      </c>
      <c r="G5" s="4">
        <v>15139.119999999999</v>
      </c>
      <c r="H5" s="4"/>
      <c r="I5" s="4"/>
      <c r="J5" s="4">
        <v>8411.9500000000007</v>
      </c>
      <c r="K5" s="4"/>
      <c r="L5" s="4"/>
      <c r="M5" s="4">
        <v>20321.53</v>
      </c>
      <c r="N5" s="4"/>
      <c r="O5" s="4"/>
      <c r="P5" s="4">
        <v>326798.17000000004</v>
      </c>
      <c r="Q5" s="4">
        <v>14066.8</v>
      </c>
      <c r="R5" s="4"/>
      <c r="S5" s="4">
        <v>40802.810000000005</v>
      </c>
      <c r="T5" s="4"/>
      <c r="U5" s="4">
        <v>4175.6000000000004</v>
      </c>
      <c r="V5" s="4"/>
      <c r="W5" s="4">
        <v>35680.35</v>
      </c>
      <c r="X5" s="4">
        <v>59475.100000000006</v>
      </c>
      <c r="Y5" s="4"/>
      <c r="Z5" s="4"/>
      <c r="AA5" s="4"/>
      <c r="AB5" s="4"/>
      <c r="AC5" s="4">
        <v>103402.09000000003</v>
      </c>
      <c r="AD5" s="4">
        <v>33692.97</v>
      </c>
      <c r="AE5" s="4"/>
      <c r="AF5" s="4"/>
      <c r="AG5" s="4"/>
      <c r="AH5" s="4"/>
      <c r="AI5" s="4">
        <v>54203.619999999995</v>
      </c>
      <c r="AJ5" s="4">
        <v>31648.469999999998</v>
      </c>
      <c r="AK5" s="4"/>
      <c r="AL5" s="4">
        <v>44273.359999999993</v>
      </c>
      <c r="AM5" s="4">
        <v>13529.57</v>
      </c>
      <c r="AN5" s="4">
        <v>48316.89</v>
      </c>
      <c r="AO5" s="4">
        <v>26012.870000000003</v>
      </c>
      <c r="AP5" s="4">
        <v>51373.490000000005</v>
      </c>
      <c r="AQ5" s="4"/>
      <c r="AR5" s="4"/>
      <c r="AS5" s="4"/>
      <c r="AT5" s="4">
        <v>6166.8</v>
      </c>
      <c r="AU5" s="4">
        <v>2317.44</v>
      </c>
      <c r="AV5" s="4"/>
      <c r="AW5" s="4"/>
      <c r="AX5" s="4">
        <v>3987.2</v>
      </c>
      <c r="AY5" s="4"/>
      <c r="AZ5" s="4">
        <v>31606.720000000001</v>
      </c>
      <c r="BA5" s="4"/>
      <c r="BB5" s="4"/>
      <c r="BC5" s="4"/>
      <c r="BD5" s="4"/>
      <c r="BE5" s="4"/>
      <c r="BF5" s="4">
        <v>26422.82</v>
      </c>
      <c r="BG5" s="4">
        <v>41509.94</v>
      </c>
      <c r="BH5" s="4"/>
      <c r="BI5" s="4"/>
      <c r="BJ5" s="4"/>
      <c r="BK5" s="4"/>
      <c r="BL5" s="4"/>
      <c r="BM5" s="4"/>
      <c r="BN5" s="4"/>
      <c r="BO5" s="4"/>
      <c r="BP5" s="4">
        <v>16628.16</v>
      </c>
      <c r="BQ5" s="4">
        <v>52029.070000000007</v>
      </c>
      <c r="BR5" s="4"/>
      <c r="BS5" s="4">
        <v>49055.4</v>
      </c>
      <c r="BT5" s="4"/>
      <c r="BU5" s="4">
        <v>8775.16</v>
      </c>
      <c r="BV5" s="4"/>
      <c r="BW5" s="4">
        <v>14378.09</v>
      </c>
      <c r="BX5" s="4"/>
      <c r="BY5" s="4"/>
      <c r="BZ5" s="4">
        <v>95409.930000000008</v>
      </c>
      <c r="CA5" s="4"/>
      <c r="CB5" s="4"/>
      <c r="CC5" s="4"/>
      <c r="CD5" s="4">
        <v>21730.03</v>
      </c>
      <c r="CE5" s="4"/>
      <c r="CF5" s="4">
        <v>213255.67999999999</v>
      </c>
      <c r="CG5" s="4"/>
      <c r="CH5" s="4"/>
      <c r="CI5" s="4"/>
      <c r="CJ5" s="4"/>
      <c r="CK5" s="4">
        <v>37557.660000000003</v>
      </c>
      <c r="CL5" s="4">
        <v>2587.58</v>
      </c>
      <c r="CM5" s="4">
        <v>46518.999999999993</v>
      </c>
      <c r="CN5" s="4">
        <v>11021.3</v>
      </c>
      <c r="CO5" s="4"/>
      <c r="CP5" s="4">
        <v>1791486.7099999997</v>
      </c>
    </row>
    <row r="6" spans="1:94" x14ac:dyDescent="0.25">
      <c r="A6" s="3" t="s">
        <v>223</v>
      </c>
      <c r="B6" s="4">
        <v>151570.98000000001</v>
      </c>
      <c r="C6" s="4">
        <v>120562.73999999999</v>
      </c>
      <c r="D6" s="4">
        <v>81577.98</v>
      </c>
      <c r="E6" s="4">
        <v>88804.5</v>
      </c>
      <c r="F6" s="4">
        <v>153996.13</v>
      </c>
      <c r="G6" s="4">
        <v>70488.439999999988</v>
      </c>
      <c r="H6" s="4">
        <v>94015.73000000001</v>
      </c>
      <c r="I6" s="4">
        <v>24179.96</v>
      </c>
      <c r="J6" s="4">
        <v>74972.52</v>
      </c>
      <c r="K6" s="4">
        <v>75754.880000000005</v>
      </c>
      <c r="L6" s="4">
        <v>57294.42</v>
      </c>
      <c r="M6" s="4">
        <v>78570.34</v>
      </c>
      <c r="N6" s="4">
        <v>64834.320000000007</v>
      </c>
      <c r="O6" s="4">
        <v>57756.43</v>
      </c>
      <c r="P6" s="4">
        <v>912294.1100000001</v>
      </c>
      <c r="Q6" s="4">
        <v>93170.659999999989</v>
      </c>
      <c r="R6" s="4">
        <v>78411.859999999986</v>
      </c>
      <c r="S6" s="4">
        <v>118008.27000000002</v>
      </c>
      <c r="T6" s="4">
        <v>74634.849999999991</v>
      </c>
      <c r="U6" s="4">
        <v>172989.68000000008</v>
      </c>
      <c r="V6" s="4">
        <v>67506.97</v>
      </c>
      <c r="W6" s="4">
        <v>80438.48</v>
      </c>
      <c r="X6" s="4">
        <v>149798.63</v>
      </c>
      <c r="Y6" s="4">
        <v>137955.72</v>
      </c>
      <c r="Z6" s="4">
        <v>78240.839999999982</v>
      </c>
      <c r="AA6" s="4">
        <v>100306.58000000002</v>
      </c>
      <c r="AB6" s="4">
        <v>79224.23</v>
      </c>
      <c r="AC6" s="4">
        <v>180124.90000000005</v>
      </c>
      <c r="AD6" s="4">
        <v>74204.790000000008</v>
      </c>
      <c r="AE6" s="4">
        <v>197736.94000000003</v>
      </c>
      <c r="AF6" s="4">
        <v>49642.05</v>
      </c>
      <c r="AG6" s="4">
        <v>116599.19</v>
      </c>
      <c r="AH6" s="4">
        <v>54723.619999999995</v>
      </c>
      <c r="AI6" s="4">
        <v>149882.5</v>
      </c>
      <c r="AJ6" s="4">
        <v>101894.79000000001</v>
      </c>
      <c r="AK6" s="4">
        <v>74476.179999999993</v>
      </c>
      <c r="AL6" s="4">
        <v>104561.95999999999</v>
      </c>
      <c r="AM6" s="4">
        <v>120783.07</v>
      </c>
      <c r="AN6" s="4">
        <v>83209.88</v>
      </c>
      <c r="AO6" s="4">
        <v>145041.60000000001</v>
      </c>
      <c r="AP6" s="4">
        <v>113961.15</v>
      </c>
      <c r="AQ6" s="4">
        <v>33144.930000000008</v>
      </c>
      <c r="AR6" s="4">
        <v>164069.44</v>
      </c>
      <c r="AS6" s="4">
        <v>36163.619999999995</v>
      </c>
      <c r="AT6" s="4">
        <v>122138.14000000001</v>
      </c>
      <c r="AU6" s="4">
        <v>74936.14</v>
      </c>
      <c r="AV6" s="4">
        <v>79472.070000000007</v>
      </c>
      <c r="AW6" s="4">
        <v>26479.260000000002</v>
      </c>
      <c r="AX6" s="4">
        <v>9129.3499999999985</v>
      </c>
      <c r="AY6" s="4">
        <v>77795.199999999983</v>
      </c>
      <c r="AZ6" s="4">
        <v>134259.33000000002</v>
      </c>
      <c r="BA6" s="4">
        <v>97203.680000000008</v>
      </c>
      <c r="BB6" s="4">
        <v>103080.37999999999</v>
      </c>
      <c r="BC6" s="4">
        <v>120615.28</v>
      </c>
      <c r="BD6" s="4">
        <v>69052.41</v>
      </c>
      <c r="BE6" s="4">
        <v>142874.25</v>
      </c>
      <c r="BF6" s="4">
        <v>111250.38</v>
      </c>
      <c r="BG6" s="4">
        <v>142601.33000000002</v>
      </c>
      <c r="BH6" s="4">
        <v>48048.46</v>
      </c>
      <c r="BI6" s="4">
        <v>34993.919999999998</v>
      </c>
      <c r="BJ6" s="4">
        <v>88041.260000000024</v>
      </c>
      <c r="BK6" s="4">
        <v>117713.55999999998</v>
      </c>
      <c r="BL6" s="4">
        <v>57197.959999999992</v>
      </c>
      <c r="BM6" s="4">
        <v>67605.070000000007</v>
      </c>
      <c r="BN6" s="4">
        <v>100595.54999999999</v>
      </c>
      <c r="BO6" s="4">
        <v>94117.260000000024</v>
      </c>
      <c r="BP6" s="4">
        <v>33440.1</v>
      </c>
      <c r="BQ6" s="4">
        <v>135042.94</v>
      </c>
      <c r="BR6" s="4">
        <v>200995.40999999997</v>
      </c>
      <c r="BS6" s="4">
        <v>104370.38</v>
      </c>
      <c r="BT6" s="4">
        <v>85171.59</v>
      </c>
      <c r="BU6" s="4">
        <v>52263.899999999994</v>
      </c>
      <c r="BV6" s="4">
        <v>83682.16</v>
      </c>
      <c r="BW6" s="4">
        <v>64591.460000000006</v>
      </c>
      <c r="BX6" s="4">
        <v>85555.989999999991</v>
      </c>
      <c r="BY6" s="4">
        <v>46084.639999999999</v>
      </c>
      <c r="BZ6" s="4">
        <v>160010.27000000002</v>
      </c>
      <c r="CA6" s="4">
        <v>82751.079999999987</v>
      </c>
      <c r="CB6" s="4">
        <v>50218.509999999995</v>
      </c>
      <c r="CC6" s="4">
        <v>36019.040000000001</v>
      </c>
      <c r="CD6" s="4">
        <v>59469.120000000003</v>
      </c>
      <c r="CE6" s="4">
        <v>70859.78</v>
      </c>
      <c r="CF6" s="4">
        <v>654858.06000000006</v>
      </c>
      <c r="CG6" s="4">
        <v>87489.229999999981</v>
      </c>
      <c r="CH6" s="4">
        <v>131685.29999999999</v>
      </c>
      <c r="CI6" s="4">
        <v>111640.28000000001</v>
      </c>
      <c r="CJ6" s="4">
        <v>157807.81</v>
      </c>
      <c r="CK6" s="4">
        <v>98923.73000000001</v>
      </c>
      <c r="CL6" s="4">
        <v>115498.73000000001</v>
      </c>
      <c r="CM6" s="4">
        <v>83228.19</v>
      </c>
      <c r="CN6" s="4">
        <v>108951.13000000002</v>
      </c>
      <c r="CO6" s="4">
        <v>75238.92</v>
      </c>
      <c r="CP6" s="4">
        <v>10032628.849999996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16" customWidth="1"/>
    <col min="2" max="2" width="15.5703125" bestFit="1" customWidth="1"/>
  </cols>
  <sheetData>
    <row r="1" spans="1:2" x14ac:dyDescent="0.25">
      <c r="A1" s="2" t="s">
        <v>222</v>
      </c>
      <c r="B1" t="s">
        <v>239</v>
      </c>
    </row>
    <row r="2" spans="1:2" x14ac:dyDescent="0.25">
      <c r="A2" s="3" t="s">
        <v>69</v>
      </c>
      <c r="B2" s="4">
        <v>3919615.6599999969</v>
      </c>
    </row>
    <row r="3" spans="1:2" x14ac:dyDescent="0.25">
      <c r="A3" s="3" t="s">
        <v>15</v>
      </c>
      <c r="B3" s="4">
        <v>1166388.3400000003</v>
      </c>
    </row>
    <row r="4" spans="1:2" x14ac:dyDescent="0.25">
      <c r="A4" s="3" t="s">
        <v>211</v>
      </c>
      <c r="B4" s="4">
        <v>975003.57000000007</v>
      </c>
    </row>
    <row r="5" spans="1:2" x14ac:dyDescent="0.25">
      <c r="A5" s="3" t="s">
        <v>218</v>
      </c>
      <c r="B5" s="4">
        <v>714437.13</v>
      </c>
    </row>
    <row r="6" spans="1:2" x14ac:dyDescent="0.25">
      <c r="A6" s="3" t="s">
        <v>221</v>
      </c>
      <c r="B6" s="4">
        <v>226243.46999999997</v>
      </c>
    </row>
    <row r="7" spans="1:2" x14ac:dyDescent="0.25">
      <c r="A7" s="3" t="s">
        <v>191</v>
      </c>
      <c r="B7" s="4">
        <v>1127789.8399999996</v>
      </c>
    </row>
    <row r="8" spans="1:2" x14ac:dyDescent="0.25">
      <c r="A8" s="3" t="s">
        <v>206</v>
      </c>
      <c r="B8" s="4">
        <v>1903150.8399999992</v>
      </c>
    </row>
    <row r="9" spans="1:2" x14ac:dyDescent="0.25">
      <c r="A9" s="3" t="s">
        <v>223</v>
      </c>
      <c r="B9" s="4">
        <v>10032628.849999996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topLeftCell="A5" workbookViewId="0"/>
  </sheetViews>
  <sheetFormatPr defaultRowHeight="15" x14ac:dyDescent="0.25"/>
  <cols>
    <col min="1" max="1" width="31.7109375" bestFit="1" customWidth="1"/>
    <col min="2" max="2" width="15.5703125" bestFit="1" customWidth="1"/>
  </cols>
  <sheetData>
    <row r="1" spans="1:2" x14ac:dyDescent="0.25">
      <c r="A1" s="2" t="s">
        <v>222</v>
      </c>
      <c r="B1" t="s">
        <v>239</v>
      </c>
    </row>
    <row r="2" spans="1:2" x14ac:dyDescent="0.25">
      <c r="A2" s="3" t="s">
        <v>130</v>
      </c>
      <c r="B2" s="4">
        <v>70488.44</v>
      </c>
    </row>
    <row r="3" spans="1:2" x14ac:dyDescent="0.25">
      <c r="A3" s="3" t="s">
        <v>98</v>
      </c>
      <c r="B3" s="4">
        <v>94117.260000000024</v>
      </c>
    </row>
    <row r="4" spans="1:2" x14ac:dyDescent="0.25">
      <c r="A4" s="3" t="s">
        <v>111</v>
      </c>
      <c r="B4" s="4">
        <v>153996.13000000003</v>
      </c>
    </row>
    <row r="5" spans="1:2" x14ac:dyDescent="0.25">
      <c r="A5" s="3" t="s">
        <v>119</v>
      </c>
      <c r="B5" s="4">
        <v>24179.96</v>
      </c>
    </row>
    <row r="6" spans="1:2" x14ac:dyDescent="0.25">
      <c r="A6" s="3" t="s">
        <v>209</v>
      </c>
      <c r="B6" s="4">
        <v>64591.460000000006</v>
      </c>
    </row>
    <row r="7" spans="1:2" x14ac:dyDescent="0.25">
      <c r="A7" s="3" t="s">
        <v>36</v>
      </c>
      <c r="B7" s="4">
        <v>200995.40999999997</v>
      </c>
    </row>
    <row r="8" spans="1:2" x14ac:dyDescent="0.25">
      <c r="A8" s="3" t="s">
        <v>80</v>
      </c>
      <c r="B8" s="4">
        <v>59469.119999999988</v>
      </c>
    </row>
    <row r="9" spans="1:2" x14ac:dyDescent="0.25">
      <c r="A9" s="3" t="s">
        <v>103</v>
      </c>
      <c r="B9" s="4">
        <v>64834.320000000007</v>
      </c>
    </row>
    <row r="10" spans="1:2" x14ac:dyDescent="0.25">
      <c r="A10" s="3" t="s">
        <v>34</v>
      </c>
      <c r="B10" s="4">
        <v>93170.659999999989</v>
      </c>
    </row>
    <row r="11" spans="1:2" x14ac:dyDescent="0.25">
      <c r="A11" s="3" t="s">
        <v>219</v>
      </c>
      <c r="B11" s="4">
        <v>26479.260000000002</v>
      </c>
    </row>
    <row r="12" spans="1:2" x14ac:dyDescent="0.25">
      <c r="A12" s="3" t="s">
        <v>187</v>
      </c>
      <c r="B12" s="4">
        <v>157807.80999999997</v>
      </c>
    </row>
    <row r="13" spans="1:2" x14ac:dyDescent="0.25">
      <c r="A13" s="3" t="s">
        <v>52</v>
      </c>
      <c r="B13" s="4">
        <v>116599.19</v>
      </c>
    </row>
    <row r="14" spans="1:2" x14ac:dyDescent="0.25">
      <c r="A14" s="3" t="s">
        <v>214</v>
      </c>
      <c r="B14" s="4">
        <v>34993.919999999998</v>
      </c>
    </row>
    <row r="15" spans="1:2" x14ac:dyDescent="0.25">
      <c r="A15" s="3" t="s">
        <v>176</v>
      </c>
      <c r="B15" s="4">
        <v>85171.589999999982</v>
      </c>
    </row>
    <row r="16" spans="1:2" x14ac:dyDescent="0.25">
      <c r="A16" s="3" t="s">
        <v>194</v>
      </c>
      <c r="B16" s="4">
        <v>9129.3499999999985</v>
      </c>
    </row>
    <row r="17" spans="1:2" x14ac:dyDescent="0.25">
      <c r="A17" s="3" t="s">
        <v>185</v>
      </c>
      <c r="B17" s="4">
        <v>49642.05</v>
      </c>
    </row>
    <row r="18" spans="1:2" x14ac:dyDescent="0.25">
      <c r="A18" s="3" t="s">
        <v>91</v>
      </c>
      <c r="B18" s="4">
        <v>36163.619999999995</v>
      </c>
    </row>
    <row r="19" spans="1:2" x14ac:dyDescent="0.25">
      <c r="A19" s="3" t="s">
        <v>86</v>
      </c>
      <c r="B19" s="4">
        <v>75238.92</v>
      </c>
    </row>
    <row r="20" spans="1:2" x14ac:dyDescent="0.25">
      <c r="A20" s="3" t="s">
        <v>82</v>
      </c>
      <c r="B20" s="4">
        <v>67506.969999999987</v>
      </c>
    </row>
    <row r="21" spans="1:2" x14ac:dyDescent="0.25">
      <c r="A21" s="3" t="s">
        <v>78</v>
      </c>
      <c r="B21" s="4">
        <v>77795.199999999997</v>
      </c>
    </row>
    <row r="22" spans="1:2" x14ac:dyDescent="0.25">
      <c r="A22" s="3" t="s">
        <v>182</v>
      </c>
      <c r="B22" s="4">
        <v>57756.43</v>
      </c>
    </row>
    <row r="23" spans="1:2" x14ac:dyDescent="0.25">
      <c r="A23" s="3" t="s">
        <v>138</v>
      </c>
      <c r="B23" s="4">
        <v>87489.229999999981</v>
      </c>
    </row>
    <row r="24" spans="1:2" x14ac:dyDescent="0.25">
      <c r="A24" s="3" t="s">
        <v>109</v>
      </c>
      <c r="B24" s="4">
        <v>81577.98</v>
      </c>
    </row>
    <row r="25" spans="1:2" x14ac:dyDescent="0.25">
      <c r="A25" s="3" t="s">
        <v>23</v>
      </c>
      <c r="B25" s="4">
        <v>149882.49999999997</v>
      </c>
    </row>
    <row r="26" spans="1:2" x14ac:dyDescent="0.25">
      <c r="A26" s="3" t="s">
        <v>73</v>
      </c>
      <c r="B26" s="4">
        <v>120615.28</v>
      </c>
    </row>
    <row r="27" spans="1:2" x14ac:dyDescent="0.25">
      <c r="A27" s="3" t="s">
        <v>161</v>
      </c>
      <c r="B27" s="4">
        <v>94015.73</v>
      </c>
    </row>
    <row r="28" spans="1:2" x14ac:dyDescent="0.25">
      <c r="A28" s="3" t="s">
        <v>27</v>
      </c>
      <c r="B28" s="4">
        <v>69052.41</v>
      </c>
    </row>
    <row r="29" spans="1:2" x14ac:dyDescent="0.25">
      <c r="A29" s="3" t="s">
        <v>123</v>
      </c>
      <c r="B29" s="4">
        <v>145041.60000000001</v>
      </c>
    </row>
    <row r="30" spans="1:2" x14ac:dyDescent="0.25">
      <c r="A30" s="3" t="s">
        <v>54</v>
      </c>
      <c r="B30" s="4">
        <v>122138.14000000001</v>
      </c>
    </row>
    <row r="31" spans="1:2" x14ac:dyDescent="0.25">
      <c r="A31" s="3" t="s">
        <v>157</v>
      </c>
      <c r="B31" s="4">
        <v>70859.78</v>
      </c>
    </row>
    <row r="32" spans="1:2" x14ac:dyDescent="0.25">
      <c r="A32" s="3" t="s">
        <v>132</v>
      </c>
      <c r="B32" s="4">
        <v>36019.040000000001</v>
      </c>
    </row>
    <row r="33" spans="1:2" x14ac:dyDescent="0.25">
      <c r="A33" s="3" t="s">
        <v>75</v>
      </c>
      <c r="B33" s="4">
        <v>172989.68000000008</v>
      </c>
    </row>
    <row r="34" spans="1:2" x14ac:dyDescent="0.25">
      <c r="A34" s="3" t="s">
        <v>134</v>
      </c>
      <c r="B34" s="4">
        <v>78411.860000000015</v>
      </c>
    </row>
    <row r="35" spans="1:2" x14ac:dyDescent="0.25">
      <c r="A35" s="3" t="s">
        <v>66</v>
      </c>
      <c r="B35" s="4">
        <v>912294.11000000022</v>
      </c>
    </row>
    <row r="36" spans="1:2" x14ac:dyDescent="0.25">
      <c r="A36" s="3" t="s">
        <v>61</v>
      </c>
      <c r="B36" s="4">
        <v>98923.730000000025</v>
      </c>
    </row>
    <row r="37" spans="1:2" x14ac:dyDescent="0.25">
      <c r="A37" s="3" t="s">
        <v>43</v>
      </c>
      <c r="B37" s="4">
        <v>101894.79000000001</v>
      </c>
    </row>
    <row r="38" spans="1:2" x14ac:dyDescent="0.25">
      <c r="A38" s="3" t="s">
        <v>212</v>
      </c>
      <c r="B38" s="4">
        <v>57294.420000000006</v>
      </c>
    </row>
    <row r="39" spans="1:2" x14ac:dyDescent="0.25">
      <c r="A39" s="3" t="s">
        <v>145</v>
      </c>
      <c r="B39" s="4">
        <v>83209.88</v>
      </c>
    </row>
    <row r="40" spans="1:2" x14ac:dyDescent="0.25">
      <c r="A40" s="3" t="s">
        <v>147</v>
      </c>
      <c r="B40" s="4">
        <v>78240.839999999982</v>
      </c>
    </row>
    <row r="41" spans="1:2" x14ac:dyDescent="0.25">
      <c r="A41" s="3" t="s">
        <v>159</v>
      </c>
      <c r="B41" s="4">
        <v>115498.73000000001</v>
      </c>
    </row>
    <row r="42" spans="1:2" x14ac:dyDescent="0.25">
      <c r="A42" s="3" t="s">
        <v>189</v>
      </c>
      <c r="B42" s="4">
        <v>100595.54999999999</v>
      </c>
    </row>
    <row r="43" spans="1:2" x14ac:dyDescent="0.25">
      <c r="A43" s="3" t="s">
        <v>29</v>
      </c>
      <c r="B43" s="4">
        <v>111640.28</v>
      </c>
    </row>
    <row r="44" spans="1:2" x14ac:dyDescent="0.25">
      <c r="A44" s="3" t="s">
        <v>196</v>
      </c>
      <c r="B44" s="4">
        <v>54723.62</v>
      </c>
    </row>
    <row r="45" spans="1:2" x14ac:dyDescent="0.25">
      <c r="A45" s="3" t="s">
        <v>153</v>
      </c>
      <c r="B45" s="4">
        <v>97203.680000000008</v>
      </c>
    </row>
    <row r="46" spans="1:2" x14ac:dyDescent="0.25">
      <c r="A46" s="3" t="s">
        <v>45</v>
      </c>
      <c r="B46" s="4">
        <v>180124.9</v>
      </c>
    </row>
    <row r="47" spans="1:2" x14ac:dyDescent="0.25">
      <c r="A47" s="3" t="s">
        <v>12</v>
      </c>
      <c r="B47" s="4">
        <v>164069.44000000003</v>
      </c>
    </row>
    <row r="48" spans="1:2" x14ac:dyDescent="0.25">
      <c r="A48" s="3" t="s">
        <v>172</v>
      </c>
      <c r="B48" s="4">
        <v>142601.33000000002</v>
      </c>
    </row>
    <row r="49" spans="1:2" x14ac:dyDescent="0.25">
      <c r="A49" s="3" t="s">
        <v>19</v>
      </c>
      <c r="B49" s="4">
        <v>78570.340000000011</v>
      </c>
    </row>
    <row r="50" spans="1:2" x14ac:dyDescent="0.25">
      <c r="A50" s="3" t="s">
        <v>164</v>
      </c>
      <c r="B50" s="4">
        <v>74936.14</v>
      </c>
    </row>
    <row r="51" spans="1:2" x14ac:dyDescent="0.25">
      <c r="A51" s="3" t="s">
        <v>47</v>
      </c>
      <c r="B51" s="4">
        <v>103080.37999999999</v>
      </c>
    </row>
    <row r="52" spans="1:2" x14ac:dyDescent="0.25">
      <c r="A52" s="3" t="s">
        <v>136</v>
      </c>
      <c r="B52" s="4">
        <v>48048.46</v>
      </c>
    </row>
    <row r="53" spans="1:2" x14ac:dyDescent="0.25">
      <c r="A53" s="3" t="s">
        <v>192</v>
      </c>
      <c r="B53" s="4">
        <v>33144.930000000008</v>
      </c>
    </row>
    <row r="54" spans="1:2" x14ac:dyDescent="0.25">
      <c r="A54" s="3" t="s">
        <v>155</v>
      </c>
      <c r="B54" s="4">
        <v>52263.899999999994</v>
      </c>
    </row>
    <row r="55" spans="1:2" x14ac:dyDescent="0.25">
      <c r="A55" s="3" t="s">
        <v>200</v>
      </c>
      <c r="B55" s="4">
        <v>80438.48</v>
      </c>
    </row>
    <row r="56" spans="1:2" x14ac:dyDescent="0.25">
      <c r="A56" s="3" t="s">
        <v>121</v>
      </c>
      <c r="B56" s="4">
        <v>85555.989999999976</v>
      </c>
    </row>
    <row r="57" spans="1:2" x14ac:dyDescent="0.25">
      <c r="A57" s="3" t="s">
        <v>128</v>
      </c>
      <c r="B57" s="4">
        <v>108951.13</v>
      </c>
    </row>
    <row r="58" spans="1:2" x14ac:dyDescent="0.25">
      <c r="A58" s="3" t="s">
        <v>105</v>
      </c>
      <c r="B58" s="4">
        <v>654858.06000000006</v>
      </c>
    </row>
    <row r="59" spans="1:2" x14ac:dyDescent="0.25">
      <c r="A59" s="3" t="s">
        <v>32</v>
      </c>
      <c r="B59" s="4">
        <v>74476.179999999993</v>
      </c>
    </row>
    <row r="60" spans="1:2" x14ac:dyDescent="0.25">
      <c r="A60" s="3" t="s">
        <v>117</v>
      </c>
      <c r="B60" s="4">
        <v>83682.16</v>
      </c>
    </row>
    <row r="61" spans="1:2" x14ac:dyDescent="0.25">
      <c r="A61" s="3" t="s">
        <v>180</v>
      </c>
      <c r="B61" s="4">
        <v>197736.93999999997</v>
      </c>
    </row>
    <row r="62" spans="1:2" x14ac:dyDescent="0.25">
      <c r="A62" s="3" t="s">
        <v>204</v>
      </c>
      <c r="B62" s="4">
        <v>79224.23</v>
      </c>
    </row>
    <row r="63" spans="1:2" x14ac:dyDescent="0.25">
      <c r="A63" s="3" t="s">
        <v>107</v>
      </c>
      <c r="B63" s="4">
        <v>131685.30000000002</v>
      </c>
    </row>
    <row r="64" spans="1:2" x14ac:dyDescent="0.25">
      <c r="A64" s="3" t="s">
        <v>174</v>
      </c>
      <c r="B64" s="4">
        <v>57197.959999999992</v>
      </c>
    </row>
    <row r="65" spans="1:2" x14ac:dyDescent="0.25">
      <c r="A65" s="3" t="s">
        <v>115</v>
      </c>
      <c r="B65" s="4">
        <v>67605.070000000007</v>
      </c>
    </row>
    <row r="66" spans="1:2" x14ac:dyDescent="0.25">
      <c r="A66" s="3" t="s">
        <v>149</v>
      </c>
      <c r="B66" s="4">
        <v>104370.38</v>
      </c>
    </row>
    <row r="67" spans="1:2" x14ac:dyDescent="0.25">
      <c r="A67" s="3" t="s">
        <v>140</v>
      </c>
      <c r="B67" s="4">
        <v>74972.52</v>
      </c>
    </row>
    <row r="68" spans="1:2" x14ac:dyDescent="0.25">
      <c r="A68" s="3" t="s">
        <v>113</v>
      </c>
      <c r="B68" s="4">
        <v>74204.789999999994</v>
      </c>
    </row>
    <row r="69" spans="1:2" x14ac:dyDescent="0.25">
      <c r="A69" s="3" t="s">
        <v>16</v>
      </c>
      <c r="B69" s="4">
        <v>135042.94</v>
      </c>
    </row>
    <row r="70" spans="1:2" x14ac:dyDescent="0.25">
      <c r="A70" s="3" t="s">
        <v>207</v>
      </c>
      <c r="B70" s="4">
        <v>137955.72000000003</v>
      </c>
    </row>
    <row r="71" spans="1:2" x14ac:dyDescent="0.25">
      <c r="A71" s="3" t="s">
        <v>143</v>
      </c>
      <c r="B71" s="4">
        <v>74634.849999999991</v>
      </c>
    </row>
    <row r="72" spans="1:2" x14ac:dyDescent="0.25">
      <c r="A72" s="3" t="s">
        <v>216</v>
      </c>
      <c r="B72" s="4">
        <v>33440.1</v>
      </c>
    </row>
    <row r="73" spans="1:2" x14ac:dyDescent="0.25">
      <c r="A73" s="3" t="s">
        <v>56</v>
      </c>
      <c r="B73" s="4">
        <v>149798.63</v>
      </c>
    </row>
    <row r="74" spans="1:2" x14ac:dyDescent="0.25">
      <c r="A74" s="3" t="s">
        <v>84</v>
      </c>
      <c r="B74" s="4">
        <v>142874.25000000003</v>
      </c>
    </row>
    <row r="75" spans="1:2" x14ac:dyDescent="0.25">
      <c r="A75" s="3" t="s">
        <v>101</v>
      </c>
      <c r="B75" s="4">
        <v>134259.33000000002</v>
      </c>
    </row>
    <row r="76" spans="1:2" x14ac:dyDescent="0.25">
      <c r="A76" s="3" t="s">
        <v>198</v>
      </c>
      <c r="B76" s="4">
        <v>50218.510000000009</v>
      </c>
    </row>
    <row r="77" spans="1:2" x14ac:dyDescent="0.25">
      <c r="A77" s="3" t="s">
        <v>202</v>
      </c>
      <c r="B77" s="4">
        <v>82751.080000000016</v>
      </c>
    </row>
    <row r="78" spans="1:2" x14ac:dyDescent="0.25">
      <c r="A78" s="3" t="s">
        <v>59</v>
      </c>
      <c r="B78" s="4">
        <v>151570.98000000004</v>
      </c>
    </row>
    <row r="79" spans="1:2" x14ac:dyDescent="0.25">
      <c r="A79" s="3" t="s">
        <v>126</v>
      </c>
      <c r="B79" s="4">
        <v>88804.5</v>
      </c>
    </row>
    <row r="80" spans="1:2" x14ac:dyDescent="0.25">
      <c r="A80" s="3" t="s">
        <v>178</v>
      </c>
      <c r="B80" s="4">
        <v>113961.14999999997</v>
      </c>
    </row>
    <row r="81" spans="1:2" x14ac:dyDescent="0.25">
      <c r="A81" s="3" t="s">
        <v>93</v>
      </c>
      <c r="B81" s="4">
        <v>79472.070000000007</v>
      </c>
    </row>
    <row r="82" spans="1:2" x14ac:dyDescent="0.25">
      <c r="A82" s="3" t="s">
        <v>25</v>
      </c>
      <c r="B82" s="4">
        <v>120783.07</v>
      </c>
    </row>
    <row r="83" spans="1:2" x14ac:dyDescent="0.25">
      <c r="A83" s="3" t="s">
        <v>41</v>
      </c>
      <c r="B83" s="4">
        <v>83228.19</v>
      </c>
    </row>
    <row r="84" spans="1:2" x14ac:dyDescent="0.25">
      <c r="A84" s="3" t="s">
        <v>151</v>
      </c>
      <c r="B84" s="4">
        <v>160010.26999999996</v>
      </c>
    </row>
    <row r="85" spans="1:2" x14ac:dyDescent="0.25">
      <c r="A85" s="3" t="s">
        <v>95</v>
      </c>
      <c r="B85" s="4">
        <v>120562.73999999996</v>
      </c>
    </row>
    <row r="86" spans="1:2" x14ac:dyDescent="0.25">
      <c r="A86" s="3" t="s">
        <v>166</v>
      </c>
      <c r="B86" s="4">
        <v>100306.58</v>
      </c>
    </row>
    <row r="87" spans="1:2" x14ac:dyDescent="0.25">
      <c r="A87" s="3" t="s">
        <v>49</v>
      </c>
      <c r="B87" s="4">
        <v>111250.37999999996</v>
      </c>
    </row>
    <row r="88" spans="1:2" x14ac:dyDescent="0.25">
      <c r="A88" s="3" t="s">
        <v>21</v>
      </c>
      <c r="B88" s="4">
        <v>104561.95999999998</v>
      </c>
    </row>
    <row r="89" spans="1:2" x14ac:dyDescent="0.25">
      <c r="A89" s="3" t="s">
        <v>63</v>
      </c>
      <c r="B89" s="4">
        <v>118008.26999999999</v>
      </c>
    </row>
    <row r="90" spans="1:2" x14ac:dyDescent="0.25">
      <c r="A90" s="3" t="s">
        <v>169</v>
      </c>
      <c r="B90" s="4">
        <v>117713.55999999998</v>
      </c>
    </row>
    <row r="91" spans="1:2" x14ac:dyDescent="0.25">
      <c r="A91" s="3" t="s">
        <v>39</v>
      </c>
      <c r="B91" s="4">
        <v>88041.260000000009</v>
      </c>
    </row>
    <row r="92" spans="1:2" x14ac:dyDescent="0.25">
      <c r="A92" s="3" t="s">
        <v>70</v>
      </c>
      <c r="B92" s="4">
        <v>75754.880000000005</v>
      </c>
    </row>
    <row r="93" spans="1:2" x14ac:dyDescent="0.25">
      <c r="A93" s="3" t="s">
        <v>89</v>
      </c>
      <c r="B93" s="4">
        <v>46084.639999999992</v>
      </c>
    </row>
    <row r="94" spans="1:2" x14ac:dyDescent="0.25">
      <c r="A94" s="3" t="s">
        <v>223</v>
      </c>
      <c r="B94" s="4">
        <v>10032628.850000005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J47:AL52"/>
  <sheetViews>
    <sheetView showGridLines="0" tabSelected="1" topLeftCell="A2" zoomScale="55" zoomScaleNormal="55" workbookViewId="0">
      <selection activeCell="AK50" sqref="AK50"/>
    </sheetView>
  </sheetViews>
  <sheetFormatPr defaultRowHeight="15" x14ac:dyDescent="0.25"/>
  <sheetData>
    <row r="47" spans="36:38" x14ac:dyDescent="0.25">
      <c r="AJ47" t="s">
        <v>241</v>
      </c>
      <c r="AK47" t="s">
        <v>8</v>
      </c>
      <c r="AL47" t="s">
        <v>242</v>
      </c>
    </row>
    <row r="48" spans="36:38" x14ac:dyDescent="0.25">
      <c r="AJ48" t="s">
        <v>243</v>
      </c>
      <c r="AK48">
        <v>70</v>
      </c>
      <c r="AL48">
        <v>20</v>
      </c>
    </row>
    <row r="49" spans="36:38" x14ac:dyDescent="0.25">
      <c r="AJ49" t="s">
        <v>244</v>
      </c>
      <c r="AK49">
        <v>85</v>
      </c>
      <c r="AL49">
        <v>55</v>
      </c>
    </row>
    <row r="50" spans="36:38" x14ac:dyDescent="0.25">
      <c r="AJ50" t="s">
        <v>245</v>
      </c>
      <c r="AK50">
        <v>60</v>
      </c>
      <c r="AL50">
        <v>40</v>
      </c>
    </row>
    <row r="51" spans="36:38" x14ac:dyDescent="0.25">
      <c r="AJ51" t="s">
        <v>246</v>
      </c>
      <c r="AK51">
        <v>35</v>
      </c>
      <c r="AL51">
        <v>60</v>
      </c>
    </row>
    <row r="52" spans="36:38" x14ac:dyDescent="0.25">
      <c r="AJ52" t="s">
        <v>247</v>
      </c>
      <c r="AK52">
        <v>80</v>
      </c>
      <c r="AL52">
        <v>20</v>
      </c>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F7C9EE02-42E1-4005-9D12-6889AFFD525C}">
      <x15:webExtensions xmlns:xm="http://schemas.microsoft.com/office/excel/2006/main">
        <x15:webExtension appRef="{612F2332-C18F-4D66-94A6-800CA4FED1D6}">
          <xm:f>Sales_by_region!$A$2:$B$20</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7 B 8 4 7 E D E - 5 0 4 7 - 4 8 0 2 - 8 1 2 4 - 5 8 C 3 F 1 3 8 8 9 B C } "   T o u r I d = " 9 1 7 1 0 4 3 3 - e 4 1 1 - 4 1 3 8 - 8 e 6 e - e 0 6 c b 4 8 8 5 4 4 6 "   X m l V e r = " 5 "   M i n X m l V e r = " 3 " > < D e s c r i p t i o n > S o m e   d e s c r i p t i o n   f o r   t h e   t o u r   g o e s   h e r e < / D e s c r i p t i o n > < I m a g e > i V B O R w 0 K G g o A A A A N S U h E U g A A A N Q A A A B 1 C A Y A A A A 2 n s 9 T A A A A A X N S R 0 I A r s 4 c 6 Q A A A A R n Q U 1 B A A C x j w v 8 Y Q U A A A A J c E h Z c w A A A y c A A A M n A R m n N Y s A A D m G S U R B V H h e 7 Z 1 X b 1 x p m t 8 f p i r m n C l G i a I y l X M r d u / s z n g N Y z F r L B a 2 Y R g 2 7 A v f G r A X v u h v 4 A v f G 1 g Y s G H v A J s 9 M x 2 U M x V J S Z T E I D F H M e d i 8 P t 7 q g 5 1 W K z M o l p k 1 1 8 o i J V O n f O e J 6 c 3 7 j c P J l Y k A n y 9 e 8 7 z V 2 B M T 0 / L 0 t K S L C y 4 5 N X L V 3 L 0 + F H J S E / 3 v B s e B g Y G Z G J i U m p q q i U h I U F c L p d 0 d n Z J W l q q F B c X e z 7 l x v R C n N z / 4 P Q 8 8 4 9 T l Q u S 4 V z 2 P B N Z M a v x Y 0 u y 5 9 n G k R C 3 I k 2 / + 2 / y p 3 / 6 J 9 L 8 + q 1 5 Z U W O H T s i m Z m Z e u 4 Z G R l 6 / k 5 n 8 H M F r G d n R 6 c 4 k 5 N 1 H a K N D n P s n J x s P b 9 w M D c 3 J 0 1 N r + T E i W O e V 9 Y D O n j 4 8 J H M z c 7 J 5 S u X J C 4 u z v O O S E 9 P r 7 x 9 8 1 Z y 8 3 L l 8 O F 6 z 6 v R x f L y s r m / K 4 Z u F m R p c U l S U l M l P j 5 + z X v Q l R 1 L i 4 u S k J j o e R Y Y + v 1 / / m / / y 7 e e 5 y G j M m d R 8 t I + E a E / j I 2 N y b N n L y Q l x U 2 g p T v K J D s r S / + O B O m G E Z e X l w x T T Y j D 4 Z D 7 9 x 5 I Z V W F 5 O X l r b k 5 w G H W J T l p R Y a m 1 i 6 Q H W V Z i + a x 5 H n m B o e p z l 2 U U v N 6 l t M l H w Z n J M k R O Y O V Z C x I i k z J w Y M H p M q c a 2 F h g Q q C 2 7 f v S m J i k l 5 P V 3 e P 9 P f 1 m + t L C 8 p Y X H d + f r 4 h v n f m u n M l K S n J 8 0 5 0 M D t r r t c c M 9 k w b C i Y m B i X D + 8 7 9 D s w V W F h o e e d 9 e C 6 b 9 2 6 L a d P n 1 R B Y o f D k W R + e 0 7 q D x / y v B J 9 Q C M w E O v O O k 5 N T p j 1 T j b n P a u C 1 N d a W g w X C j h + R A x 1 o m L B 8 5 d / I E l b W 9 v l w I F 9 u s g s Y E p K i u f d y M E F I k U X j Y S p q q o 0 0 j R n H T N Z y H A a h p q O F 9 e i 7 / f B j u y 1 D A U 4 X J L h w 5 m J I S n N d E l d q V N y U 5 Z l 2 h U n C 1 7 H 4 t m B Y p f s L l y U N M e K D E 9 / Y u C h r m b J l U 5 J i E 9 Q q c 8 N u 3 n z t t G m R b J 3 7 x 4 p L S 2 R 3 N w c f Z 5 u 1 u d d S 6 t M G g 2 c k Z F u b n p g q Y h 2 q 6 g o X y d R N w q 0 y E t j S W B R B F p b h F p X V 7 c 0 N r 6 U / e Y e z 8 7 O B j 2 f + f k 5 s 1 7 x s n t 3 7 b r j c r 0 F R t h 8 + N A h W V m Z f n 8 3 m o C Z A A w W r X U M n f 3 C x N L S s m o o b 0 m 0 U S D B B w Y G J d n 8 j 4 o N h l O G + a 8 a 8 / R y 7 Z w U p K 9 l n s X l w D c t I S H R M F a c O B N X J D 9 9 W Y + F q f t V z b y U Z C 5 J s X l w b P 5 P N p 9 B 2 / G + 9 f i m P k P K S k q V S b h h C I M z Z 0 7 J i x d N n l 9 w A + K B i Y 4 d P a L M 9 e D B I 5 m c n P S 8 u x 5 8 H m 0 2 O j r q e W X j a O w 1 2 t I s Z 3 Z 2 t p w 8 e U L e G P M L M 8 g X 0 D Q N D U + k p K R Y v v 7 6 s l o O J S U l Q b X l 2 O i 4 p B r z 1 h + m p q b k 3 b s W + a v f / L V h 6 O B C + 0 t E R A y 1 s O S f E F m I 9 v b 3 + u D G R B s Q Z Z G R Z A 8 f N h j f I 8 3 z a n A Y v p D 6 U p d c N Y y V l 7 p s i F L k b N W 8 5 1 3 f Q A v 4 M n 1 g s P 1 G K 6 G Z A i H V 2 O i s A 2 t i H Y f X n M b c 8 M c w W c Y k P n H i u B L s x 4 8 f P a + u B Q R d s 7 N a G e / x + 2 W Z m I s z n t n G M G h M Y x g K I d X c / E b O n T v r V 2 r D a N n Z W b r + C J 1 Q M D 4 + r m t R V 7 f b r / b B b / v F L 7 5 R J v 3 b v / 0 H o 6 0 + y N 0 7 9 6 I q O D Y D H 4 c H 9 R 6 z L h E x V F L C 2 t u 3 a M w E V P 6 4 M Q N u 3 r g l O c a M q a 8 / q F J 0 U 2 C Y 6 s r V S 2 o H h w v u 5 Z E d R m s Z x v J z X 1 c x M z M T t i k w a 8 x C C z D P 2 N i o V B v i B 4 O D Q / L j D 9 e k o r L C m H q 5 + p o v p K a m y I U L 5 8 3 n h 9 W 8 t W u K R e M k X 7 t 2 w 5 j T b Z J Z d V 4 G x h f l U a d T r m 8 w k I K / m W i o A a u C o E F c 3 I r + F r / N A 1 O Q 9 R g a G t L f x h c M F d D G d 9 / 9 o P 5 R K O u J F Y L Q Q b g c P X b Y M N S Y v H r 5 W g X J l w Y E U H Z O n t I i g i L s K N 8 Z I 9 X x F Q A L 3 G b 8 p A k j b Y l U I W F 4 5 O f n 6 f u b h f H x C b 3 x l Y Y w N x P 9 / f 1 6 c / E l Q g U M N T 4 b r 2 Y g 6 O j q k 7 4 e d y R y w p z 3 a W P y h c q k 3 C w I + M O H T i k t K 5 F U 4 4 N O T U 2 r L x r n z J b n / W u j p f i M p y o D a 9 1 g g I n u 3 r 0 v u 3 b V S F t b u y E S t 8 x F T K Q Z A c m a 8 / u h + s N c w 9 u 3 b 6 W w q F B y c / w L E T t G R k a U i Q m + W B g f H z O M / N 6 Y l k V q X m 7 E x + L Y m J f Q E X 4 s w R C 7 8 O f 9 U I M R M z P T R g B + + q 5 f h k J a L d p M a M 7 / X P W 8 + g o A F f 7 Y m C U n T h 5 X P 2 k j F x g u U K / P n z c a k / K 4 5 5 X N w c e P I 0 o Q 4 Q o I w u 5 o Q N A + n C g V 2 X M a A Y M I w 9 V 4 g J s P o V v p B 5 z 7 I a O 9 J H e f j L q y J N 5 2 T L v A i x S Y o y + N R i C 8 b w V H V P q G e Y 9 Z O 8 L k E O 2 O H T t C J t L n z 1 4 Y B i x Q h r J b I Z x X h z H D u R 8 p x o R G g / k D v + 3 r f F u M d q 2 p r l p z H w i E E O B i f X l 9 w t A 2 Q a J Q r 3 n U m O b Z x i r r 7 + u V h H / 1 H / 7 z t 8 U Z x g 6 f / 3 S x O O 9 T t u e A G 5 V q z A I L v b 2 9 G q n C I Q 1 3 o T c K V H 9 H R 4 e R l p W e V z Y H V j g V 0 y 0 c 5 B o f r W s s Q V M L q Y a 4 H U Y 6 Q R i h E p Q 3 + C 4 + G O d B 8 I L A Q X K y U 1 L j Z 6 V 3 O n V N n m R y L n 5 d K i B c o J X R q G i q z M y M s A Q m R E m E F 8 L E i u D v P X v q w q K R 7 J x s I / l n 5 d q P 1 4 1 m L p X E p E R d O 8 4 L Z p q f n 5 d H x o d O N g K K t b H M U u g C 4 c P / d + / c l 4 z M d C O I X O Z c 3 N / v 7 e 2 T i v I d a 5 j p R W O T M u b v f / e d p i + W X f P m 9 3 N k a K B P r 4 V c l S 8 g 1 C x h k + R h + s y s b E n 4 k 3 / z F 9 / C T P F c r + e a Z x b c N z 5 n q V 1 q 8 2 a l M m t W h g f 7 1 R E l F E 6 o 9 / m L R i N 1 y o J G d j Y D 3 J z 2 9 v Z N S W z a g e 0 f C U P h j 7 z s c 8 j Y b J y 8 G U z S I E 5 + C H m 7 c G A x V 9 d E 8 p q A x P x i n J q d M L X e 0 w i B N i 0 3 x P e y 6 b W G w 0 M B R P 3 k 8 V N p N L T x 8 l W z a o n 9 + / e G T S M Q K o y M e f n 2 T Y s 8 e / p M c 2 4 A T Q 0 D V J t 7 D / P g l x I 8 e v + + Q x o N c 5 A c n p + b l 2 P H j 5 r z W T J M P S 7 / + P 9 + L / v 3 7 V X B A G P N m f c 5 N 6 L F t b t 2 a p I X i + f q l U v S 0 o J Z W S w F h U X K s A h V X + f P O X I M 3 J 6 x 0 R F z b H e o f z U P 5 c t I O L 8 n R d L T U l Q a k k f h C 1 w Y / 6 s 5 Z B Y w 3 d z U S C V v p I D Q k W B c + G a C x Q L h M h Q g a d w 8 4 J Z c E 0 Z r o P W d o Q X E w g J 5 t K 4 x c 3 M 9 z w H W x Y e R R M N c W B v r G d l l G D w h x F v 2 9 u 0 7 F a C h + E z d 3 d 3 m c 8 l y 6 t R J t V 5 g y I 0 I X L R P m f E d S 4 z J S G D i 9 e s 3 M t A / I N P m v u Q Y f w w B X 1 C Q b z 5 T a v 6 G o N 3 M c v L U C Y 1 A c s 7 8 n 2 6 0 7 f L y i g o g A m g E e v g e 1 h V + 8 v f f / 6 g 0 j A t B Q I 3 r I H c K n X P + 0 J v 3 d Y y O f j S v z 2 j M w G I m 4 D e x W 5 W z K L k B p C r E l p m V K f f v P d S T Q x 1 / L p D j 6 u r s l v K K H Z 5 X N g c s J I i E o S D Y 9 o + f O K h 3 I l F q 8 g y F R x n 8 T m X u o v R N J q z L q 0 0 a x u o Z T 1 C f K s U 8 W o c S 5 V m P Q z p G Y b Y 4 n 8 x m A e m L u T Z t t A D l Q K E w 1 P v 2 D x o h L C o q X G N W b R R W Y A i N V V l Z r t r h z p 1 7 q p k S z e + 4 g w g J R r u 0 a t k S 6 Q R K m V 4 b L d l t z L j p 6 R m Z m J x S B h 8 Z H Z V y Y 1 l h F r 5 8 + V L v b X 3 9 I Q 3 C u H 1 c s 2 b m O z C x x S Q w m 1 1 p o C V J 1 m d k Z q 1 + x s K 6 o A R v E y l K d 7 p f J g D A w t r h c i 2 a E + 5 Z t Y 1 f v 2 5 W B x L n 0 7 I r N x M 3 b t z U h c O X 2 E y Q B 8 L k i z R q 2 W u I + f X A J 8 m 2 u 2 B R K o y g 2 g z 0 T 8 S r p l o y 5 + v t / 9 o x P T k m y Y 5 4 y T T S + k y V / + R p Q 8 N j l e 4 4 6 6 E K F A j 7 4 Y M G 2 b d / T 8 C A Q T S A f w N h 4 0 / B x E P D w 2 7 t N T U j x a V F a h J S 5 g Z j e x M 9 4 H v k u e r q 6 j y v u A G t 9 / T 0 y e 7 d u z y v u I F 5 i U a z A z / K q r a w s G 7 l k V o W M w F C i o Q X 0 Q r W A 2 4 t L y 9 X N Y i z f O T I Y V X 1 1 6 / f C p j h j x Y O H N i v R b J f O q g H t K P F a A i S p 5 u B 7 N Q V m T S + 7 4 G S w L m a q t x l m Z s a l W n z 2 S d d D t V U 5 p a u O S + I F R M L s 8 1 i J v x A f E L A 5 z E b v a F 0 Y a y G 3 / 3 u e y X Y z Q S M g u b C 5 C I k T z n T / I J L z p w 7 p U n v 7 q 4 e P R 8 0 r S / g s m R l r R X I M C j K A Y v L G 9 7 M B B y O t V Y Z v 7 X O 5 D t c t q B 1 b B Z Y G K p z 8 V d Y X P v D U o M c i B u Q k Z G m I U 8 S k 5 s Z / Y O J K b r F W b a r 4 m g D k 4 9 L s I g q E k z P x y n x W u i d S J D K n I 1 F 4 X y B l X 4 / H C d 1 h Y v y f s S 3 3 7 K / a E E y 4 0 e k e 2 R Z H K k 5 M m e Y q d O Y f / h b 7 8 2 D / 3 v M + b k W j B B 1 p U v n b I G + 1 j a c q G b i w F S C + T t J X 0 M b V v s w Y d 0 1 m 8 l q q Y R i J k Y L 0 A H 0 9 u z p C y m v r J b B g X 6 t + G h 4 9 F i 1 D v c S i 4 b P u c 2 9 V y o w 7 D T 6 2 n y + W u t D Q 7 N 8 M I c d N l d n Y W F + v Y b y r o J w I z B j o O o 7 O z u N 7 V w k X 1 0 4 r / b l v b v 3 V 3 2 Q a I N F q a 3 d p Q 4 z + T A W a P O w M a G w 3 0 t j o B E 2 A / h S e z P 7 5 c b t x 8 Y x d w d T 7 N h f 5 J L C d J f e l 8 x 0 3 w I C L T X n i p O O i U z D G Z W q i X h Y W L L 5 a H z 2 h 3 f J M j z l J q G p 6 S k l X H x r z L 1 G r 3 r F z Q a C n 0 j f L / 7 w G 0 l J y 5 L d h 0 7 L N 9 9 c l V / / 6 Z 8 o 4 / T 3 D q w K X 9 y Y T K 9 U A F o Z 3 y k c U 9 X b v c H 8 W 2 U o D n 1 5 1 5 w m d M M F 6 p e o m 0 Z U j G Y q N t q M M p P 7 9 x / K 8 D B + i G + 1 u x E Q 2 S F s z 0 2 8 e f P W p v y G G + E f 1 2 4 O E b o + 7 V U z e L P V a T 7 j e R J F l B b n y v G j + + R j y 2 1 J k E W j r V w q I P P S l q Q w Y 0 n 9 A D T I V / v S z H 0 O f F 1 W h U Q w v O x P k i c d c f K b v 7 s p 1 6 7 d l E d G I x B p O 3 j o g O c T n w d Y L c e O u Q M S R D e x D G C Y k Z F R L f Q 9 W H 9 Q m Y 5 A h i Z y q 9 f m M K F h F E N L S 4 v W H I Z C T 4 T V F 4 0 w t y u O 1 V U j r O s d S i U r P z Q 4 a H y l w I E G T p y T s Z 8 E N + 7 C h a / U p 3 r x o l G l Q j T B b 2 I / F x Q U a C I O 2 5 c i S v v F s Y B D Q 8 P a a h A 5 w 3 1 i j l D Q P 5 k g j z r X 1 h g 6 v N b V Z S T 9 z b a N 1 d 7 5 A m u S k Z 4 m v 7 y w T 3 Y m t 0 t 5 9 p J c 3 D k v R 8 p c e m 9 Z h + M n j q p k v b R r X q s 5 j u 1 Y 2 F C + i s j i + I J T f v n L X 8 o f / / E v 5 f L l i y r o A t U q b h Z S U o w b A l 0 k L + l 5 9 Y 7 H a 0 6 M u k O K b F k f A h d U 9 B P q 9 g Z 9 W i X F x V p O R 2 V L M G A Z L Z g H s Q S L v l Z 9 q N N V C 2 t I Z 8 4 Q I 8 1 g u 3 b t 1 A g e J x M I + F B E w + x q E B W L P Q o n o 6 3 I Y V l V 1 9 E A m X g k 0 t 6 6 O s k 3 j q R 2 j T Y 2 a f 6 i q e m l d H V 1 a f M h 0 b q 2 t j a j z j P D C u + 7 m T N O f c J g G J m J l 5 S k F U l z G s f U E G 9 m 8 i c G b m p q l J n E U i j e 8 4 o b a K l o J 3 w B P l 9 n Z 7 e 0 m 2 v G c l h Z W V a B R h i 5 1 j j v l u n D 6 X D O R B 7 x i y I F V z q / n K D 1 i 9 3 j C W o 2 s g 4 b 4 N O I g J Z p N P e d 8 H h h V q K 0 G H + v b k e q 5 q / i z U 1 h X c i p U n 3 h i 5 z x + a A P 6 P T 6 j z e k 0 v h T d n p G Q L O O K A l o A 2 0 M m h p f i m t x U R y G s Z S h W I g i r 5 w E X 1 5 a W j S O f 0 V Q Z g J E S J z m Z K k S 9 g Z M V F Z W Z m z c D 8 Z E I x n m z l h H C s 6 t t b V V Z g 0 D H T p 0 U L U h T I T J S c 0 Y 2 h L N R e M Y i w t T k Q R E 3 Y 9 8 H D E M n q y f D w Y W j U Z G n G w k U K B H c u K y 3 P / g M A u 7 I j u y X B r G T k 1 a l r / + 6 7 + V i 0 Z T V + U S L O C a P 9 W H k f D d j N w U x 0 c q F 9 G 4 a D Q W z / E R O r u 6 f S Z b 0 V D u 8 4 u c q Q h w E L h w J K 5 I d e 7 S K j P N L M S t C X J t J r h O 7 n 2 C M 0 P S U 5 0 a A O q a z p Z D e w x j y L x e d 5 4 R + s G E K s f p 6 + + X m p 0 1 S q d W E I O K d x S N u d 3 6 W m 3 t T i 3 U h f E + G k s o w 9 B 1 3 D 8 8 G V 8 5 X 7 0 + x I m 0 f / u 2 R d s w Q s H w 8 L B K i E C V 2 R A e l c S P H j 2 R 8 + f P K C O E A 7 6 P W d f Q 8 N S o 5 x M B H U g k C S 3 y F y 9 d 8 L z i x u T k l J F Y r z X i Q 5 Q w U C Q K z U b U y G K A Q K C Q 2 P I / I d 7 + g Q H 9 f 6 e 5 K X Y M O w 9 J Z o 6 7 T d x h / J s L x i T 7 X G D t y C H 6 a 7 0 g y L A R n K q Y l w y b Z g Y U C p 8 o n 1 + j s T c D E P n j L q c s z I z I y K x D U t M y 1 n i / h 7 I 7 t X q e / G W w 6 C O 0 3 9 f b r 3 R y y Z i w a C Q a H 5 l b A o 1 7 3 1 P Q 1 9 e n 8 Y K 4 3 9 5 r X d m Z O 2 c 4 e 0 U l P w c j U s P C z y / M y 1 f n z 3 m + E h j c L H w u s u T B w P G f P n k m e / Y a U 8 1 W o h 8 I B B + I H J U Z + 7 y 0 t N R o n 8 B i D 8 1 C A v j K l U v r t C G M i b n 4 y p h A Z N 8 h M F 9 S C y G x t L R i r i n 0 3 h / A 8 f 0 x 4 b U W p y y v f H r v i v F j N u L D h A P 8 T I S I d 0 4 F Y r z 3 w b m m l y t S U B R A G 4 k F G O p 8 9 d y m l F 1 Z a B l K M t r R P z 1 Q I C t d v 5 e T x n 8 M x 7 e j l w 2 l 0 t P V K 1 k 5 W V q a R I D j + P F j + r 7 3 P Y a m E k 6 e / e b b 2 u o S S U l O 0 n 4 X s s s Q G H m n i v L Q 8 z y o Q K u 2 K R h Q v T A G g 0 p I o g X z q y B s J u o c M t q S c w v l n P g M j M t v e U s k F o L X M H 8 w E Z 4 8 f m Z M Q J L U 7 t I T C 5 i n S K R Q f C g 7 A m m 0 V G N p 0 h 1 r Y W I + T k o y o + 9 H e Y P r f P b 0 u c / K 7 9 v v n V E L 5 / e M J y p j 0 u Z z p 9 3 c V 3 P Y n F R 3 1 f 1 m o a m P 9 n 3 / 5 2 + M b M n O K z Q m W c 6 a o o V A w L q Y n 1 9 Q i + q U s Y Z K j B C H t u f m 5 7 S 1 p c u 4 D w T r 7 F Z W 8 8 c M S f j X / + m / f 7 u Y k C 7 V B c b + N X 4 F B I g j B i G F y k w A j T A y 8 l H 9 l V D A s Y k G P X 7 8 V A k f P 4 X f t 9 9 s J H 1 f X 7 8 G P I 4 c q Q 8 7 o I F J y F A U c l a + i N x i L K Q 2 G v n B g 4 c a u G A N i I h R j Y w 0 D 5 e h A o E k r 5 2 h Z l 3 x m 1 K N b g f r i N l C c M i q 2 g b j c 3 F K 9 I G I M R J Q + g R j W d h V s B h R O i Y U 0 P 5 P k j k Q u M / M n m I d C j P c 4 w / 8 A c W A p X b v 3 n 3 p 7 e l R e s Y v Z 4 Y J y D U u T W F h v v p i 1 6 / d l I r K c r V u K D E b n E y Q h D / 7 9 / / 1 W y O 8 p D T b O H M b W t c V D T c i 9 U M F h G t 1 g F L h i x k H 0 3 B R E E B P b 6 8 y X n V 1 d V j M b Q E p g x N Z a h z H Q G D B Y R o Y C 9 P y i T F H K U 1 h / g E B F F / M G C m 8 G Q o Q n B i e 3 n g f k x 0 Q D 0 E V r u P B w 0 c a N K J c z B 6 M G Z 5 K 1 N / d b N T m L w Y k 4 k h A s K P B + E z h R C d n j P A i 8 O I v E I T J h i u C E M f X 2 r l r l z H x m l V T E a 2 2 a B C F g 2 s 0 N T m t + d B X Q + n K T E A / k Z u 2 J E l B E n 3 B A H N Q t R A u O E m I l n A m F c I 3 b t w y 0 u G B B h U K C w q U Q e M j d D K Q N C X F R Z 5 n w c F C U e 1 x 6 t Q J Z T C 0 U y S M H A g k W H 0 B p g o 0 / C Y Q M O d g m O n p K a 2 m Z r z X v b s P 5 M X z R l 3 X S x e / 0 m i o 9 4 w P E q C f A + P m 2 q I J 1 q m h 0 6 F M F Q k G J n 2 f D 7 1 V F C R 8 9 d U 5 t W 5 w A 0 6 c O K E u B 0 L e A o L q x v V b s m f v b l U A H 2 1 C S f / q n 9 i 4 x 4 g U J x y N V o g E h O e J n n D T G b V F P 0 o o / l g g Y M b B 6 O E i 2 k x k B y R Q 6 p k 3 4 Y 1 n 3 c F D + X Y w z 4 B A w 6 2 b d + R R w 2 P D S D 2 y b N a f b t s C Y 5 a c O X t a o 5 m + 1 o C I 3 k b C 5 O G g Y 8 R / w C B c w E w P O h y a H I 8 U z b Y O A A s a y X v b o k L V D n J X / B I u E A K a y g g q T i h x o l O a q o q k + E / m e l Q p h 2 E V V K N H A i 7 E K k K N l o l F Q j P S Y + H I b h b 2 F b v k Y G 6 / T E 2 s H Y 8 1 O R 8 n c y F q D Q g A / x O T 4 8 L F 8 3 L 2 z G k N O B A 1 h Y m o C I A A v E F Z 1 P X W 6 C X X Q 8 H C B o j f D v r L b r U 5 1 w 0 b D R d U U X i T K T l M f E x v 4 Y P 2 p 9 u C t h S K E x r M m k N T F B Q 4 k h z q p u z N 7 N b R c i C q D J W W l m I Y a m N 2 h C 8 i i B T 4 E R F r m 0 3 i J 0 z Z L u M v v n 3 9 U j I z 1 o 9 Z I 0 g A w W A + k / s g o U h r N 5 q I T l N y Y w R x q L Z n f h + m i f c 1 8 n z f g X 0 a o b K j o c s h N w 1 B R i j z I g Z T o D a K o a n 4 N Q 2 b G 0 W / l 9 l H 7 e L h w w e l / f 3 a O j 5 M P X z 4 w 0 f r 1 R Q k O E b R A N O r 7 t 9 / o L k p Q u t V a U P 6 e T 0 q A + 3 d Y e 9 Z l X z c s E h A c M H b 5 O P c K M s Z M E 4 b Z S k v e g K b N X B / t E w u c m u R a 6 j o A z + H y F B 6 W r q c P 3 9 W j v q Z g v b Q m D Q w H q 3 n R C j R P J j D P O d 6 S D f U 1 d X q e v t D l j G X G Z P M b z 4 y x 8 P E i w Z h R w o b j Y Y N / K U X v e G Z w 8 F Q 7 E l V I F w 4 t R t G 0 K D d 2 c j C P l g T H 4 l 8 a b r R Y J h 9 V q S Z k W 5 F x Y W G V u O 0 y K C z 9 Z X U Z I 6 7 G W q y 8 7 5 W F S A B R 8 f G N N S M d L N z a i j A 1 K D l 2 A J O I 0 d g Y E i R c c Z 3 Z C 1 J f d m C v O r z 7 d d o V G 5 u I S o M h Y P J b h 0 R + 2 E R M m I g I L R y c r N X I 0 b Z K b 5 V x e T M n D Q 3 v 9 U c B y F Z I n P 8 z 3 M S k 3 / w B 1 9 r 8 C Q Q h m c c M p 9 / V q 6 1 p q y Z a P V T g X b 8 c E G L S M 9 4 f N T P n x j X s C c q B 6 6 1 G N / f m I H 4 V l T 6 3 L x x W w V a M C T r R g O U N D m 0 w 7 e v 7 Y n E / d X 9 8 Z X y l C H Z U / G J 8 N B U l F E Q 6 S I O T z g R 2 9 L S Q A y 2 I O m J 3 0 M k h A O 6 m c B d g U B b M b V s l h T w B W q / n A n u 8 U 9 o E r 6 L r Y p E p R p 4 I + D c h 4 e H p H b 3 b k k I k z k Z L I n T S V H p / v 3 7 P K 9 G B 4 x e w 0 9 E 8 F h A G / k i N k q S K E 2 K F B s t I 4 o 2 k E / W r M J Q Q I X F R r R a M C T E r 0 i 6 w / h H c 5 8 Y K y t 5 W e q y h 3 X c G F Z B M O C e v G x 6 J X V 7 d m t E m N x l w p / 9 u 7 / 4 9 m T N 2 i g M z E O k 6 N a t O 2 o v 3 r / / S H p 7 + r S 4 l e J S B r 5 T 7 E p E D h V I E S q q j w W A w 5 G m F E o W 2 g p u 0 X Y Q q p t Y Z 2 R i a l a e P W 7 Q k x 8 c H J Q h o 1 F g L s L k k Z p p A E b A t q U 8 h A E e 4 Q C p x C y 6 f f v 2 a p Q R F R 9 N E E T A h G M t u E Y e J B q J W H k z V X n O U t j J U N a / d T h J z a N N p M W I Q Q F u K L e W F h g r r 7 N Z W F m J k / n F t Q u 8 a L y V j + 2 P t I o H E y 8 Y U C h M / u J + E t R g z e M + D g + u e P d B W Y A D I T A k N R U E H M A 7 r O g P b C N T k O b + s X l D q H S K U s q U l 5 + r i b O 4 t F K p L H B r v Y 0 w k B 3 8 F t G X f f s i G x L C Y B I I 3 q 5 B o o k f f r h u G P 2 I N r i R 2 6 D D k 2 u v r q 4 0 p m C e P O j O W q 1 a I M m 7 t y i 0 T m S E 1 3 v j s N s n / X 6 J C L U Y G L / m c 0 c i A S t f k / R G T X J / N I A F R c A I W o O D l g x D u Y 0 g v m 3 8 f 0 6 c D / G w t I d + 2 A B N s 9 c Q J / T u 1 k T B m e l x l 0 M a j Y S 0 m K m 7 q 1 s e 3 H + o G 4 7 t q t 2 p G o x Q b 3 r 8 p B 7 T m 5 m U A Q 0 j Y / 5 R t U B J U 6 h A w 8 2 a 8 0 9 L D 9 9 v Q j v N z c 5 H X S v Z w c w B 9 x z t d L l 4 8 Y I m k I n U I d 0 a H j V I X W q 7 s e / d a 9 8 3 E f g 8 6 K X C 5 s e 0 Y / j L l 8 5 M g B y S W v d B 4 F 1 J 8 r m g p 5 Z W o R F U a M 8 b 0 M j 1 6 z d l y r y H i + N a d E m H E Y 4 M 9 a Q w H B 8 5 7 n / f G l z J n m q Q B c Y O m y + x B S I D 6 S 9 f u a g O P d y I N K 2 p q f G r S e A / x l d R Y M k M O J g C 8 x C z c W F + Q c o r 1 k 4 e 5 X 1 2 7 O s f G J T D h w + t H p f X M Y s w H y m a x X z r 7 x / Q T k q r G g C p 7 n Q 6 9 I I J n O C T 4 L T D 7 A Q i W t s + y I G D h 6 Q g 3 z j + v k / X J z g e S T o Y f z M A I z 1 7 9 l z O n j 3 t e W U t u H Z m z R 0 w 1 k D r V J F W F z C S w G 4 9 I L n Z 0 K 3 N a K N I q w R + a m D 2 7 c o P n F q B D h k T E G z / r n A B m U G r g c B n T h Y P K c 0 T L h + Y i l / t F S R q i k v i P c Q F u r R o O O G P / / w / f l u Z v W C + X K X D / Z i t R 3 0 d N x h f C i 3 i j r 7 N r S Z e e Q 9 w k K m F e J 1 b w I 1 n G 0 5 A U K O 3 t 1 9 D k M y X 8 G Z E n s M E b D y m o W D D 7 f g 7 M F B b a 5 u c O 3 9 W T T b C m G g 0 B s 6 j t R h m y D 6 9 l C i N j o x q R T w B D T Q r z Y N U o t e Y R a C p L y k t T / J z M k N m K r Z o s S Y 7 R R u s H 8 E a a 0 6 4 L 7 A m a O 6 n T 5 9 J 7 Y 4 0 a R 9 a l J y 0 O E l P N p L Q S P Y 7 7 5 2 G k Z J U e v s a 4 b V V A O k E q 1 n k 6 t r N t Q a h / b D A M T H N g j E U S I p z y c R Q j + Q W l E h D p 1 M j 1 N A 2 4 X S r 6 / v N Q K J u w g f Q V j y 0 k O A v v + 9 Y y Z 1 5 K v O u Z U l L c e h N p y y d R B f R P E 4 A V b d n z 2 4 9 E J K c P V X Z 8 2 g p t U Z q v K Q N x A N T M C s t m C 8 C 4 6 E B K T I c G x / V 3 y K 6 E q z x E O a G I d 2 R x b W A 2 a / 9 e E O 1 G P O t A + V q 7 I A p G T n F 1 K Z Q / U R v 8 N t c E 5 F C Z r 7 R J c x r 7 W 3 v J S s 7 U 4 W E r z I g O / j + 9 9 / 9 q O s 3 n s W m Z x t L Z j K g Z d l I + t G f M A f l j W A b n g 8 a r Y D b E G 1 Q / I 0 l F Q z V u Q s y 2 N Y g 2 T v q p W f 6 U + 9 Y f e G I 9 H e 2 y c F D 7 q b b g Q m j v T y R b H j k o 9 F q 8 a n p 2 T K T f 1 G y d l 2 R v Y f P G C m 5 Q 1 w L i 8 p Y X 3 1 1 X s 6 d O 6 N m C s S O P 4 P W Y H b 0 6 1 d v p D h 1 S g 9 m A T v y h x + u a S t 8 K I 4 9 / g p M + r q 5 W X b u 3 K m j f H k e D G h N X 8 w E k P S n z 5 z k D y X s U I F f Q 8 s 4 9 n G k g C k p 7 q W G 0 F L K v E a r P u k H m I l p s o F 6 j y h s p Z Q o o + K k R p D C Q W H 6 k g 7 b s e O j M R G / J G Y C J J o D o a k v + s y U a K y o z J T Q / P F p V 4 K U 7 y i R t 3 1 r c 1 F P e j O k 7 + M n + r A 0 F P e M j Q a Z 0 R c P A S I F i c e 3 9 0 5 I T 3 e 3 9 n h Y u 3 l D 9 J h B 2 I 6 Y R O 7 + o F T Z v W e P 0 V Z r p 7 e y 2 w E M Y d 9 m h l I Z E q w 8 0 H j M n 2 Z Y C A 1 a D G m H s 6 9 e v a L S m x 4 T y 5 y M F K j l 2 7 f v a a Q P B g 8 V a A Z 6 h e 6 Y 7 + K v R Q L W B u 2 G 9 m R d O Q 6 V J + X l Z f o c M E 3 W q v v y B Z x c z N u 4 s W a J X / L P 3 J j Y N P F l J i / L w R K X X D L + 1 q F S l 4 z M / D Q O f T g g U d s 6 7 F / z + h c 3 k S M Z k y 3 E t U l b G Z c 3 r R 8 k P W P t O A f S Q 4 u 5 x z z P s E i W l d 6 w y I 4 e O 6 J C c 8 3 k 2 K H x e d l X U y A 5 m c F D 2 d x Q K i t I 7 E I A T 5 8 + V / u S j b C s u R I w B + Z L O U 1 Y n s A B J l h b e 7 t k 5 2 T p + F x O g m P w e 5 i a a B 4 0 U K Q g o s h 2 m m D Y a K h g F Q U A w m e b T f q F q O C 2 c m m c P w y B m e v L d O R 9 r t 0 y E R l Z x n 5 C j P L q 6 e 3 j A 2 a N u r S R M l Q z k m A M a 4 B m O 7 W / W D c Z I I t P h T q 7 7 y c Z J m I s W L V x 7 i t y l t Q f o Q v V 8 h W Z O B R J V c J m w R 8 V c b 5 s / O 0 L V M F v T K y u R z i t M d M d 9 y S 5 7 J S 4 Z L 2 1 l O R w 6 g Y M q Y k L 8 r 6 l W Z Y W l 3 X H D o p k i d a u Y S i H M 0 X 6 p 5 z 6 4 3 S Q E g Y k k m Z p G P v 8 B w g O R 5 7 X m C N d u 3 u X 7 q r 3 c W R U G Y S S D E L w R P m q q q p W k 8 A Q p v u R r M T P M H q 0 I N q E f Y B 8 t W i H C q Q F e Q E C A E y y J W n M a L N A g Q a Y g o A G w R j m Y X A 9 7 C i C l i b S w 6 B E r g O G 4 L z 4 / O 0 7 9 7 Q e j 8 o H 1 D 3 v s 1 Z E N o n S q a Y y 1 8 R W n m h K F j p U s K 7 M z G Y 0 F R U j u 4 r c k 5 G Y O c + y Z A U Z d h L t m r f N A m 3 y v h K 9 V J N H O 7 o H n M b k W 1 o J f t y 5 2 R n J j h u S K e f a z Q I s s P r u m X 8 J M r 2 S K c f q 8 j T q l 2 r u 8 Y / v b J N j 7 e g Z M x + e W z Y E 8 l 6 l Z Y G n a s C 7 e n n B + F o Q C 0 1 Z + E y U Y J w 4 c c x I / B U 1 / y D A 2 b l Z N e v s g L k I h + + o K F c J D z j 2 k a O H / f p G w Y C W e f b M v Q k c h E 3 H 5 R / 9 0 S 9 8 D u W A K T g n N h z g G i m x Y v A L g N l p y u N 9 w q R E P 2 m B x l x F C 9 P 8 m G q E Q c O T J 2 q m s m 2 m N Y + Q v 6 0 8 F k x F A j e S q C F z L Z h j w C Z g J M W 3 K 2 h X 8 Q b C n P k 7 / u o c I 8 W 8 O W 4 o b J q c k i q H j x z x P P M P t m F N c L r 3 h S K d c d O T i F 6 3 W Y C F 5 o 5 x 2 V u W r G F t p C a R N 4 Z 8 u E c p u Q e z s z k A k t l O N L w O M c F o v E 6 0 D Y 3 F M f h h V D 2 R Q H J d 7 N O D N o G J 2 B 4 H k y t S h n K b Z j O 6 q y H h 8 4 a G J y r h + V 1 v 0 A p B e z 3 n C s N h d l q A M Z + / a D I C w j O V 1 g g K g g l o L v x I N C p l V + x 8 x z V y D D Q v 1 2 o x E 4 B p 0 e q c D 5 8 J F 5 w 3 J j Q 7 A k 4 a 8 4 / f 4 P i B 1 g c J u Z V A T s 3 a O A E z i t 3 s Q X E G R d Q u 6 T a C P R S t E m 3 U F i 6 r V U B 7 f S B 7 g N t K 1 P B 5 j 2 M 1 Y e 3 3 7 m T m 5 E t W j n u 3 Q k D y i j 4 e e n O Y / 8 D z m z f u q M k T C B D G j H H 4 A X 7 X u y H j c 6 2 4 z U W A a c i o L v w W O 0 G G A 5 K m T E X a f 8 B d z A o T k A x G o 0 D Y 1 o N w O 5 E / z v n g g f 3 K H N 4 l S h D s N 9 9 c M Y 7 m e 9 U 6 C I x w Q Z 5 M a w K 9 d n c I F 5 z b + a / O 6 X k S 3 C G C S F A H I U S 6 w a 7 5 M U M C G 4 N f H u j 7 Y m I R / 7 + x d d H u 8 O y h d b 4 m u j M L K Y Y N h v K s R W 0 3 A o x 4 C 3 T 3 Y C L v m R Z + G c r Q n 0 5 C t d Q y N 2 9 3 b a 0 c P 3 5 U 2 t r e a 1 V C c r J D 9 2 r y B 4 g Y P 4 m d D i z s y F 6 U p t 4 k r c i A e L W 4 0 J i H w e a n B 8 L U 1 K R O 8 b Q m 0 w A 0 B o x F R P G 3 v / 2 9 7 l j P J B u S w 8 z q 8 6 W 5 L P B d Q t e c 0 4 M H D a q 1 w g G + F + P Y 2 C 5 1 I w w F W C M 0 P l n 7 q 1 c v G 6 1 b q P f i 7 / 7 + H 1 V A W L j R 6 v 9 6 v m T Q J 3 e r 3 W m E K Y E V t 0 j I 8 I w c w 5 o J t t 9 V O K A I I d j t 6 B p P V I 2 D N Q W o S g 8 H / u 0 H A / I l j z q c 0 t k / I W / f v N O 5 e D C J t S E V z w M l K n H W a 3 b V r D E J 2 U k + 2 z y l H x 8 t l 2 L 8 F 6 M / z I K G z l C c A w W 2 + C h E 4 B h G 4 u 0 r E Q Y f H h q W y q o K + f r r K 5 q M u 3 L l s o b G C W s H A 4 T M M Q s K 8 n Q K k p 1 4 g 4 E t J n f X 1 a q 5 x v l F C z A n Q + 6 Z 1 f 0 v / 8 W f r / Z 6 Q Z R b H Y v G x 7 E K g z / Y Z l B s p I X F F 1 A U w Y D m o c a V z + 4 t D E 9 L B m Q o w O + / 6 E + R l L K T S o g Q G u 0 N C c Z z 5 H k g 6 c 3 Y Y 3 Y z s I M s + N C U O 7 e F L z X k 2 e 6 G + j 0 u x J I M / s D v t R q z B y b E x 2 C 6 D 8 E M e 1 i a z 8 B k J 0 8 d V + n O e R J o C B c Q M F F H t N + 7 d 6 2 e V 0 M D 1 3 f y 1 E k t t K R P J l o g 8 W y l B S x g N m 0 n D B n f y o J 9 o t D n x m + f T 8 v L h u t y N L 9 P d u Y t y P x s c O G 4 b o / d Q M A H I o G I H I E J M G 0 w / z A D f e V Z I C T 6 p 6 q q q z y v u M F s g L L 0 a f n x 6 Y C 4 H A X i T E 4 z x 1 u W J I f b q S 5 I c z u l v s A u c 0 W F B W s C C d 5 g F h 3 R x R 1 l Z Z 5 X N g Y Y / 8 m T p x r k I C A R j q 9 H K B 8 G D 3 S + 4 Y C o n 3 1 D B i o h n v V s L 4 Y C m H t o i J C J c x P g Y h R 5 9 a z c v X N L i 8 N T 0 r P k z e T a Q m 9 v h M X + a I / r d F K a v 5 H e R M H w M / w 5 7 o S g B 4 3 Z Z Y X G w Z v B J G W o 2 x 1 Z 4 s j b L W k Z O Z K Y 5 F h l J o C E 6 h p b T 7 Q Q J r v M + Q q F 2 4 E 2 G h o Y 9 D x b D 4 Q B J u H M j H 8 z D j + F z + A r 8 q B y h A m 2 m L H h A E 3 1 9 M l z D e R s B O T V + G 3 v 3 U 2 e G 3 9 0 O w J r Z b O Z q d z 4 8 7 U F / n 0 0 k r j T y 2 k 6 0 x B h W l q Y K / W l g d M Y f s P m / s B F 0 s x G x X N 2 8 p K 0 G f O r q q Z a u i e S t D I X Z r E e L Q M r M r q Y b s y u D O k c S 9 Q a L Q Y 6 h o K J 2 Q R N / N n x c W R M s j I z h K L T Q M A s R X O S k + J v b 1 D h g X b 9 w I Q b 8 4 8 A B Z / D T 6 J B k e H y 5 K D Y X d y Z 7 N 4 m h 0 Q 0 P s v D h w 2 a A E a g M K q Z 7 / n z y d D Q N 2 / d 1 R A 8 y W 9 K q / i e L 2 0 O k / O e H X e M O Y s P 9 / v v f p B j x 4 6 u + 5 3 7 H 9 x J + B g i A y O j D 5 W 4 t J 2 E M D n h e u + x z n R U l + S l K Y 3 Q F U F 7 E i F + + / a o d o R l 8 n k D I h j p b Z G c k p 2 G s K L v G F N e M + M y h O t x u l H B q c l J c n F X 8 G Q n W g W Q k 7 J j Y n J S i Z s K B s 6 f E D Q D U c h j w R y Y r 5 h 0 5 N 2 8 C R x Q E v T m z T v D f L O 6 d X 9 r a 7 u c P X N K m Q T T k G O g k R n f + 7 j h s R w / c U y P 8 8 J o k n 0 F j P 9 q l M P 1 B y U 3 L 1 d / h 3 P A L O S Y T D b i J z E P b 9 2 + J 5 c v f e X 5 1 f X g p v o a 2 B h D + L B X v 1 N B 3 t T / S X B R L + k d v r / L T i V + + t E 2 x F C f G 1 w C u + 3 1 G Q a 7 E C R H A V F T + c 4 W l f z 9 w W i l c W O y k f f a u 6 9 u T Q G v B a K O v r R H I M C Q D E B k r N Q S W s a 8 B j O q Z j T P K y o r t J K C L U D Z 1 k V W 3 E N u y C e x h S U F x z A i J g U m X V P j K / n q w r m A f h p D / r E G Y o g O C I 3 X G 0 2 V 6 9 m w w b K w L J y p m l f N Z E H 3 S N 4 M D f W 5 w S X Q n k C T 3 d l q o 6 2 S A p 8 6 W o d t T d P S 0 n V v H 0 w m K 0 g Q S t F s q O j o 6 N A k r P Z x G R V j T V r C 5 M O 8 p A u Y s P D g V J y U Z r l v G u e A 7 4 m f h i k J U y E A i O A F q v 1 j M + b 7 H T F m 2 g y c r p x f 3 e 6 G k Q I I Q S M T F X Y t h q k 9 7 U d D h R W U + K n B t c F M h C 9 n x o e U O a g B x G F H 6 v M 3 r / G A m C F M 6 v D o c 7 J y Y d T H B Q t q h I s V 4 0 G j B d E q 9 r F l M A q m H 8 E P + n H c I s E N N B h 2 O c l n / i Y I w o C Y w M w U H 2 O m T c T r / k 8 m N B O n G H t G N z q g r M u a 2 4 H G 8 u E N K L Y U Q 1 l I T D I O o r k i t q o h g o Z 2 I K I I I 1 E j i O S 3 d v J g 8 C Y 1 g 4 C g Q 1 V V R c B k d C Q g 2 H C r w V 1 K 9 b T b I S 9 6 k l Z b K N h L y O V y m 6 f 0 Q k U C b i T D G O 8 H a c y L Y W O g T 4 u h N / b c 1 1 f G t b h q t B N s d a M 1 W X 1 X U J v n O 0 K 8 N R l q e V I 1 w i K d s f H s 7 Z S q T E U 0 E Q Z i h z m K U i 9 d u i D f f H N 1 V e p T t R B t 7 Y Q m / L v v H 8 s f X j q s k c + 6 Q p f k G V u c w s 7 x y T l 5 1 9 K m P V K R g j Y H b i R h 5 B g 2 D 2 g c g m C A 1 I 4 F 8 m E o I 3 x 2 t B a B o C c t Y 9 L 1 5 q E s s d W o F 7 Y k Q x E Z c z N R p p w 6 d X J V 4 x D O p i i W c D k F s 5 h S + E 1 W t E 7 z O A F q + M I F m p A w + q 9 / d V Y y 0 l P V P M B 5 Z f Q 0 e y 9 d u 9 c k J 0 8 c 0 + 3 2 I 0 H n a K L c f R 8 z 8 T 4 H 8 J W Y c A R 8 7 T U M C e F j H S x Z k N G V Y p n N v y g J i e v v 6 x f P U B l O j + F q w 8 n a N P U 9 8 F G 8 N x E j + U p / k 3 e u C i Y c H B x e Z a 5 o g K D H 3 r 1 7 1 j A p m 3 k 9 6 3 H I 2 M S s V B U l u w M V I Y J z t M D c v X d D 4 U U c Y 9 g Y Z h b i t Y E z O W l Z 7 r Q 7 1 c y z g L D k n j D o B R P Q H 7 5 4 h v J u 5 4 Y f 0 m 0 h T G 9 A 3 O / e u l s c 7 M D p p 6 E Q X y t a I E K X k Z G u E T u t 4 h i L l 8 a e R J m Z X 5 H J u R X p m s 4 R x m G F C o v Z a Q k g w h T D 5 w c p i T l X v M 7 e p 3 v Y j g z D b A x m Y Z i r P 2 w 5 k 6 8 i m 7 Y P z x M f Y L j m / g N 7 D Y F / Y j p 8 J w I U J 0 4 c d e e H o g Q i e D D q j z 9 e 0 x 1 L b t y 4 K Z 3 P f y f d T T 9 I 3 + s f J V d 6 p M C x t s v Z H 4 g Q t r W 1 y / D E U s A B J j F s P i w j B p + Y Y m 5 v H C 9 f k B w / H c V b K g 9 l w d d c N 5 i G W Y K Y e 3 1 9 f d r h S t M i m o O e L N r 0 C U 4 Q G m U H w Y 2 C i g n 8 J 6 o b M P 3 o V 3 r a n 2 2 k m 3 n T 3 B F n 0 o o c K Z q Q r o 7 3 h u l c W r F O 5 X s g E P a / 8 S 5 e M n P X V u j H 8 H m R a i w g a z I v J t 5 l P 7 u G E B G E + f i M F V L f c h o K 2 K M w E D N D V u 7 e u S 8 P H j z U q g V y T V Z k j w 7 d q u r K T / k d 2 8 V v B O w Y c v D g f m H a D U l Z Z m g s L C d I i j P e M J N h q E T D G O k p 2 u o C 0 9 H D R H 2 h v 7 4 q F O r T 4 V L J y H a P b 4 v h p 4 N 9 z H W g 6 O o J o 6 k I Q p U Z q 8 n C l t R Q 4 E j Z g o a n m U r E E H 4 Y h m g f e / x C 3 F Y w g H Z 3 g h d E B A E z w 9 k H a K N 4 + / a d T t A 9 V H 9 A 2 t s Z C n N I X P E Z O l y E B r m q 3 P U 5 J / y 6 Z 0 9 f 6 O 7 h z O a w f C Z 2 F m S 7 z h i + L N D c S I l R i r E 2 z l b 5 L 3 W j E z g 1 a V l z h V t S Q w E i a e y 7 K r K i M 9 L d T Y T J 6 k P Z I 2 v s 4 m H Z x C A a z A S o w d u 7 f 5 8 W s j I q D e a w J v X 4 Y i Z A Z J L W e g p k F 4 1 W s 9 D p o 1 U l h p 8 e W s l v 1 A 0 a i 0 C E L Q i 7 B k n x K x o V B F u W o c D T z j h 5 / q p d z p w 5 5 d F O b i I l P 8 T f + F L 4 O s F 8 l 0 h A c I O h m G w q j X 9 m l T Y F A 8 E H t r G 5 f f O O m q t g O 7 S w b 1 d Y P D R m r A g i r 7 5 M Q F o 5 r D a a L W v y 2 X G w a F p 6 2 5 t k c G B Q i k t K p M O Y Y k e P H z b v u H e 0 i G b u y Q J M + z 9 / 8 7 3 8 0 2 9 O 6 o i x c E G S m Q l S k y l 7 J C 4 l e o W 6 M W w + T l Y s 6 A h s C y S C r Q T 8 l t Z Q F u 6 9 n V V 1 z C Y G b M V z 5 e v L 6 l M x D X Y z m A m g o R J S 8 i N u b U e j n T x 5 Q p a T o t M a H 8 P n w 6 N O h / T a N s S z B z G 2 B U P R Q j 8 0 P K p E z r C X p S W i L n E 6 u 4 5 5 d j z s V Q j R A K Z b V k 6 e D E 1 E P t m 1 9 a N D p z / F s P V A + o V C 6 M b e J G k Z + h R 1 3 h Y M l Z y a I S t 5 9 V p 2 R K I V c 4 x I H 0 x E D o i d C c O d B R E K m F 2 x 4 q k k j w Q O w 0 t W e 0 A M W w 8 M x N Q N 8 I z 1 R 2 6 U x 7 b w o S w w 6 Z P q Y G / Q 1 k F 1 O q F q C + S u y C V R i o S Z S F A j 3 M L Z m d k 5 + V 9 / c 0 d + / a t z k p 0 Z W U n T v Q / O N S Z D D F s L S c b y o 9 E V n 4 p O g 2 2 h o S y 8 9 D O f D n + K v i m 2 H E W D w V z v 3 r X o 1 F u G d s J Y 7 G 9 L V U U 4 Y N O A X 3 5 9 S h p b B / R 5 5 2 j 4 0 b o Y K 2 1 t U D B L / d / w d L z m O L c V Q 6 F + f a l b c l R n z p 4 y T P V U 9 + t l s 4 C 6 u t 2 a t 2 I 8 W E V F h d F s 4 Z E 2 T E n Y 2 x m / I G 9 e v Z b R y T l x G h O O i a P h 9 C 5 F 2 b W L 4 S c C k b 6 G T s f 2 Y i j A 7 A Z f o K 6 P w f t s c 3 r k y G H d S c O C N Z i F I S 2 h A N / s / / 7 9 L d 2 S B / z 6 V 6 f l 2 r V b Z l X 7 5 G J N e L 4 a U 5 1 i 2 D 7 Y V g x V m + + K y M n H 1 G P / 4 F D n q z c 2 f 5 D M i h M 6 A 4 K w O V 3 A / + y f X N U N E G 7 f u i N d n R 2 q v U K J L J 4 O U N I S w 9 b D t m K o l u H Q e 4 / s I N z O D o y j o 6 G 1 W l S V 5 c m h g l H P M z c I o 7 N p G 1 q Q u R a t L W 3 y l 3 / T 4 H n X P w L 1 d s W w 9 b D t T D 5 m f U c C Z u c N D 3 / 0 P H N r L X 9 A 8 / g b 9 A J j 7 d 6 9 W / o H B q T u 8 B l 5 8 O i p 5 x 3 / q M s a k v G P v Z 5 n M W x l b D u G a o x w J w o Y a G x s X F 6 + f K m N g j Q k M m X W e x t U w K j m Q J N y Z 2 d n d O 5 7 X e G S 1 O 6 j B M r N h B Z o f k S L u a v P n 8 v c R L + k Z o R f v h T D l 4 d t l Y c C 7 B B y e Z f / n n 9 / g O D x e 9 w B i j j t r S o r K 5 H u 7 l 7 d N 5 h I I f P / K i o r 5 e 2 b t 7 J r F z P 0 f B f E U q E x M T E l B U X F 8 j / + z / d y b H e u V k S k J D v F 5 V p U Z n K b i C X G B 8 v V 4 l 2 a 1 W L Y + t h 2 D F W Q t i z 1 Z R v b 6 J k K d X Z 4 x 3 S j E 3 h o a F g + G n O Q r T m 7 d S / g H b p 5 N X k s Z k p 4 1 / P B U G i 2 V 2 N F k p s 0 L c d q M 9 V P I w c G I w F C 9 n b E G G p 7 Y F u Z f M 7 E F T k U I T N R m s S M P R 6 U L i V 6 R k S R F I a R j h 0 / q g M t q a p g 8 7 W z Z 0 + r H w W T e O P 5 s 0 a d W 1 6 T u y T T i 4 l a g c F n O R a M 5 M 1 M o C j D d w 9 V M G S l L M v u g t D C / T F s P r Y V Q z H l M 9 K s D r 1 T a C L M P p j L 3 5 Y 5 N A k e O V K v 2 3 0 y 8 B / N Y w c M t r y y r L t + l O c a b T c x v t q n F Q h s O h 0 J 6 C p l A w W r u T G G n x b b h q G i Q V D W D o U 8 A k 2 Y R e O c O 3 9 W f a v 8 / L X b 5 e j w / 4 w M n R 2 B R l p J S p d X L 1 8 H z U l F c v 7 l 2 U t S X + o e O L M j w j H P M U Q X 2 4 a h y g x x f U 7 Q z w T D J C T E a 4 U F P t O L F 4 3 y + P E T K S k t l q d P n 0 t T 0 0 s 5 V 5 s g 8 a l 5 M j D g r q r w B 2 s H 9 F C R 6 c T U + z S 9 K T s 1 p q G + B G w b h s q N i s k T v t m F q X j n 9 l 2 N 3 l E 5 c f X q F U 3 w H j p 0 Q H 2 v 8 Z F h 2 V 2 Z L y 3 v 2 g J q K f v + Q 8 F A h X N O G j s e e l 4 w Y J R V D D 8 9 t g 1 D O R I / b 7 A S 0 4 6 J S / P z L q m t q 5 W c v H x Z S k i T j z P x W o H M p C V y W 2 g y + C g 3 N y d g 9 / C b E H c j L M p Y l i M 7 F r T M y g 5 K r n y 1 r s T w e b E t G I o h 7 h u l J Y g + m J 9 j g c Q s Y X M 6 g 7 O y M u T d 2 x b 5 / e + + k / H h X k l P Y E 8 h 9 + c m p 6 Y 0 f 9 X T 0 y P L A Y 5 N 6 T + j f / 0 B R i n O X N I d + A 8 U L 6 i 5 5 4 3 J + b i w q t x j 2 B x s i z z U n k K X l G S 4 O 3 U J T 1 u 5 n n B A 7 q i t t V 0 O 1 R 8 M u C 3 o 2 M S M N L 5 8 J 2 U l e V J T t W N V 6 x D J I + T + / N k L 3 X s X c w 8 N 9 f D B Q / O / y N l z p 3 1 q K K b l e M / Q 9 o a v S b n e i O W x v g x s e Y Z i M 7 P 4 3 h u S n B S n 8 / j o z o U p / M I Q d X Z W l s 9 a P A I L T U 2 v d P t Q i B + l 4 n B 8 Y l A i d 3 / z 2 7 v y q 6 9 P a U L X F w h Q 3 L p 5 W y 5 f u a T H Y E / f 5 u Z m O X y 4 f g 1 D 9 U 0 k 6 I M 2 6 k D A t 2 L H v E D w 3 h M 2 h p 8 O 2 0 J D n a 6 Y k T R n n B I s O S T v c c f 2 X B G a 5 G X T a / 1 7 5 6 5 q b Y H n N X y i 9 + 8 7 N I + E / 8 O I Z Z o I B / q H p P 7 w A U l O T p X m t 6 1 y / O h B z U U F w v V r N 7 T q 3 B f T s r N G O J s B W B N y A y H G U F 8 O t g V D 4 Z B f 3 B l e X x H M Y r X D Y + p N G 0 a 0 t r q B K U n M Y r b R 3 b t z 5 0 7 D l H H i c D o l P c 3 / H r g W r N 3 n v U 3 P K e P n P A h z j 9 y 9 R S 4 p C 5 J j e t L l k N H Z b R N f 2 t L Y N r V 8 b D E S S X I U E 5 F g B B 2 9 l k m G h i N 5 a 2 m 8 B / c f y a X L F 9 Z V R f g C v h j 7 + 7 J J g B 1 j M 3 H y u D s 8 Z g I E O C 7 u D O x D x f y n L w f b R q w F 2 g Q r F N j 9 G 2 r t r O e E v S s q d m i v V C h R Q L 7 n z X g f j D k W C T O B Y D u F T M z F N N O X h G 1 1 N z Z r 6 H 7 N z h q Z M z 4 W O 2 4 E m z s B A 6 K h i D i C 9 / h M G / B v g v F w J J O W L L C r R A z R x b Z i K P s E z 2 g C j V N R W a F + F X 1 S g T R V R 0 e n 1 N c f X A 1 I D E 5 u b I l 3 Z A V m 4 P 4 N b D S Q 7 o w x V L S x r R g K O t 8 I g Q U D B b P s L s 9 W o L 4 A o 7 1 9 8 2 5 N Y e 2 p y s h 7 s z A 6 6 w r 9 M 5 S 1 4 0 O o 8 G 4 R c W 8 H F E M 0 s e 1 W l G G X o c h d i J 9 Q u X 0 v 3 l B A j u r B g w f a v e v d l j E w M C h 7 9 t a F F L w I B T R K 2 l y 7 d W C u d j i I b Z u z + d i W I q o p B E J j 5 j n T Y h n 9 h d 8 T K r K y s u T Y 8 W M y P T 0 j t 2 / f l e b m N z p 5 l v K i / r 5 + D b V 7 o z o 3 s g b A / C D 5 J / Y s i u H L w r a 8 I 0 y Q D Y 4 V n e V Q W F T o s 4 P W H w i j 3 7 t 7 X 4 q K i u T 8 + b P a D k + + i e Z E R p H 5 0 k 4 7 8 8 N n K O r 3 l g L w 0 9 J K e O Z e D J 8 H 2 5 K h A p l J d i Q l h R d 9 I 8 e E V j t 7 9 o x W j 1 P z B 1 M y U 4 L W e J L E v h B J 0 S r f e W v b n N s b 7 2 O V E V 8 k t i V D B Q s 1 g 1 A + Y w f M w u 7 y F y 6 c 9 1 n H 5 3 Q m a 0 D C F y I 1 z Q L l o N g Y O 4 Y v D 9 u S o U A o E T C a A k M B O S V 3 9 c M e v + Z h a m q K J D m S 1 C T 0 x v O e y J L O V h t I D F s H 2 5 a h + i c C X 9 r K y r L 0 9 v b p m L B A I B J 4 4 9 o N 1 U o M r w w E W u L t E 2 f p c W J 3 8 E j 7 l H r G E 3 R X B 2 9 Q Y B v D l 4 l t y 1 C + C N G O u L h 4 K S 0 t l t e v m j 2 v u D U W i d u 7 d + / J y O i o 0 T a z 6 j f V H 6 k P y k y E 0 K 0 q d z Z Q u 9 n m V G Y K 1 D g Y C t g i h V S A 5 V N R t x d O t X o M n x f b l q G G Q p h x T j c t G s p i h L G x U Z 0 L c f z 4 M V n Q K v R W r X g I t s s 7 W o m O 3 Z a W N s 1 r s S u h K 8 y k q z 9 g u p K s v t a S L F 2 b V F o V Q / S w b R k q N P c o T p P A M A T N h W / e v N N e K C r N 2 T 7 0 4 K G D G s E L l q j l u 8 d P H J M r V y 7 K w s K 8 J M S t n f c Q w 8 8 H 2 5 a h y N M E y u N Y y M n J 1 i 5 d B q 6 c P n 3 S Z 1 N g M F A w 6 2 7 1 m J X m 5 r c y 3 N f t e S e G n x u 2 L U O B x 9 2 B o m v u M V y 0 p p 8 6 d U J 2 7 d o Z E T M B k r x s 2 M b Q l q N H D 0 t O c b X n n R h + b t j W D D U 5 F 6 / B C U L Z 1 N 7 Z I 3 B u R M f P Q T u V l B R L d X W 1 R v p i + P l i W z M U u P E u T p 4 9 a 9 Q o H O V B 7 K w B g 9 E w m J 4 e P v F z H M z D 4 e F h z y t r c a M 1 1 j 3 7 c 8 a 2 Z y h 2 0 X D l H d e d 3 j H x a H m n m D U 5 2 a l m X j j A V / r u u x 9 W h 1 x 6 M 9 X 9 D 8 6 g H b Y x b G 9 s e 4 b C H F u M T 9 c C 1 s L C Q i k v L 5 e q q i o N h Y f T Z o G 5 S I 7 q p P G 3 y s p K j Y l X I u 1 t 7 z 3 v i n S M J s j 0 Q n R M y B i 2 L r Y 9 Q 1 l 4 N 7 S x Z C i M u b S 4 J E 6 H Q 7 q 6 u q X h 0 W P t f b K w W d 3 C M W w t / G w Y q n t 8 4 w z F p m u P H j b I h / c d c u H i e c 1 Z A a o Z Y o g B / G w Y i g B f s C m t w U C r x p m z p w 1 j H V k d 1 0 y u a z w 2 e S g G D 3 5 W l P A 0 Y F 4 q N D A M 0 + r w p W b v e i y q F 4 M N P z v R y k 4 X 0 c D 8 o m j N X g w x f I L I / w d O Y J M 9 G G I z w w 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b e 5 d 2 3 2 - 6 7 a a - 4 8 3 3 - a f c b - a 3 f 9 b e 6 4 9 5 b e " > < T r a n s i t i o n > M o v e T o < / T r a n s i t i o n > < E f f e c t > S t a t i o n < / E f f e c t > < T h e m e > B i n g R o a d < / T h e m e > < T h e m e W i t h L a b e l > f a l s e < / T h e m e W i t h L a b e l > < F l a t M o d e E n a b l e d > t r u e < / F l a t M o d e E n a b l e d > < D u r a t i o n > 1 0 0 0 0 0 0 0 0 < / D u r a t i o n > < T r a n s i t i o n D u r a t i o n > 3 0 0 0 0 0 0 0 < / T r a n s i t i o n D u r a t i o n > < S p e e d > 0 . 5 < / S p e e d > < F r a m e > < C a m e r a > < L a t i t u d e > 0 < / L a t i t u d e > < L o n g i t u d e > 4 5 < / L o n g i t u d e > < R o t a t i o n > 0 < / R o t a t i o n > < P i v o t A n g l e > - 0 . 0 0 8 3 6 4 3 3 9 3 0 6 3 4 5 7 2 5 < / P i v o t A n g l e > < D i s t a n c e > 1 . 8 < / D i s t a n c e > < / C a m e r a > < I m a g e > i V B O R w 0 K G g o A A A A N S U h E U g A A A N Q A A A B 1 C A Y A A A A 2 n s 9 T A A A A A X N S R 0 I A r s 4 c 6 Q A A A A R n Q U 1 B A A C x j w v 8 Y Q U A A A A J c E h Z c w A A A y c A A A M n A R m n N Y s A A D m G S U R B V H h e 7 Z 1 X b 1 x p m t 8 f p i r m n C l G i a I y l X M r d u / s z n g N Y z F r L B a 2 Y R g 2 7 A v f G r A X v u h v 4 A v f G 1 g Y s G H v A J s 9 M x 2 U M x V J S Z T E I D F H M e d i 8 P t 7 q g 5 1 W K z M o l p k 1 1 8 o i J V O n f O e J 6 c 3 7 j c P J l Y k A n y 9 e 8 7 z V 2 B M T 0 / L 0 t K S L C y 4 5 N X L V 3 L 0 + F H J S E / 3 v B s e B g Y G Z G J i U m p q q i U h I U F c L p d 0 d n Z J W l q q F B c X e z 7 l x v R C n N z / 4 P Q 8 8 4 9 T l Q u S 4 V z 2 P B N Z M a v x Y 0 u y 5 9 n G k R C 3 I k 2 / + 2 / y p 3 / 6 J 9 L 8 + q 1 5 Z U W O H T s i m Z m Z e u 4 Z G R l 6 / k 5 n 8 H M F r G d n R 6 c 4 k 5 N 1 H a K N D n P s n J x s P b 9 w M D c 3 J 0 1 N r + T E i W O e V 9 Y D O n j 4 8 J H M z c 7 J 5 S u X J C 4 u z v O O S E 9 P r 7 x 9 8 1 Z y 8 3 L l 8 O F 6 z 6 v R x f L y s r m / K 4 Z u F m R p c U l S U l M l P j 5 + z X v Q l R 1 L i 4 u S k J j o e R Y Y + v 1 / / m / / y 7 e e 5 y G j M m d R 8 t I + E a E / j I 2 N y b N n L y Q l x U 2 g p T v K J D s r S / + O B O m G E Z e X l w x T T Y j D 4 Z D 7 9 x 5 I Z V W F 5 O X l r b k 5 w G H W J T l p R Y a m 1 i 6 Q H W V Z i + a x 5 H n m B o e p z l 2 U U v N 6 l t M l H w Z n J M k R O Y O V Z C x I i k z J w Y M H p M q c a 2 F h g Q q C 2 7 f v S m J i k l 5 P V 3 e P 9 P f 1 m + t L C 8 p Y X H d + f r 4 h v n f m u n M l K S n J 8 0 5 0 M D t r r t c c M 9 k w b C i Y m B i X D + 8 7 9 D s w V W F h o e e d 9 e C 6 b 9 2 6 L a d P n 1 R B Y o f D k W R + e 0 7 q D x / y v B J 9 Q C M w E O v O O k 5 N T p j 1 T j b n P a u C 1 N d a W g w X C j h + R A x 1 o m L B 8 5 d / I E l b W 9 v l w I F 9 u s g s Y E p K i u f d y M E F I k U X j Y S p q q o 0 0 j R n H T N Z y H A a h p q O F 9 e i 7 / f B j u y 1 D A U 4 X J L h w 5 m J I S n N d E l d q V N y U 5 Z l 2 h U n C 1 7 H 4 t m B Y p f s L l y U N M e K D E 9 / Y u C h r m b J l U 5 J i E 9 Q q c 8 N u 3 n z t t G m R b J 3 7 x 4 p L S 2 R 3 N w c f Z 5 u 1 u d d S 6 t M G g 2 c k Z F u b n p g q Y h 2 q 6 g o X y d R N w q 0 y E t j S W B R B F p b h F p X V 7 c 0 N r 6 U / e Y e z 8 7 O B j 2 f + f k 5 s 1 7 x s n t 3 7 b r j c r 0 F R t h 8 + N A h W V m Z f n 8 3 m o C Z A A w W r X U M n f 3 C x N L S s m o o b 0 m 0 U S D B B w Y G J d n 8 j 4 o N h l O G + a 8 a 8 / R y 7 Z w U p K 9 l n s X l w D c t I S H R M F a c O B N X J D 9 9 W Y + F q f t V z b y U Z C 5 J s X l w b P 5 P N p 9 B 2 / G + 9 f i m P k P K S k q V S b h h C I M z Z 0 7 J i x d N n l 9 w A + K B i Y 4 d P a L M 9 e D B I 5 m c n P S 8 u x 5 8 H m 0 2 O j r q e W X j a O w 1 2 t I s Z 3 Z 2 t p w 8 e U L e G P M L M 8 g X 0 D Q N D U + k p K R Y v v 7 6 s l o O J S U l Q b X l 2 O i 4 p B r z 1 h + m p q b k 3 b s W + a v f / L V h 6 O B C + 0 t E R A y 1 s O S f E F m I 9 v b 3 + u D G R B s Q Z Z G R Z A 8 f N h j f I 8 3 z a n A Y v p D 6 U p d c N Y y V l 7 p s i F L k b N W 8 5 1 3 f Q A v 4 M n 1 g s P 1 G K 6 G Z A i H V 2 O i s A 2 t i H Y f X n M b c 8 M c w W c Y k P n H i u B L s x 4 8 f P a + u B Q R d s 7 N a G e / x + 2 W Z m I s z n t n G M G h M Y x g K I d X c / E b O n T v r V 2 r D a N n Z W b r + C J 1 Q M D 4 + r m t R V 7 f b r / b B b / v F L 7 5 R J v 3 b v / 0 H o 6 0 + y N 0 7 9 6 I q O D Y D H 4 c H 9 R 6 z L h E x V F L C 2 t u 3 a M w E V P 6 4 M Q N u 3 r g l O c a M q a 8 / q F J 0 U 2 C Y 6 s r V S 2 o H h w v u 5 Z E d R m s Z x v J z X 1 c x M z M T t i k w a 8 x C C z D P 2 N i o V B v i B 4 O D Q / L j D 9 e k o r L C m H q 5 + p o v p K a m y I U L 5 8 3 n h 9 W 8 t W u K R e M k X 7 t 2 w 5 j T b Z J Z d V 4 G x h f l U a d T r m 8 w k I K / m W i o A a u C o E F c 3 I r + F r / N A 1 O Q 9 R g a G t L f x h c M F d D G d 9 / 9 o P 5 R K O u J F Y L Q Q b g c P X b Y M N S Y v H r 5 W g X J l w Y E U H Z O n t I i g i L s K N 8 Z I 9 X x F Q A L 3 G b 8 p A k j b Y l U I W F 4 5 O f n 6 f u b h f H x C b 3 x l Y Y w N x P 9 / f 1 6 c / E l Q g U M N T 4 b r 2 Y g 6 O j q k 7 4 e d y R y w p z 3 a W P y h c q k 3 C w I + M O H T i k t K 5 F U 4 4 N O T U 2 r L x r n z J b n / W u j p f i M p y o D a 9 1 g g I n u 3 r 0 v u 3 b V S F t b u y E S t 8 x F T K Q Z A c m a 8 / u h + s N c w 9 u 3 b 6 W w q F B y c / w L E T t G R k a U i Q m + W B g f H z O M / N 6 Y l k V q X m 7 E x + L Y m J f Q E X 4 s w R C 7 8 O f 9 U I M R M z P T R g B + + q 5 f h k J a L d p M a M 7 / X P W 8 + g o A F f 7 Y m C U n T h 5 X P 2 k j F x g u U K / P n z c a k / K 4 5 5 X N w c e P I 0 o Q 4 Q o I w u 5 o Q N A + n C g V 2 X M a A Y M I w 9 V 4 g J s P o V v p B 5 z 7 I a O 9 J H e f j L q y J N 5 2 T L v A i x S Y o y + N R i C 8 b w V H V P q G e Y 9 Z O 8 L k E O 2 O H T t C J t L n z 1 4 Y B i x Q h r J b I Z x X h z H D u R 8 p x o R G g / k D v + 3 r f F u M d q 2 p r l p z H w i E E O B i f X l 9 w t A 2 Q a J Q r 3 n U m O b Z x i r r 7 + u V h H / 1 H / 7 z t 8 U Z x g 6 f / 3 S x O O 9 T t u e A G 5 V q z A I L v b 2 9 G q n C I Q 1 3 o T c K V H 9 H R 4 e R l p W e V z Y H V j g V 0 y 0 c 5 B o f r W s s Q V M L q Y a 4 H U Y 6 Q R i h E p Q 3 + C 4 + G O d B 8 I L A Q X K y U 1 L j Z 6 V 3 O n V N n m R y L n 5 d K i B c o J X R q G i q z M y M s A Q m R E m E F 8 L E i u D v P X v q w q K R 7 J x s I / l n 5 d q P 1 4 1 m L p X E p E R d O 8 4 L Z p q f n 5 d H x o d O N g K K t b H M U u g C 4 c P / d + / c l 4 z M d C O I X O Z c 3 N / v 7 e 2 T i v I d a 5 j p R W O T M u b v f / e d p i + W X f P m 9 3 N k a K B P r 4 V c l S 8 g 1 C x h k + R h + s y s b E n 4 k 3 / z F 9 / C T P F c r + e a Z x b c N z 5 n q V 1 q 8 2 a l M m t W h g f 7 1 R E l F E 6 o 9 / m L R i N 1 y o J G d j Y D 3 J z 2 9 v Z N S W z a g e 0 f C U P h j 7 z s c 8 j Y b J y 8 G U z S I E 5 + C H m 7 c G A x V 9 d E 8 p q A x P x i n J q d M L X e 0 w i B N i 0 3 x P e y 6 b W G w 0 M B R P 3 k 8 V N p N L T x 8 l W z a o n 9 + / e G T S M Q K o y M e f n 2 T Y s 8 e / p M c 2 4 A T Q 0 D V J t 7 D / P g l x I 8 e v + + Q x o N c 5 A c n p + b l 2 P H j 5 r z W T J M P S 7 / + P 9 + L / v 3 7 V X B A G P N m f c 5 N 6 L F t b t 2 a p I X i + f q l U v S 0 o J Z W S w F h U X K s A h V X + f P O X I M 3 J 6 x 0 R F z b H e o f z U P 5 c t I O L 8 n R d L T U l Q a k k f h C 1 w Y / 6 s 5 Z B Y w 3 d z U S C V v p I D Q k W B c + G a C x Q L h M h Q g a d w 8 4 J Z c E 0 Z r o P W d o Q X E w g J 5 t K 4 x c 3 M 9 z w H W x Y e R R M N c W B v r G d l l G D w h x F v 2 9 u 0 7 F a C h + E z d 3 d 3 m c 8 l y 6 t R J t V 5 g y I 0 I X L R P m f E d S 4 z J S G D i 9 e s 3 M t A / I N P m v u Q Y f w w B X 1 C Q b z 5 T a v 6 G o N 3 M c v L U C Y 1 A c s 7 8 n 2 6 0 7 f L y i g o g A m g E e v g e 1 h V + 8 v f f / 6 g 0 j A t B Q I 3 r I H c K n X P + 0 J v 3 d Y y O f j S v z 2 j M w G I m 4 D e x W 5 W z K L k B p C r E l p m V K f f v P d S T Q x 1 / L p D j 6 u r s l v K K H Z 5 X N g c s J I i E o S D Y 9 o + f O K h 3 I l F q 8 g y F R x n 8 T m X u o v R N J q z L q 0 0 a x u o Z T 1 C f K s U 8 W o c S 5 V m P Q z p G Y b Y 4 n 8 x m A e m L u T Z t t A D l Q K E w 1 P v 2 D x o h L C o q X G N W b R R W Y A i N V V l Z r t r h z p 1 7 q p k S z e + 4 g w g J R r u 0 a t k S 6 Q R K m V 4 b L d l t z L j p 6 R m Z m J x S B h 8 Z H Z V y Y 1 l h F r 5 8 + V L v b X 3 9 I Q 3 C u H 1 c s 2 b m O z C x x S Q w m 1 1 p o C V J 1 m d k Z q 1 + x s K 6 o A R v E y l K d 7 p f J g D A w t r h c i 2 a E + 5 Z t Y 1 f v 2 5 W B x L n 0 7 I r N x M 3 b t z U h c O X 2 E y Q B 8 L k i z R q 2 W u I + f X A J 8 m 2 u 2 B R K o y g 2 g z 0 T 8 S r p l o y 5 + v t / 9 o x P T k m y Y 5 4 y T T S + k y V / + R p Q 8 N j l e 4 4 6 6 E K F A j 7 4 Y M G 2 b d / T 8 C A Q T S A f w N h 4 0 / B x E P D w 2 7 t N T U j x a V F a h J S 5 g Z j e x M 9 4 H v k u e r q 6 j y v u A G t 9 / T 0 y e 7 d u z y v u I F 5 i U a z A z / K q r a w s G 7 l k V o W M w F C i o Q X 0 Q r W A 2 4 t L y 9 X N Y i z f O T I Y V X 1 1 6 / f C p j h j x Y O H N i v R b J f O q g H t K P F a A i S p 5 u B 7 N Q V m T S + 7 4 G S w L m a q t x l m Z s a l W n z 2 S d d D t V U 5 p a u O S + I F R M L s 8 1 i J v x A f E L A 5 z E b v a F 0 Y a y G 3 / 3 u e y X Y z Q S M g u b C 5 C I k T z n T / I J L z p w 7 p U n v 7 q 4 e P R 8 0 r S / g s m R l r R X I M C j K A Y v L G 9 7 M B B y O t V Y Z v 7 X O 5 D t c t q B 1 b B Z Y G K p z 8 V d Y X P v D U o M c i B u Q k Z G m I U 8 S k 5 s Z / Y O J K b r F W b a r 4 m g D k 4 9 L s I g q E k z P x y n x W u i d S J D K n I 1 F 4 X y B l X 4 / H C d 1 h Y v y f s S 3 3 7 K / a E E y 4 0 e k e 2 R Z H K k 5 M m e Y q d O Y f / h b 7 8 2 D / 3 v M + b k W j B B 1 p U v n b I G + 1 j a c q G b i w F S C + T t J X 0 M b V v s w Y d 0 1 m 8 l q q Y R i J k Y L 0 A H 0 9 u z p C y m v r J b B g X 6 t + G h 4 9 F i 1 D v c S i 4 b P u c 2 9 V y o w 7 D T 6 2 n y + W u t D Q 7 N 8 M I c d N l d n Y W F + v Y b y r o J w I z B j o O o 7 O z u N 7 V w k X 1 0 4 r / b l v b v 3 V 3 2 Q a I N F q a 3 d p Q 4 z + T A W a P O w M a G w 3 0 t j o B E 2 A / h S e z P 7 5 c b t x 8 Y x d w d T 7 N h f 5 J L C d J f e l 8 x 0 3 w I C L T X n i p O O i U z D G Z W q i X h Y W L L 5 a H z 2 h 3 f J M j z l J q G p 6 S k l X H x r z L 1 G r 3 r F z Q a C n 0 j f L / 7 w G 0 l J y 5 L d h 0 7 L N 9 9 c l V / / 6 Z 8 o 4 / T 3 D q w K X 9 y Y T K 9 U A F o Z 3 y k c U 9 X b v c H 8 W 2 U o D n 1 5 1 5 w m d M M F 6 p e o m 0 Z U j G Y q N t q M M p P 7 9 x / K 8 D B + i G + 1 u x E Q 2 S F s z 0 2 8 e f P W p v y G G + E f 1 2 4 O E b o + 7 V U z e L P V a T 7 j e R J F l B b n y v G j + + R j y 2 1 J k E W j r V w q I P P S l q Q w Y 0 n 9 A D T I V / v S z H 0 O f F 1 W h U Q w v O x P k i c d c f K b v 7 s p 1 6 7 d l E d G I x B p O 3 j o g O c T n w d Y L c e O u Q M S R D e x D G C Y k Z F R L f Q 9 W H 9 Q m Y 5 A h i Z y q 9 f m M K F h F E N L S 4 v W H I Z C T 4 T V F 4 0 w t y u O 1 V U j r O s d S i U r P z Q 4 a H y l w I E G T p y T s Z 8 E N + 7 C h a / U p 3 r x o l G l Q j T B b 2 I / F x Q U a C I O 2 5 c i S v v F s Y B D Q 8 P a a h A 5 w 3 1 i j l D Q P 5 k g j z r X 1 h g 6 v N b V Z S T 9 z b a N 1 d 7 5 A m u S k Z 4 m v 7 y w T 3 Y m t 0 t 5 9 p J c 3 D k v R 8 p c e m 9 Z h + M n j q p k v b R r X q s 5 j u 1 Y 2 F C + i s j i + I J T f v n L X 8 o f / / E v 5 f L l i y r o A t U q b h Z S U o w b A l 0 k L + l 5 9 Y 7 H a 0 6 M u k O K b F k f A h d U 9 B P q 9 g Z 9 W i X F x V p O R 2 V L M G A Z L Z g H s Q S L v l Z 9 q N N V C 2 t I Z 8 4 Q I 8 1 g u 3 b t 1 A g e J x M I + F B E w + x q E B W L P Q o n o 6 3 I Y V l V 1 9 E A m X g k 0 t 6 6 O s k 3 j q R 2 j T Y 2 a f 6 i q e m l d H V 1 a f M h 0 b q 2 t j a j z j P D C u + 7 m T N O f c J g G J m J l 5 S k F U l z G s f U E G 9 m 8 i c G b m p q l J n E U i j e 8 4 o b a K l o J 3 w B P l 9 n Z 7 e 0 m 2 v G c l h Z W V a B R h i 5 1 j j v l u n D 6 X D O R B 7 x i y I F V z q / n K D 1 i 9 3 j C W o 2 s g 4 b 4 N O I g J Z p N P e d 8 H h h V q K 0 G H + v b k e q 5 q / i z U 1 h X c i p U n 3 h i 5 z x + a A P 6 P T 6 j z e k 0 v h T d n p G Q L O O K A l o A 2 0 M m h p f i m t x U R y G s Z S h W I g i r 5 w E X 1 5 a W j S O f 0 V Q Z g J E S J z m Z K k S 9 g Z M V F Z W Z m z c D 8 Z E I x n m z l h H C s 6 t t b V V Z g 0 D H T p 0 U L U h T I T J S c 0 Y 2 h L N R e M Y i w t T k Q R E 3 Y 9 8 H D E M n q y f D w Y W j U Z G n G w k U K B H c u K y 3 P / g M A u 7 I j u y X B r G T k 1 a l r / + 6 7 + V i 0 Z T V + U S L O C a P 9 W H k f D d j N w U x 0 c q F 9 G 4 a D Q W z / E R O r u 6 f S Z b 0 V D u 8 4 u c q Q h w E L h w J K 5 I d e 7 S K j P N L M S t C X J t J r h O 7 n 2 C M 0 P S U 5 0 a A O q a z p Z D e w x j y L x e d 5 4 R + s G E K s f p 6 + + X m p 0 1 S q d W E I O K d x S N u d 3 6 W m 3 t T i 3 U h f E + G k s o w 9 B 1 3 D 8 8 G V 8 5 X 7 0 + x I m 0 f / u 2 R d s w Q s H w 8 L B K i E C V 2 R A e l c S P H j 2 R 8 + f P K C O E A 7 6 P W d f Q 8 N S o 5 x M B H U g k C S 3 y F y 9 d 8 L z i x u T k l J F Y r z X i Q 5 Q w U C Q K z U b U y G K A Q K C Q 2 P I / I d 7 + g Q H 9 f 6 e 5 K X Y M O w 9 J Z o 6 7 T d x h / J s L x i T 7 X G D t y C H 6 a 7 0 g y L A R n K q Y l w y b Z g Y U C p 8 o n 1 + j s T c D E P n j L q c s z I z I y K x D U t M y 1 n i / h 7 I 7 t X q e / G W w 6 C O 0 3 9 f b r 3 R y y Z i w a C Q a H 5 l b A o 1 7 3 1 P Q 1 9 e n 8 Y K 4 3 9 5 r X d m Z O 2 c 4 e 0 U l P w c j U s P C z y / M y 1 f n z 3 m + E h j c L H w u s u T B w P G f P n k m e / Y a U 8 1 W o h 8 I B B + I H J U Z + 7 y 0 t N R o n 8 B i D 8 1 C A v j K l U v r t C G M i b n 4 y p h A Z N 8 h M F 9 S C y G x t L R i r i n 0 3 h / A 8 f 0 x 4 b U W p y y v f H r v i v F j N u L D h A P 8 T I S I d 0 4 F Y r z 3 w b m m l y t S U B R A G 4 k F G O p 8 9 d y m l F 1 Z a B l K M t r R P z 1 Q I C t d v 5 e T x n 8 M x 7 e j l w 2 l 0 t P V K 1 k 5 W V q a R I D j + P F j + r 7 3 P Y a m E k 6 e / e b b 2 u o S S U l O 0 n 4 X s s s Q G H m n i v L Q 8 z y o Q K u 2 K R h Q v T A G g 0 p I o g X z q y B s J u o c M t q S c w v l n P g M j M t v e U s k F o L X M H 8 w E Z 4 8 f m Z M Q J L U 7 t I T C 5 i n S K R Q f C g 7 A m m 0 V G N p 0 h 1 r Y W I + T k o y o + 9 H e Y P r f P b 0 u c / K 7 9 v v n V E L 5 / e M J y p j 0 u Z z p 9 3 c V 3 P Y n F R 3 1 f 1 m o a m P 9 n 3 / 5 2 + M b M n O K z Q m W c 6 a o o V A w L q Y n 1 9 Q i + q U s Y Z K j B C H t u f m 5 7 S 1 p c u 4 D w T r 7 F Z W 8 8 c M S f j X / + m / f 7 u Y k C 7 V B c b + N X 4 F B I g j B i G F y k w A j T A y 8 l H 9 l V D A s Y k G P X 7 8 V A k f P 4 X f t 9 9 s J H 1 f X 7 8 G P I 4 c q Q 8 7 o I F J y F A U c l a + i N x i L K Q 2 G v n B g 4 c a u G A N i I h R j Y w 0 D 5 e h A o E k r 5 2 h Z l 3 x m 1 K N b g f r i N l C c M i q 2 g b j c 3 F K 9 I G I M R J Q + g R j W d h V s B h R O i Y U 0 P 5 P k j k Q u M / M n m I d C j P c 4 w / 8 A c W A p X b v 3 n 3 p 7 e l R e s Y v Z 4 Y J y D U u T W F h v v p i 1 6 / d l I r K c r V u K D E b n E y Q h D / 7 9 / / 1 W y O 8 p D T b O H M b W t c V D T c i 9 U M F h G t 1 g F L h i x k H 0 3 B R E E B P b 6 8 y X n V 1 d V j M b Q E p g x N Z a h z H Q G D B Y R o Y C 9 P y i T F H K U 1 h / g E B F F / M G C m 8 G Q o Q n B i e 3 n g f k x 0 Q D 0 E V r u P B w 0 c a N K J c z B 6 M G Z 5 K 1 N / d b N T m L w Y k 4 k h A s K P B + E z h R C d n j P A i 8 O I v E I T J h i u C E M f X 2 r l r l z H x m l V T E a 2 2 a B C F g 2 s 0 N T m t + d B X Q + n K T E A / k Z u 2 J E l B E n 3 B A H N Q t R A u O E m I l n A m F c I 3 b t w y 0 u G B B h U K C w q U Q e M j d D K Q N C X F R Z 5 n w c F C U e 1 x 6 t Q J Z T C 0 U y S M H A g k W H 0 B p g o 0 / C Y Q M O d g m O n p K a 2 m Z r z X v b s P 5 M X z R l 3 X S x e / 0 m i o 9 4 w P E q C f A + P m 2 q I J 1 q m h 0 6 F M F Q k G J n 2 f D 7 1 V F C R 8 9 d U 5 t W 5 w A 0 6 c O K E u B 0 L e A o L q x v V b s m f v b l U A H 2 1 C S f / q n 9 i 4 x 4 g U J x y N V o g E h O e J n n D T G b V F P 0 o o / l g g Y M b B 6 O E i 2 k x k B y R Q 6 p k 3 4 Y 1 n 3 c F D + X Y w z 4 B A w 6 2 b d + R R w 2 P D S D 2 y b N a f b t s C Y 5 a c O X t a o 5 m + 1 o C I 3 k b C 5 O G g Y 8 R / w C B c w E w P O h y a H I 8 U z b Y O A A s a y X v b o k L V D n J X / B I u E A K a y g g q T i h x o l O a q o q k + E / m e l Q p h 2 E V V K N H A i 7 E K k K N l o l F Q j P S Y + H I b h b 2 F b v k Y G 6 / T E 2 s H Y 8 1 O R 8 n c y F q D Q g A / x O T 4 8 L F 8 3 L 2 z G k N O B A 1 h Y m o C I A A v E F Z 1 P X W 6 C X X Q 8 H C B o j f D v r L b r U 5 1 w 0 b D R d U U X i T K T l M f E x v 4 Y P 2 p 9 u C t h S K E x r M m k N T F B Q 4 k h z q p u z N 7 N b R c i C q D J W W l m I Y a m N 2 h C 8 i i B T 4 E R F r m 0 3 i J 0 z Z L u M v v n 3 9 U j I z 1 o 9 Z I 0 g A w W A + k / s g o U h r N 5 q I T l N y Y w R x q L Z n f h + m i f c 1 8 n z f g X 0 a o b K j o c s h N w 1 B R i j z I g Z T o D a K o a n 4 N Q 2 b G 0 W / l 9 l H 7 e L h w w e l / f 3 a O j 5 M P X z 4 w 0 f r 1 R Q k O E b R A N O r 7 t 9 / o L k p Q u t V a U P 6 e T 0 q A + 3 d Y e 9 Z l X z c s E h A c M H b 5 O P c K M s Z M E 4 b Z S k v e g K b N X B / t E w u c m u R a 6 j o A z + H y F B 6 W r q c P 3 9 W j v q Z g v b Q m D Q w H q 3 n R C j R P J j D P O d 6 S D f U 1 d X q e v t D l j G X G Z P M b z 4 y x 8 P E i w Z h R w o b j Y Y N / K U X v e G Z w 8 F Q 7 E l V I F w 4 t R t G 0 K D d 2 c j C P l g T H 4 l 8 a b r R Y J h 9 V q S Z k W 5 F x Y W G V u O 0 y K C z 9 Z X U Z I 6 7 G W q y 8 7 5 W F S A B R 8 f G N N S M d L N z a i j A 1 K D l 2 A J O I 0 d g Y E i R c c Z 3 Z C 1 J f d m C v O r z 7 d d o V G 5 u I S o M h Y P J b h 0 R + 2 E R M m I g I L R y c r N X I 0 b Z K b 5 V x e T M n D Q 3 v 9 U c B y F Z I n P 8 z 3 M S k 3 / w B 1 9 r 8 C Q Q h m c c M p 9 / V q 6 1 p q y Z a P V T g X b 8 c E G L S M 9 4 f N T P n x j X s C c q B 6 6 1 G N / f m I H 4 V l T 6 3 L x x W w V a M C T r R g O U N D m 0 w 7 e v 7 Y n E / d X 9 8 Z X y l C H Z U / G J 8 N B U l F E Q 6 S I O T z g R 2 9 L S Q A y 2 I O m J 3 0 M k h A O 6 m c B d g U B b M b V s l h T w B W q / n A n u 8 U 9 o E r 6 L r Y p E p R p 4 I + D c h 4 e H p H b 3 b k k I k z k Z L I n T S V H p / v 3 7 P K 9 G B 4 x e w 0 9 E 8 F h A G / k i N k q S K E 2 K F B s t I 4 o 2 k E / W r M J Q Q I X F R r R a M C T E r 0 i 6 w / h H c 5 8 Y K y t 5 W e q y h 3 X c G F Z B M O C e v G x 6 J X V 7 d m t E m N x l w p / 9 u 7 / 4 9 m T N 2 i g M z E O k 6 N a t O 2 o v 3 r / / S H p 7 + r S 4 l e J S B r 5 T 7 E p E D h V I E S q q j w W A w 5 G m F E o W 2 g p u 0 X Y Q q p t Y Z 2 R i a l a e P W 7 Q k x 8 c H J Q h o 1 F g L s L k k Z p p A E b A t q U 8 h A E e 4 Q C p x C y 6 f f v 2 a p Q R F R 9 N E E T A h G M t u E Y e J B q J W H k z V X n O U t j J U N a / d T h J z a N N p M W I Q Q F u K L e W F h g r r 7 N Z W F m J k / n F t Q u 8 a L y V j + 2 P t I o H E y 8 Y U C h M / u J + E t R g z e M + D g + u e P d B W Y A D I T A k N R U E H M A 7 r O g P b C N T k O b + s X l D q H S K U s q U l 5 + r i b O 4 t F K p L H B r v Y 0 w k B 3 8 F t G X f f s i G x L C Y B I I 3 q 5 B o o k f f r h u G P 2 I N r i R 2 6 D D k 2 u v r q 4 0 p m C e P O j O W q 1 a I M m 7 t y i 0 T m S E 1 3 v j s N s n / X 6 J C L U Y G L / m c 0 c i A S t f k / R G T X J / N I A F R c A I W o O D l g x D u Y 0 g v m 3 8 f 0 6 c D / G w t I d + 2 A B N s 9 c Q J / T u 1 k T B m e l x l 0 M a j Y S 0 m K m 7 q 1 s e 3 H + o G 4 7 t q t 2 p G o x Q b 3 r 8 p B 7 T m 5 m U A Q 0 j Y / 5 R t U B J U 6 h A w 8 2 a 8 0 9 L D 9 9 v Q j v N z c 5 H X S v Z w c w B 9 x z t d L l 4 8 Y I m k I n U I d 0 a H j V I X W q 7 s e / d a 9 8 3 E f g 8 6 K X C 5 s e 0 Y / j L l 8 5 M g B y S W v d B 4 F 1 J 8 r m g p 5 Z W o R F U a M 8 b 0 M j 1 6 z d l y r y H i + N a d E m H E Y 4 M 9 a Q w H B 8 5 7 n / f G l z J n m q Q B c Y O m y + x B S I D 6 S 9 f u a g O P d y I N K 2 p q f G r S e A / x l d R Y M k M O J g C 8 x C z c W F + Q c o r 1 k 4 e 5 X 1 2 7 O s f G J T D h w + t H p f X M Y s w H y m a x X z r 7 x / Q T k q r G g C p 7 n Q 6 9 I I J n O C T 4 L T D 7 A Q i W t s + y I G D h 6 Q g 3 z j + v k / X J z g e S T o Y f z M A I z 1 7 9 l z O n j 3 t e W U t u H Z m z R 0 w 1 k D r V J F W F z C S w G 4 9 I L n Z 0 K 3 N a K N I q w R + a m D 2 7 c o P n F q B D h k T E G z / r n A B m U G r g c B n T h Y P K c 0 T L h + Y i l / t F S R q i k v i P c Q F u r R o O O G P / / w / f l u Z v W C + X K X D / Z i t R 3 0 d N x h f C i 3 i j r 7 N r S Z e e Q 9 w k K m F e J 1 b w I 1 n G 0 5 A U K O 3 t 1 9 D k M y X 8 G Z E n s M E b D y m o W D D 7 f g 7 M F B b a 5 u c O 3 9 W T T b C m G g 0 B s 6 j t R h m y D 6 9 l C i N j o x q R T w B D T Q r z Y N U o t e Y R a C p L y k t T / J z M k N m K r Z o s S Y 7 R R u s H 8 E a a 0 6 4 L 7 A m a O 6 n T 5 9 J 7 Y 4 0 a R 9 a l J y 0 O E l P N p L Q S P Y 7 7 5 2 G k Z J U e v s a 4 b V V A O k E q 1 n k 6 t r N t Q a h / b D A M T H N g j E U S I p z y c R Q j + Q W l E h D p 1 M j 1 N A 2 4 X S r 6 / v N Q K J u w g f Q V j y 0 k O A v v + 9 Y y Z 1 5 K v O u Z U l L c e h N p y y d R B f R P E 4 A V b d n z 2 4 9 E J K c P V X Z 8 2 g p t U Z q v K Q N x A N T M C s t m C 8 C 4 6 E B K T I c G x / V 3 y K 6 E q z x E O a G I d 2 R x b W A 2 a / 9 e E O 1 G P O t A + V q 7 I A p G T n F 1 K Z Q / U R v 8 N t c E 5 F C Z r 7 R J c x r 7 W 3 v J S s 7 U 4 W E r z I g O / j + 9 9 / 9 q O s 3 n s W m Z x t L Z j K g Z d l I + t G f M A f l j W A b n g 8 a r Y D b E G 1 Q / I 0 l F Q z V u Q s y 2 N Y g 2 T v q p W f 6 U + 9 Y f e G I 9 H e 2 y c F D 7 q b b g Q m j v T y R b H j k o 9 F q 8 a n p 2 T K T f 1 G y d l 2 R v Y f P G C m 5 Q 1 w L i 8 p Y X 3 1 1 X s 6 d O 6 N m C s S O P 4 P W Y H b 0 6 1 d v p D h 1 S g 9 m A T v y h x + u a S t 8 K I 4 9 / g p M + r q 5 W X b u 3 K m j f H k e D G h N X 8 w E k P S n z 5 z k D y X s U I F f Q 8 s 4 9 n G k g C k p 7 q W G 0 F L K v E a r P u k H m I l p s o F 6 j y h s p Z Q o o + K k R p D C Q W H 6 k g 7 b s e O j M R G / J G Y C J J o D o a k v + s y U a K y o z J T Q / P F p V 4 K U 7 y i R t 3 1 r c 1 F P e j O k 7 + M n + r A 0 F P e M j Q a Z 0 R c P A S I F i c e 3 9 0 5 I T 3 e 3 9 n h Y u 3 l D 9 J h B 2 I 6 Y R O 7 + o F T Z v W e P 0 V Z r p 7 e y 2 w E M Y d 9 m h l I Z E q w 8 0 H j M n 2 Z Y C A 1 a D G m H s 6 9 e v a L S m x 4 T y 5 y M F K j l 2 7 f v a a Q P B g 8 V a A Z 6 h e 6 Y 7 + K v R Q L W B u 2 G 9 m R d O Q 6 V J + X l Z f o c M E 3 W q v v y B Z x c z N u 4 s W a J X / L P 3 J j Y N P F l J i / L w R K X X D L + 1 q F S l 4 z M / D Q O f T g g U d s 6 7 F / z + h c 3 k S M Z k y 3 E t U l b G Z c 3 r R 8 k P W P t O A f S Q 4 u 5 x z z P s E i W l d 6 w y I 4 e O 6 J C c 8 3 k 2 K H x e d l X U y A 5 m c F D 2 d x Q K i t I 7 E I A T 5 8 + V / u S j b C s u R I w B + Z L O U 1 Y n s A B J l h b e 7 t k 5 2 T p + F x O g m P w e 5 i a a B 4 0 U K Q g o s h 2 m m D Y a K h g F Q U A w m e b T f q F q O C 2 c m m c P w y B m e v L d O R 9 r t 0 y E R l Z x n 5 C j P L q 6 e 3 j A 2 a N u r S R M l Q z k m A M a 4 B m O 7 W / W D c Z I I t P h T q 7 7 y c Z J m I s W L V x 7 i t y l t Q f o Q v V 8 h W Z O B R J V c J m w R 8 V c b 5 s / O 0 L V M F v T K y u R z i t M d M d 9 y S 5 7 J S 4 Z L 2 1 l O R w 6 g Y M q Y k L 8 r 6 l W Z Y W l 3 X H D o p k i d a u Y S i H M 0 X 6 p 5 z 6 4 3 S Q E g Y k k m Z p G P v 8 B w g O R 5 7 X m C N d u 3 u X 7 q r 3 c W R U G Y S S D E L w R P m q q q p W k 8 A Q p v u R r M T P M H q 0 I N q E f Y B 8 t W i H C q Q F e Q E C A E y y J W n M a L N A g Q a Y g o A G w R j m Y X A 9 7 C i C l i b S w 6 B E r g O G 4 L z 4 / O 0 7 9 7 Q e j 8 o H 1 D 3 v s 1 Z E N o n S q a Y y 1 8 R W n m h K F j p U s K 7 M z G Y 0 F R U j u 4 r c k 5 G Y O c + y Z A U Z d h L t m r f N A m 3 y v h K 9 V J N H O 7 o H n M b k W 1 o J f t y 5 2 R n J j h u S K e f a z Q I s s P r u m X 8 J M r 2 S K c f q 8 j T q l 2 r u 8 Y / v b J N j 7 e g Z M x + e W z Y E 8 l 6 l Z Y G n a s C 7 e n n B + F o Q C 0 1 Z + E y U Y J w 4 c c x I / B U 1 / y D A 2 b l Z N e v s g L k I h + + o K F c J D z j 2 k a O H / f p G w Y C W e f b M v Q k c h E 3 H 5 R / 9 0 S 9 8 D u W A K T g n N h z g G i m x Y v A L g N l p y u N 9 w q R E P 2 m B x l x F C 9 P 8 m G q E Q c O T J 2 q m s m 2 m N Y + Q v 6 0 8 F k x F A j e S q C F z L Z h j w C Z g J M W 3 K 2 h X 8 Q b C n P k 7 / u o c I 8 W 8 O W 4 o b J q c k i q H j x z x P P M P t m F N c L r 3 h S K d c d O T i F 6 3 W Y C F 5 o 5 x 2 V u W r G F t p C a R N 4 Z 8 u E c p u Q e z s z k A k t l O N L w O M c F o v E 6 0 D Y 3 F M f h h V D 2 R Q H J d 7 N O D N o G J 2 B 4 H k y t S h n K b Z j O 6 q y H h 8 4 a G J y r h + V 1 v 0 A p B e z 3 n C s N h d l q A M Z + / a D I C w j O V 1 g g K g g l o L v x I N C p l V + x 8 x z V y D D Q v 1 2 o x E 4 B p 0 e q c D 5 8 J F 5 w 3 J j Q 7 A k 4 a 8 4 / f 4 P i B 1 g c J u Z V A T s 3 a O A E z i t 3 s Q X E G R d Q u 6 T a C P R S t E m 3 U F i 6 r V U B 7 f S B 7 g N t K 1 P B 5 j 2 M 1 Y e 3 3 7 m T m 5 E t W j n u 3 Q k D y i j 4 e e n O Y / 8 D z m z f u q M k T C B D G j H H 4 A X 7 X u y H j c 6 2 4 z U W A a c i o L v w W O 0 G G A 5 K m T E X a f 8 B d z A o T k A x G o 0 D Y 1 o N w O 5 E / z v n g g f 3 K H N 4 l S h D s N 9 9 c M Y 7 m e 9 U 6 C I x w Q Z 5 M a w K 9 d n c I F 5 z b + a / O 6 X k S 3 C G C S F A H I U S 6 w a 7 5 M U M C G 4 N f H u j 7 Y m I R / 7 + x d d H u 8 O y h d b 4 m u j M L K Y Y N h v K s R W 0 3 A o x 4 C 3 T 3 Y C L v m R Z + G c r Q n 0 5 C t d Q y N 2 9 3 b a 0 c P 3 5 U 2 t r e a 1 V C c r J D 9 2 r y B 4 g Y P 4 m d D i z s y F 6 U p t 4 k r c i A e L W 4 0 J i H w e a n B 8 L U 1 K R O 8 b Q m 0 w A 0 B o x F R P G 3 v / 2 9 7 l j P J B u S w 8 z q 8 6 W 5 L P B d Q t e c 0 4 M H D a q 1 w g G + F + P Y 2 C 5 1 I w w F W C M 0 P l n 7 q 1 c v G 6 1 b q P f i 7 / 7 + H 1 V A W L j R 6 v 9 6 v m T Q J 3 e r 3 W m E K Y E V t 0 j I 8 I w c w 5 o J t t 9 V O K A I I d j t 6 B p P V I 2 D N Q W o S g 8 H / u 0 H A / I l j z q c 0 t k / I W / f v N O 5 e D C J t S E V z w M l K n H W a 3 b V r D E J 2 U k + 2 z y l H x 8 t l 2 L 8 F 6 M / z I K G z l C c A w W 2 + C h E 4 B h G 4 u 0 r E Q Y f H h q W y q o K + f r r K 5 q M u 3 L l s o b G C W s H A 4 T M M Q s K 8 n Q K k p 1 4 g 4 E t J n f X 1 a q 5 x v l F C z A n Q + 6 Z 1 f 0 v / 8 W f r / Z 6 Q Z R b H Y v G x 7 E K g z / Y Z l B s p I X F F 1 A U w Y D m o c a V z + 4 t D E 9 L B m Q o w O + / 6 E + R l L K T S o g Q G u 0 N C c Z z 5 H k g 6 c 3 Y Y 3 Y z s I M s + N C U O 7 e F L z X k 2 e 6 G + j 0 u x J I M / s D v t R q z B y b E x 2 C 6 D 8 E M e 1 i a z 8 B k J 0 8 d V + n O e R J o C B c Q M F F H t N + 7 d 6 2 e V 0 M D 1 3 f y 1 E k t t K R P J l o g 8 W y l B S x g N m 0 n D B n f y o J 9 o t D n x m + f T 8 v L h u t y N L 9 P d u Y t y P x s c O G 4 b o / d Q M A H I o G I H I E J M G 0 w / z A D f e V Z I C T 6 p 6 q q q z y v u M F s g L L 0 a f n x 6 Y C 4 H A X i T E 4 z x 1 u W J I f b q S 5 I c z u l v s A u c 0 W F B W s C C d 5 g F h 3 R x R 1 l Z Z 5 X N g Y Y / 8 m T p x r k I C A R j q 9 H K B 8 G D 3 S + 4 Y C o n 3 1 D B i o h n v V s L 4 Y C m H t o i J C J c x P g Y h R 5 9 a z c v X N L i 8 N T 0 r P k z e T a Q m 9 v h M X + a I / r d F K a v 5 H e R M H w M / w 5 7 o S g B 4 3 Z Z Y X G w Z v B J G W o 2 x 1 Z 4 s j b L W k Z O Z K Y 5 F h l J o C E 6 h p b T 7 Q Q J r v M + Q q F 2 4 E 2 G h o Y 9 D x b D 4 Q B J u H M j H 8 z D j + F z + A r 8 q B y h A m 2 m L H h A E 3 1 9 M l z D e R s B O T V + G 3 v 3 U 2 e G 3 9 0 O w J r Z b O Z q d z 4 8 7 U F / n 0 0 k r j T y 2 k 6 0 x B h W l q Y K / W l g d M Y f s P m / s B F 0 s x G x X N 2 8 p K 0 G f O r q q Z a u i e S t D I X Z r E e L Q M r M r q Y b s y u D O k c S 9 Q a L Q Y 6 h o K J 2 Q R N / N n x c W R M s j I z h K L T Q M A s R X O S k + J v b 1 D h g X b 9 w I Q b 8 4 8 A B Z / D T 6 J B k e H y 5 K D Y X d y Z 7 N 4 m h 0 Q 0 P s v D h w 2 a A E a g M K q Z 7 / n z y d D Q N 2 / d 1 R A 8 y W 9 K q / i e L 2 0 O k / O e H X e M O Y s P 9 / v v f p B j x 4 6 u + 5 3 7 H 9 x J + B g i A y O j D 5 W 4 t J 2 E M D n h e u + x z n R U l + S l K Y 3 Q F U F 7 E i F + + / a o d o R l 8 n k D I h j p b Z G c k p 2 G s K L v G F N e M + M y h O t x u l H B q c l J c n F X 8 G Q n W g W Q k 7 J j Y n J S i Z s K B s 6 f E D Q D U c h j w R y Y r 5 h 0 5 N 2 8 C R x Q E v T m z T v D f L O 6 d X 9 r a 7 u c P X N K m Q T T k G O g k R n f + 7 j h s R w / c U y P 8 8 J o k n 0 F j P 9 q l M P 1 B y U 3 L 1 d / h 3 P A L O S Y T D b i J z E P b 9 2 + J 5 c v f e X 5 1 f X g p v o a 2 B h D + L B X v 1 N B 3 t T / S X B R L + k d v r / L T i V + + t E 2 x F C f G 1 w C u + 3 1 G Q a 7 E C R H A V F T + c 4 W l f z 9 w W i l c W O y k f f a u 6 9 u T Q G v B a K O v r R H I M C Q D E B k r N Q S W s a 8 B j O q Z j T P K y o r t J K C L U D Z 1 k V W 3 E N u y C e x h S U F x z A i J g U m X V P j K / n q w r m A f h p D / r E G Y o g O C I 3 X G 0 2 V 6 9 m w w b K w L J y p m l f N Z E H 3 S N 4 M D f W 5 w S X Q n k C T 3 d l q o 6 2 S A p 8 6 W o d t T d P S 0 n V v H 0 w m K 0 g Q S t F s q O j o 6 N A k r P Z x G R V j T V r C 5 M O 8 p A u Y s P D g V J y U Z r l v G u e A 7 4 m f h i k J U y E A i O A F q v 1 j M + b 7 H T F m 2 g y c r p x f 3 e 6 G k Q I I Q S M T F X Y t h q k 9 7 U d D h R W U + K n B t c F M h C 9 n x o e U O a g B x G F H 6 v M 3 r / G A m C F M 6 v D o c 7 J y Y d T H B Q t q h I s V 4 0 G j B d E q 9 r F l M A q m H 8 E P + n H c I s E N N B h 2 O c l n / i Y I w o C Y w M w U H 2 O m T c T r / k 8 m N B O n G H t G N z q g r M u a 2 4 H G 8 u E N K L Y U Q 1 l I T D I O o r k i t q o h g o Z 2 I K I I I 1 E j i O S 3 d v J g 8 C Y 1 g 4 C g Q 1 V V R c B k d C Q g 2 H C r w V 1 K 9 b T b I S 9 6 k l Z b K N h L y O V y m 6 f 0 Q k U C b i T D G O 8 H a c y L Y W O g T 4 u h N / b c 1 1 f G t b h q t B N s d a M 1 W X 1 X U J v n O 0 K 8 N R l q e V I 1 w i K d s f H s 7 Z S q T E U 0 E Q Z i h z m K U i 9 d u i D f f H N 1 V e p T t R B t 7 Y Q m / L v v H 8 s f X j q s k c + 6 Q p f k G V u c w s 7 x y T l 5 1 9 K m P V K R g j Y H b i R h 5 B g 2 D 2 g c g m C A 1 I 4 F 8 m E o I 3 x 2 t B a B o C c t Y 9 L 1 5 q E s s d W o F 7 Y k Q x E Z c z N R p p w 6 d X J V 4 x D O p i i W c D k F s 5 h S + E 1 W t E 7 z O A F q + M I F m p A w + q 9 / d V Y y 0 l P V P M B 5 Z f Q 0 e y 9 d u 9 c k J 0 8 c 0 + 3 2 I 0 H n a K L c f R 8 z 8 T 4 H 8 J W Y c A R 8 7 T U M C e F j H S x Z k N G V Y p n N v y g J i e v v 6 x f P U B l O j + F q w 8 n a N P U 9 8 F G 8 N x E j + U p / k 3 e u C i Y c H B x e Z a 5 o g K D H 3 r 1 7 1 j A p m 3 k 9 6 3 H I 2 M S s V B U l u w M V I Y J z t M D c v X d D 4 U U c Y 9 g Y Z h b i t Y E z O W l Z 7 r Q 7 1 c y z g L D k n j D o B R P Q H 7 5 4 h v J u 5 4 Y f 0 m 0 h T G 9 A 3 O / e u l s c 7 M D p p 6 E Q X y t a I E K X k Z G u E T u t 4 h i L l 8 a e R J m Z X 5 H J u R X p m s 4 R x m G F C o v Z a Q k g w h T D 5 w c p i T l X v M 7 e p 3 v Y j g z D b A x m Y Z i r P 2 w 5 k 6 8 i m 7 Y P z x M f Y L j m / g N 7 D Y F / Y j p 8 J w I U J 0 4 c d e e H o g Q i e D D q j z 9 e 0 x 1 L b t y 4 K Z 3 P f y f d T T 9 I 3 + s f J V d 6 p M C x t s v Z H 4 g Q t r W 1 y / D E U s A B J j F s P i w j B p + Y Y m 5 v H C 9 f k B w / H c V b K g 9 l w d d c N 5 i G W Y K Y e 3 1 9 f d r h S t M i m o O e L N r 0 C U 4 Q G m U H w Y 2 C i g n 8 J 6 o b M P 3 o V 3 r a n 2 2 k m 3 n T 3 B F n 0 o o c K Z q Q r o 7 3 h u l c W r F O 5 X s g E P a / 8 S 5 e M n P X V u j H 8 H m R a i w g a z I v J t 5 l P 7 u G E B G E + f i M F V L f c h o K 2 K M w E D N D V u 7 e u S 8 P H j z U q g V y T V Z k j w 7 d q u r K T / k d 2 8 V v B O w Y c v D g f m H a D U l Z Z m g s L C d I i j P e M J N h q E T D G O k p 2 u o C 0 9 H D R H 2 h v 7 4 q F O r T 4 V L J y H a P b 4 v h p 4 N 9 z H W g 6 O o J o 6 k I Q p U Z q 8 n C l t R Q 4 E j Z g o a n m U r E E H 4 Y h m g f e / x C 3 F Y w g H Z 3 g h d E B A E z w 9 k H a K N 4 + / a d T t A 9 V H 9 A 2 t s Z C n N I X P E Z O l y E B r m q 3 P U 5 J / y 6 Z 0 9 f 6 O 7 h z O a w f C Z 2 F m S 7 z h i + L N D c S I l R i r E 2 z l b 5 L 3 W j E z g 1 a V l z h V t S Q w E i a e y 7 K r K i M 9 L d T Y T J 6 k P Z I 2 v s 4 m H Z x C A a z A S o w d u 7 f 5 8 W s j I q D e a w J v X 4 Y i Z A Z J L W e g p k F 4 1 W s 9 D p o 1 U l h p 8 e W s l v 1 A 0 a i 0 C E L Q i 7 B k n x K x o V B F u W o c D T z j h 5 / q p d z p w 5 5 d F O b i I l P 8 T f + F L 4 O s F 8 l 0 h A c I O h m G w q j X 9 m l T Y F A 8 E H t r G 5 f f O O m q t g O 7 S w b 1 d Y P D R m r A g i r 7 5 M Q F o 5 r D a a L W v y 2 X G w a F p 6 2 5 t k c G B Q i k t K p M O Y Y k e P H z b v u H e 0 i G b u y Q J M + z 9 / 8 7 3 8 0 2 9 O 6 o i x c E G S m Q l S k y l 7 J C 4 l e o W 6 M W w + T l Y s 6 A h s C y S C r Q T 8 l t Z Q F u 6 9 n V V 1 z C Y G b M V z 5 e v L 6 l M x D X Y z m A m g o R J S 8 i N u b U e j n T x 5 Q p a T o t M a H 8 P n w 6 N O h / T a N s S z B z G 2 B U P R Q j 8 0 P K p E z r C X p S W i L n E 6 u 4 5 5 d j z s V Q j R A K Z b V k 6 e D E 1 E P t m 1 9 a N D p z / F s P V A + o V C 6 M b e J G k Z + h R 1 3 h Y M l Z y a I S t 5 9 V p 2 R K I V c 4 x I H 0 x E D o i d C c O d B R E K m F 2 x 4 q k k j w Q O w 0 t W e 0 A M W w 8 M x N Q N 8 I z 1 R 2 6 U x 7 b w o S w w 6 Z P q Y G / Q 1 k F 1 O q F q C + S u y C V R i o S Z S F A j 3 M L Z m d k 5 + V 9 / c 0 d + / a t z k p 0 Z W U n T v Q / O N S Z D D F s L S c b y o 9 E V n 4 p O g 2 2 h o S y 8 9 D O f D n + K v i m 2 H E W D w V z v 3 r X o 1 F u G d s J Y 7 G 9 L V U U 4 Y N O A X 3 5 9 S h p b B / R 5 5 2 j 4 0 b o Y K 2 1 t U D B L / d / w d L z m O L c V Q 6 F + f a l b c l R n z p 4 y T P V U 9 + t l s 4 C 6 u t 2 a t 2 I 8 W E V F h d F s 4 Z E 2 T E n Y 2 x m / I G 9 e v Z b R y T l x G h O O i a P h 9 C 5 F 2 b W L 4 S c C k b 6 G T s f 2 Y i j A 7 A Z f o K 6 P w f t s c 3 r k y G H d S c O C N Z i F I S 2 h A N / s / / 7 9 L d 2 S B / z 6 V 6 f l 2 r V b Z l X 7 5 G J N e L 4 a U 5 1 i 2 D 7 Y V g x V m + + K y M n H 1 G P / 4 F D n q z c 2 f 5 D M i h M 6 A 4 K w O V 3 A / + y f X N U N E G 7 f u i N d n R 2 q v U K J L J 4 O U N I S w 9 b D t m K o l u H Q e 4 / s I N z O D o y j o 6 G 1 W l S V 5 c m h g l H P M z c I o 7 N p G 1 q Q u R a t L W 3 y l 3 / T 4 H n X P w L 1 d s W w 9 b D t T D 5 m f U c C Z u c N D 3 / 0 P H N r L X 9 A 8 / g b 9 A J j 7 d 6 9 W / o H B q T u 8 B l 5 8 O i p 5 x 3 / q M s a k v G P v Z 5 n M W x l b D u G a o x w J w o Y a G x s X F 6 + f K m N g j Q k M m X W e x t U w K j m Q J N y Z 2 d n d O 5 7 X e G S 1 O 6 j B M r N h B Z o f k S L u a v P n 8 v c R L + k Z o R f v h T D l 4 d t l Y c C 7 B B y e Z f / n n 9 / g O D x e 9 w B i j j t r S o r K 5 H u 7 l 7 d N 5 h I I f P / K i o r 5 e 2 b t 7 J r F z P 0 f B f E U q E x M T E l B U X F 8 j / + z / d y b H e u V k S k J D v F 5 V p U Z n K b i C X G B 8 v V 4 l 2 a 1 W L Y + t h 2 D F W Q t i z 1 Z R v b 6 J k K d X Z 4 x 3 S j E 3 h o a F g + G n O Q r T m 7 d S / g H b p 5 N X k s Z k p 4 1 / P B U G i 2 V 2 N F k p s 0 L c d q M 9 V P I w c G I w F C 9 n b E G G p 7 Y F u Z f M 7 E F T k U I T N R m s S M P R 6 U L i V 6 R k S R F I a R j h 0 / q g M t q a p g 8 7 W z Z 0 + r H w W T e O P 5 s 0 a d W 1 6 T u y T T i 4 l a g c F n O R a M 5 M 1 M o C j D d w 9 V M G S l L M v u g t D C / T F s P r Y V Q z H l M 9 K s D r 1 T a C L M P p j L 3 5 Y 5 N A k e O V K v 2 3 0 y 8 B / N Y w c M t r y y r L t + l O c a b T c x v t q n F Q h s O h 0 J 6 C p l A w W r u T G G n x b b h q G i Q V D W D o U 8 A k 2 Y R e O c O 3 9 W f a v 8 / L X b 5 e j w / 4 w M n R 2 B R l p J S p d X L 1 8 H z U l F c v 7 l 2 U t S X + o e O L M j w j H P M U Q X 2 4 a h y g x x f U 7 Q z w T D J C T E a 4 U F P t O L F 4 3 y + P E T K S k t l q d P n 0 t T 0 0 s 5 V 5 s g 8 a l 5 M j D g r q r w B 2 s H 9 F C R 6 c T U + z S 9 K T s 1 p q G + B G w b h s q N i s k T v t m F q X j n 9 l 2 N 3 l E 5 c f X q F U 3 w H j p 0 Q H 2 v 8 Z F h 2 V 2 Z L y 3 v 2 g J q K f v + Q 8 F A h X N O G j s e e l 4 w Y J R V D D 8 9 t g 1 D O R I / b 7 A S 0 4 6 J S / P z L q m t q 5 W c v H x Z S k i T j z P x W o H M p C V y W 2 g y + C g 3 N y d g 9 / C b E H c j L M p Y l i M 7 F r T M y g 5 K r n y 1 r s T w e b E t G I o h 7 h u l J Y g + m J 9 j g c Q s Y X M 6 g 7 O y M u T d 2 x b 5 / e + + k / H h X k l P Y E 8 h 9 + c m p 6 Y 0 f 9 X T 0 y P L A Y 5 N 6 T + j f / 0 B R i n O X N I d + A 8 U L 6 i 5 5 4 3 J + b i w q t x j 2 B x s i z z U n k K X l G S 4 O 3 U J T 1 u 5 n n B A 7 q i t t V 0 O 1 R 8 M u C 3 o 2 M S M N L 5 8 J 2 U l e V J T t W N V 6 x D J I + T + / N k L 3 X s X c w 8 N 9 f D B Q / O / y N l z p 3 1 q K K b l e M / Q 9 o a v S b n e i O W x v g x s e Y Z i M 7 P 4 3 h u S n B S n 8 / j o z o U p / M I Q d X Z W l s 9 a P A I L T U 2 v d P t Q i B + l 4 n B 8 Y l A i d 3 / z 2 7 v y q 6 9 P a U L X F w h Q 3 L p 5 W y 5 f u a T H Y E / f 5 u Z m O X y 4 f g 1 D 9 U 0 k 6 I M 2 6 k D A t 2 L H v E D w 3 h M 2 h p 8 O 2 0 J D n a 6 Y k T R n n B I s O S T v c c f 2 X B G a 5 G X T a / 1 7 5 6 5 q b Y H n N X y i 9 + 8 7 N I + E / 8 O I Z Z o I B / q H p P 7 w A U l O T p X m t 6 1 y / O h B z U U F w v V r N 7 T q 3 B f T s r N G O J s B W B N y A y H G U F 8 O t g V D 4 Z B f 3 B l e X x H M Y r X D Y + p N G 0 a 0 t r q B K U n M Y r b R 3 b t z 5 0 7 D l H H i c D o l P c 3 / H r g W r N 3 n v U 3 P K e P n P A h z j 9 y 9 R S 4 p C 5 J j e t L l k N H Z b R N f 2 t L Y N r V 8 b D E S S X I U E 5 F g B B 2 9 l k m G h i N 5 a 2 m 8 B / c f y a X L F 9 Z V R f g C v h j 7 + 7 J J g B 1 j M 3 H y u D s 8 Z g I E O C 7 u D O x D x f y n L w f b R q w F 2 g Q r F N j 9 G 2 r t r O e E v S s q d m i v V C h R Q L 7 n z X g f j D k W C T O B Y D u F T M z F N N O X h G 1 1 N z Z r 6 H 7 N z h q Z M z 4 W O 2 4 E m z s B A 6 K h i D i C 9 / h M G / B v g v F w J J O W L L C r R A z R x b Z i K P s E z 2 g C j V N R W a F + F X 1 S g T R V R 0 e n 1 N c f X A 1 I D E 5 u b I l 3 Z A V m 4 P 4 N b D S Q 7 o w x V L S x r R g K O t 8 I g Q U D B b P s L s 9 W o L 4 A o 7 1 9 8 2 5 N Y e 2 p y s h 7 s z A 6 6 w r 9 M 5 S 1 4 0 O o 8 G 4 R c W 8 H F E M 0 s e 1 W l G G X o c h d i J 9 Q u X 0 v 3 l B A j u r B g w f a v e v d l j E w M C h 7 9 t a F F L w I B T R K 2 l y 7 d W C u d j i I b Z u z + d i W I q o p B E J j 5 j n T Y h n 9 h d 8 T K r K y s u T Y 8 W M y P T 0 j t 2 / f l e b m N z p 5 l v K i / r 5 + D b V 7 o z o 3 s g b A / C D 5 J / Y s i u H L w r a 8 I 0 y Q D Y 4 V n e V Q W F T o s 4 P W H w i j 3 7 t 7 X 4 q K i u T 8 + b P a D k + + i e Z E R p H 5 0 k 4 7 8 8 N n K O r 3 l g L w 0 9 J K e O Z e D J 8 H 2 5 K h A p l J d i Q l h R d 9 I 8 e E V j t 7 9 o x W j 1 P z B 1 M y U 4 L W e J L E v h B J 0 S r f e W v b n N s b 7 2 O V E V 8 k t i V D B Q s 1 g 1 A + Y w f M w u 7 y F y 6 c 9 1 n H 5 3 Q m a 0 D C F y I 1 z Q L l o N g Y O 4 Y v D 9 u S o U A o E T C a A k M B O S V 3 9 c M e v + Z h a m q K J D m S 1 C T 0 x v O e y J L O V h t I D F s H 2 5 a h + i c C X 9 r K y r L 0 9 v b p m L B A I B J 4 4 9 o N 1 U o M r w w E W u L t E 2 f p c W J 3 8 E j 7 l H r G E 3 R X B 2 9 Q Y B v D l 4 l t y 1 C + C N G O u L h 4 K S 0 t l t e v m j 2 v u D U W i d u 7 d + / J y O i o 0 T a z 6 j f V H 6 k P y k y E 0 K 0 q d z Z Q u 9 n m V G Y K 1 D g Y C t g i h V S A 5 V N R t x d O t X o M n x f b l q G G Q p h x T j c t G s p i h L G x U Z 0 L c f z 4 M V n Q K v R W r X g I t s s 7 W o m O 3 Z a W N s 1 r s S u h K 8 y k q z 9 g u p K s v t a S L F 2 b V F o V Q / S w b R k q N P c o T p P A M A T N h W / e v N N e K C r N 2 T 7 0 4 K G D G s E L l q j l u 8 d P H J M r V y 7 K w s K 8 J M S t n f c Q w 8 8 H 2 5 a h y N M E y u N Y y M n J 1 i 5 d B q 6 c P n 3 S Z 1 N g M F A w 6 2 7 1 m J X m 5 r c y 3 N f t e S e G n x u 2 L U O B x 9 2 B o m v u M V y 0 p p 8 6 d U J 2 7 d o Z E T M B k r x s 2 M b Q l q N H D 0 t O c b X n n R h + b t j W D D U 5 F 6 / B C U L Z 1 N 7 Z I 3 B u R M f P Q T u V l B R L d X W 1 R v p i + P l i W z M U u P E u T p 4 9 a 9 Q o H O V B 7 K w B g 9 E w m J 4 e P v F z H M z D 4 e F h z y t r c a M 1 1 j 3 7 c 8 a 2 Z y h 2 0 X D l H d e d 3 j H x a H m n m D U 5 2 a l m X j j A V / r u u x 9 W h 1 x 6 M 9 X 9 D 8 6 g H b Y x b G 9 s e 4 b C H F u M T 9 c C 1 s L C Q i k v L 5 e q q i o N h Y f T Z o G 5 S I 7 q p P G 3 y s p K j Y l X I u 1 t 7 z 3 v i n S M J s j 0 Q n R M y B i 2 L r Y 9 Q 1 l 4 N 7 S x Z C i M u b S 4 J E 6 H Q 7 q 6 u q X h 0 W P t f b K w W d 3 C M W w t / G w Y q n t 8 4 w z F p m u P H j b I h / c d c u H i e c 1 Z A a o Z Y o g B / G w Y i g B f s C m t w U C r x p m z p w 1 j H V k d 1 0 y u a z w 2 e S g G D 3 5 W l P A 0 Y F 4 q N D A M 0 + r w p W b v e i y q F 4 M N P z v R y k 4 X 0 c D 8 o m j N X g w x f I L I / w d O Y J M 9 G G I z w 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 G u i d = " e 4 4 b 6 2 d e - 1 1 9 a - 4 4 e f - 8 9 8 7 - 1 9 4 d 5 5 7 d 2 c 2 5 "   R e v = " 1 "   R e v G u i d = " 5 5 f d 0 0 b a - 6 2 d 2 - 4 0 5 4 - 8 5 6 0 - 0 e b a f 8 f f 8 6 1 d " 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DDD0308-FCFE-45B6-B1E1-8F3425DA9EF3}">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7B847EDE-5047-4802-8124-58C3F13889B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Clean_data</vt:lpstr>
      <vt:lpstr>Sales_trend</vt:lpstr>
      <vt:lpstr>Sales_by_region</vt:lpstr>
      <vt:lpstr>sales_by_employee</vt:lpstr>
      <vt:lpstr>item_share</vt:lpstr>
      <vt:lpstr>customer_revenue</vt:lpstr>
      <vt:lpstr>Dashboard</vt:lpstr>
      <vt:lpstr>Dashboard!OLE_LINK1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Sadman Mohiuddin</dc:creator>
  <cp:lastModifiedBy>Sadman Mohiuddin</cp:lastModifiedBy>
  <dcterms:created xsi:type="dcterms:W3CDTF">2021-07-10T22:12:07Z</dcterms:created>
  <dcterms:modified xsi:type="dcterms:W3CDTF">2021-07-20T19:57:06Z</dcterms:modified>
</cp:coreProperties>
</file>