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ldsg-my.sharepoint.com/personal/samuel_egli_ksbg_ch/Documents/1/4. Kanti/Maturaarbeit/Arbeit/daten/"/>
    </mc:Choice>
  </mc:AlternateContent>
  <xr:revisionPtr revIDLastSave="198" documentId="8_{6E283396-03A3-4AEA-B7F6-734CF0FF3341}" xr6:coauthVersionLast="47" xr6:coauthVersionMax="47" xr10:uidLastSave="{E1200FC4-8803-46EB-A19D-575AFBCC1C09}"/>
  <bookViews>
    <workbookView xWindow="-98" yWindow="-98" windowWidth="20715" windowHeight="13155" xr2:uid="{DABAE132-B07F-4807-8FB0-C17FFB8CB7E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1" l="1"/>
  <c r="P51" i="1"/>
  <c r="P49" i="1"/>
  <c r="L49" i="1"/>
  <c r="M49" i="1"/>
  <c r="C46" i="1"/>
  <c r="C47" i="1"/>
  <c r="C48" i="1"/>
  <c r="B46" i="1"/>
  <c r="B47" i="1"/>
  <c r="B48" i="1"/>
  <c r="B42" i="1"/>
  <c r="C42" i="1"/>
  <c r="B43" i="1"/>
  <c r="C43" i="1"/>
  <c r="B44" i="1"/>
  <c r="C44" i="1"/>
  <c r="B45" i="1"/>
  <c r="C45" i="1"/>
  <c r="B41" i="1"/>
  <c r="C41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C29" i="1"/>
  <c r="B29" i="1"/>
  <c r="C6" i="1"/>
</calcChain>
</file>

<file path=xl/sharedStrings.xml><?xml version="1.0" encoding="utf-8"?>
<sst xmlns="http://schemas.openxmlformats.org/spreadsheetml/2006/main" count="17" uniqueCount="17">
  <si>
    <t>Tröpfchen</t>
  </si>
  <si>
    <t>v_fall</t>
  </si>
  <si>
    <t>v_rise</t>
  </si>
  <si>
    <t>time_fall</t>
  </si>
  <si>
    <t>time_rise</t>
  </si>
  <si>
    <t>spannung</t>
  </si>
  <si>
    <t>luftviskosität</t>
  </si>
  <si>
    <t>d</t>
  </si>
  <si>
    <t>b</t>
  </si>
  <si>
    <t>density</t>
  </si>
  <si>
    <t>pressure</t>
  </si>
  <si>
    <t>ladung</t>
  </si>
  <si>
    <t>n</t>
  </si>
  <si>
    <t>total</t>
  </si>
  <si>
    <t>q</t>
  </si>
  <si>
    <t>abs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</si>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</sst>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Aptos Narrow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/>
    <xf numFmtId="11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1" fillId="0" borderId="2" xfId="0" applyFont="1" applyBorder="1" applyAlignment="1">
      <alignment horizontal="center" vertical="top"/>
    </xf>
    <xf numFmtId="0" fontId="0" fillId="2" borderId="3" xfId="0" applyFill="1" applyBorder="1"/>
    <xf numFmtId="0" fontId="1" fillId="2" borderId="4" xfId="0" applyFont="1" applyFill="1" applyBorder="1" applyAlignment="1">
      <alignment horizontal="center" vertical="top"/>
    </xf>
    <xf numFmtId="11" fontId="0" fillId="0" borderId="2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 vertical="top"/>
    </xf>
    <xf numFmtId="0" fontId="0" fillId="3" borderId="0" xfId="0" applyFill="1"/>
    <xf numFmtId="10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Ladungsdiagramm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ladung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Tabelle1!$L$2:$L$48</c:f>
              <c:numCache>
                <c:formatCode>General</c:formatCode>
                <c:ptCount val="47"/>
                <c:pt idx="0">
                  <c:v>3.2747980958213941E-19</c:v>
                </c:pt>
                <c:pt idx="1">
                  <c:v>1.5851685892692281E-19</c:v>
                </c:pt>
                <c:pt idx="2">
                  <c:v>1.5068138364557E-19</c:v>
                </c:pt>
                <c:pt idx="4">
                  <c:v>1.5772476256952349E-19</c:v>
                </c:pt>
                <c:pt idx="5">
                  <c:v>3.052773302419662E-19</c:v>
                </c:pt>
                <c:pt idx="6">
                  <c:v>3.1423605559845701E-19</c:v>
                </c:pt>
                <c:pt idx="7">
                  <c:v>1.5046225734477661E-19</c:v>
                </c:pt>
                <c:pt idx="8">
                  <c:v>1.8492070982804951E-19</c:v>
                </c:pt>
                <c:pt idx="10">
                  <c:v>1.2938659935743371E-19</c:v>
                </c:pt>
                <c:pt idx="11">
                  <c:v>1.5267483032452281E-19</c:v>
                </c:pt>
                <c:pt idx="13">
                  <c:v>1.365537769282638E-19</c:v>
                </c:pt>
                <c:pt idx="14">
                  <c:v>1.679480167697637E-19</c:v>
                </c:pt>
                <c:pt idx="15">
                  <c:v>3.3115626946853271E-19</c:v>
                </c:pt>
                <c:pt idx="16">
                  <c:v>4.7852879920201003E-19</c:v>
                </c:pt>
                <c:pt idx="18">
                  <c:v>2.7853483615976351E-19</c:v>
                </c:pt>
                <c:pt idx="21">
                  <c:v>2.9254518781664188E-19</c:v>
                </c:pt>
                <c:pt idx="22">
                  <c:v>1.483515883555309E-19</c:v>
                </c:pt>
                <c:pt idx="23">
                  <c:v>4.4434402544902837E-19</c:v>
                </c:pt>
                <c:pt idx="24">
                  <c:v>3.0617078747401381E-19</c:v>
                </c:pt>
                <c:pt idx="28">
                  <c:v>1.4554623175668291E-19</c:v>
                </c:pt>
                <c:pt idx="29">
                  <c:v>1.3963446372113281E-19</c:v>
                </c:pt>
                <c:pt idx="30">
                  <c:v>1.4673753039611549E-19</c:v>
                </c:pt>
                <c:pt idx="31">
                  <c:v>1.5897872941404839E-19</c:v>
                </c:pt>
                <c:pt idx="32">
                  <c:v>1.4641553540058561E-19</c:v>
                </c:pt>
                <c:pt idx="33">
                  <c:v>1.536419009789623E-19</c:v>
                </c:pt>
                <c:pt idx="34">
                  <c:v>1.5168780241725071E-19</c:v>
                </c:pt>
                <c:pt idx="35">
                  <c:v>1.641171292859742E-19</c:v>
                </c:pt>
                <c:pt idx="36">
                  <c:v>7.6660747025858679E-19</c:v>
                </c:pt>
                <c:pt idx="37">
                  <c:v>5.2055514577343985E-19</c:v>
                </c:pt>
                <c:pt idx="38">
                  <c:v>4.4242549593716838E-19</c:v>
                </c:pt>
                <c:pt idx="39">
                  <c:v>6.7141516307161576E-19</c:v>
                </c:pt>
                <c:pt idx="42">
                  <c:v>2.8945154061813598E-19</c:v>
                </c:pt>
                <c:pt idx="43">
                  <c:v>1.611410157598895E-19</c:v>
                </c:pt>
                <c:pt idx="45">
                  <c:v>1.690280283048925E-19</c:v>
                </c:pt>
                <c:pt idx="46">
                  <c:v>4.7003150270511174E-19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0-4590-9803-3CA86408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74848"/>
        <c:axId val="1722380608"/>
      </c:scatterChart>
      <c:valAx>
        <c:axId val="17223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Nummerierung der Tröpfchen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80608"/>
        <c:crosses val="autoZero"/>
        <c:crossBetween val="midCat"/>
      </c:valAx>
      <c:valAx>
        <c:axId val="1722380608"/>
        <c:scaling>
          <c:orientation val="minMax"/>
          <c:max val="1.000000000000001E-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Ladung in Coulomb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74848"/>
        <c:crosses val="autoZero"/>
        <c:crossBetween val="midCat"/>
        <c:majorUnit val="1.6020000000000019E-19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158971</xdr:colOff>
      <xdr:row>2</xdr:row>
      <xdr:rowOff>55226</xdr:rowOff>
    </xdr:from>
    <xdr:to>
      <xdr:col>22</xdr:col>
      <xdr:colOff>221359</xdr:colOff>
      <xdr:row>27</xdr:row>
      <xdr:rowOff>20487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C35A48D-F5C7-FA44-0BF3-660A6441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11E3-911E-4A52-B155-A62E7AD9567F}">
  <dimension ref="A1:AA53"/>
  <sheetViews>
    <sheetView tabSelected="1" topLeftCell="K39" zoomScale="161" zoomScaleNormal="85" workbookViewId="0">
      <selection activeCell="N53" sqref="N53"/>
    </sheetView>
  </sheetViews>
  <sheetFormatPr baseColWidth="10" defaultRowHeight="14.25" x14ac:dyDescent="0.45"/>
  <cols>
    <col min="1" max="11" width="20.73046875" customWidth="1"/>
    <col min="12" max="12" width="20.73046875" style="8" customWidth="1"/>
    <col min="13" max="14" width="20.73046875" customWidth="1"/>
    <col min="16" max="16" width="11.9296875" bestFit="1" customWidth="1"/>
  </cols>
  <sheetData>
    <row r="1" spans="1:27" s="6" customFormat="1" ht="14.65" thickBot="1" x14ac:dyDescent="0.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9" t="s">
        <v>11</v>
      </c>
      <c r="M1" s="12" t="s">
        <v>12</v>
      </c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x14ac:dyDescent="0.45">
      <c r="A2">
        <v>1</v>
      </c>
      <c r="B2" s="1">
        <v>2.11954217888936E-5</v>
      </c>
      <c r="C2" s="1">
        <v>2.0080321285139999E-4</v>
      </c>
      <c r="D2">
        <v>23.59</v>
      </c>
      <c r="E2">
        <v>2.4900000000000002</v>
      </c>
      <c r="F2">
        <v>585</v>
      </c>
      <c r="G2" s="2">
        <v>1.8099999999999999E-5</v>
      </c>
      <c r="H2" s="1">
        <v>7.6E-3</v>
      </c>
      <c r="I2" s="1">
        <v>8.2000000000000007E-3</v>
      </c>
      <c r="J2">
        <v>886</v>
      </c>
      <c r="K2">
        <v>94364</v>
      </c>
      <c r="L2">
        <v>3.2747980958213941E-19</v>
      </c>
      <c r="M2">
        <v>2</v>
      </c>
    </row>
    <row r="3" spans="1:27" x14ac:dyDescent="0.45">
      <c r="A3">
        <v>2</v>
      </c>
      <c r="B3" s="1">
        <v>2.158894645941278E-5</v>
      </c>
      <c r="C3" s="1">
        <v>8.4602368866328257E-5</v>
      </c>
      <c r="D3">
        <v>23.16</v>
      </c>
      <c r="E3">
        <v>5.91</v>
      </c>
      <c r="F3">
        <v>585</v>
      </c>
      <c r="G3" s="2">
        <v>1.8099999999999999E-5</v>
      </c>
      <c r="H3" s="1">
        <v>7.6E-3</v>
      </c>
      <c r="I3" s="1">
        <v>8.2000000000000007E-3</v>
      </c>
      <c r="J3">
        <v>886</v>
      </c>
      <c r="K3">
        <v>94364</v>
      </c>
      <c r="L3">
        <v>1.5851685892692281E-19</v>
      </c>
      <c r="M3">
        <v>1</v>
      </c>
    </row>
    <row r="4" spans="1:27" x14ac:dyDescent="0.45">
      <c r="A4">
        <v>3</v>
      </c>
      <c r="B4" s="1">
        <v>1.9833399444664819E-5</v>
      </c>
      <c r="C4" s="1">
        <v>8.6805555555555559E-5</v>
      </c>
      <c r="D4">
        <v>25.21</v>
      </c>
      <c r="E4">
        <v>5.76</v>
      </c>
      <c r="F4">
        <v>585</v>
      </c>
      <c r="G4" s="2">
        <v>1.8099999999999999E-5</v>
      </c>
      <c r="H4" s="1">
        <v>7.6E-3</v>
      </c>
      <c r="I4" s="1">
        <v>8.2000000000000007E-3</v>
      </c>
      <c r="J4">
        <v>886</v>
      </c>
      <c r="K4">
        <v>94364</v>
      </c>
      <c r="L4">
        <v>1.5068138364557E-19</v>
      </c>
      <c r="M4">
        <v>1</v>
      </c>
    </row>
    <row r="5" spans="1:27" x14ac:dyDescent="0.45">
      <c r="A5">
        <v>4</v>
      </c>
      <c r="B5" s="1">
        <v>2.4715768660405332E-5</v>
      </c>
      <c r="C5" s="1">
        <v>9.3808630393996234E-5</v>
      </c>
      <c r="D5">
        <v>20.23</v>
      </c>
      <c r="E5">
        <v>5.33</v>
      </c>
      <c r="F5">
        <v>585</v>
      </c>
      <c r="G5" s="2">
        <v>1.8099999999999999E-5</v>
      </c>
      <c r="H5" s="1">
        <v>7.6E-3</v>
      </c>
      <c r="I5" s="1">
        <v>8.2000000000000007E-3</v>
      </c>
      <c r="J5">
        <v>886</v>
      </c>
      <c r="K5">
        <v>94364</v>
      </c>
      <c r="L5"/>
    </row>
    <row r="6" spans="1:27" x14ac:dyDescent="0.45">
      <c r="A6">
        <v>5</v>
      </c>
      <c r="B6" s="1">
        <v>2.04164965291956E-5</v>
      </c>
      <c r="C6" s="1">
        <f>0.0005/E6</f>
        <v>8.9126559714795006E-5</v>
      </c>
      <c r="D6">
        <v>24.49</v>
      </c>
      <c r="E6">
        <v>5.61</v>
      </c>
      <c r="F6">
        <v>585</v>
      </c>
      <c r="G6" s="2">
        <v>1.8099999999999999E-5</v>
      </c>
      <c r="H6" s="1">
        <v>7.6E-3</v>
      </c>
      <c r="I6" s="1">
        <v>8.2000000000000007E-3</v>
      </c>
      <c r="J6">
        <v>886</v>
      </c>
      <c r="K6">
        <v>94364</v>
      </c>
      <c r="L6">
        <v>1.5772476256952349E-19</v>
      </c>
      <c r="M6">
        <v>1</v>
      </c>
    </row>
    <row r="7" spans="1:27" x14ac:dyDescent="0.45">
      <c r="A7">
        <v>6</v>
      </c>
      <c r="B7" s="1">
        <v>1.975503753457132E-5</v>
      </c>
      <c r="C7" s="1">
        <v>1.9685039370070001E-4</v>
      </c>
      <c r="D7">
        <v>25.31</v>
      </c>
      <c r="E7">
        <v>2.54</v>
      </c>
      <c r="F7">
        <v>585</v>
      </c>
      <c r="G7" s="2">
        <v>1.8099999999999999E-5</v>
      </c>
      <c r="H7" s="1">
        <v>7.6E-3</v>
      </c>
      <c r="I7" s="1">
        <v>8.2000000000000007E-3</v>
      </c>
      <c r="J7">
        <v>886</v>
      </c>
      <c r="K7">
        <v>94364</v>
      </c>
      <c r="L7">
        <v>3.052773302419662E-19</v>
      </c>
      <c r="M7">
        <v>2</v>
      </c>
    </row>
    <row r="8" spans="1:27" x14ac:dyDescent="0.45">
      <c r="A8">
        <v>7</v>
      </c>
      <c r="B8" s="1">
        <v>2.044153720359771E-5</v>
      </c>
      <c r="C8" s="1">
        <v>1.97628458498E-4</v>
      </c>
      <c r="D8">
        <v>24.46</v>
      </c>
      <c r="E8">
        <v>2.5299999999999998</v>
      </c>
      <c r="F8">
        <v>585</v>
      </c>
      <c r="G8" s="2">
        <v>1.8099999999999999E-5</v>
      </c>
      <c r="H8" s="1">
        <v>7.6E-3</v>
      </c>
      <c r="I8" s="1">
        <v>8.2000000000000007E-3</v>
      </c>
      <c r="J8">
        <v>886</v>
      </c>
      <c r="K8">
        <v>94364</v>
      </c>
      <c r="L8">
        <v>3.1423605559845701E-19</v>
      </c>
      <c r="M8">
        <v>2</v>
      </c>
    </row>
    <row r="9" spans="1:27" s="3" customFormat="1" x14ac:dyDescent="0.45">
      <c r="A9" s="3">
        <v>8</v>
      </c>
      <c r="B9" s="4">
        <v>1.8429782528566169E-5</v>
      </c>
      <c r="C9" s="4">
        <v>9.328358208955224E-5</v>
      </c>
      <c r="D9" s="3">
        <v>27.13</v>
      </c>
      <c r="E9" s="3">
        <v>5.36</v>
      </c>
      <c r="F9" s="3">
        <v>585</v>
      </c>
      <c r="G9" s="5">
        <v>1.8099999999999999E-5</v>
      </c>
      <c r="H9" s="4">
        <v>7.6E-3</v>
      </c>
      <c r="I9" s="4">
        <v>8.2000000000000007E-3</v>
      </c>
      <c r="J9" s="3">
        <v>886</v>
      </c>
      <c r="K9">
        <v>94364</v>
      </c>
      <c r="L9">
        <v>1.5046225734477661E-19</v>
      </c>
      <c r="M9">
        <v>1</v>
      </c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x14ac:dyDescent="0.45">
      <c r="A10">
        <v>9</v>
      </c>
      <c r="B10" s="1">
        <v>1.708817498291182E-5</v>
      </c>
      <c r="C10" s="1">
        <v>1.2562814070350001E-4</v>
      </c>
      <c r="D10">
        <v>29.26</v>
      </c>
      <c r="E10">
        <v>3.98</v>
      </c>
      <c r="F10">
        <v>586</v>
      </c>
      <c r="G10" s="2">
        <v>1.8240000000000002E-5</v>
      </c>
      <c r="H10" s="1">
        <v>7.6E-3</v>
      </c>
      <c r="I10" s="1">
        <v>8.2000000000000007E-3</v>
      </c>
      <c r="J10">
        <v>886</v>
      </c>
      <c r="K10">
        <v>94364</v>
      </c>
      <c r="L10">
        <v>1.8492070982804951E-19</v>
      </c>
      <c r="M10">
        <v>1</v>
      </c>
    </row>
    <row r="11" spans="1:27" x14ac:dyDescent="0.45">
      <c r="A11">
        <v>10</v>
      </c>
      <c r="B11" s="1">
        <v>1.692620176032498E-5</v>
      </c>
      <c r="C11" s="1">
        <v>3.9062500000000002E-4</v>
      </c>
      <c r="D11">
        <v>29.54</v>
      </c>
      <c r="E11">
        <v>1.28</v>
      </c>
      <c r="F11">
        <v>586</v>
      </c>
      <c r="G11" s="2">
        <v>1.8240000000000002E-5</v>
      </c>
      <c r="H11" s="1">
        <v>7.6E-3</v>
      </c>
      <c r="I11" s="1">
        <v>8.2000000000000007E-3</v>
      </c>
      <c r="J11">
        <v>886</v>
      </c>
      <c r="K11">
        <v>94364</v>
      </c>
      <c r="L11"/>
    </row>
    <row r="12" spans="1:27" x14ac:dyDescent="0.45">
      <c r="A12">
        <v>11</v>
      </c>
      <c r="B12" s="1">
        <v>1.2333497779970399E-5</v>
      </c>
      <c r="C12" s="1">
        <v>1.121076233183E-4</v>
      </c>
      <c r="D12">
        <v>40.54</v>
      </c>
      <c r="E12">
        <v>4.46</v>
      </c>
      <c r="F12">
        <v>586</v>
      </c>
      <c r="G12" s="2">
        <v>1.8240000000000002E-5</v>
      </c>
      <c r="H12" s="1">
        <v>7.6E-3</v>
      </c>
      <c r="I12" s="1">
        <v>8.2000000000000007E-3</v>
      </c>
      <c r="J12">
        <v>886</v>
      </c>
      <c r="K12">
        <v>94364</v>
      </c>
      <c r="L12">
        <v>1.2938659935743371E-19</v>
      </c>
      <c r="M12">
        <v>1</v>
      </c>
    </row>
    <row r="13" spans="1:27" x14ac:dyDescent="0.45">
      <c r="A13">
        <v>12</v>
      </c>
      <c r="B13" s="1">
        <v>1.289324394017535E-5</v>
      </c>
      <c r="C13" s="1">
        <v>1.295336787564E-4</v>
      </c>
      <c r="D13">
        <v>38.78</v>
      </c>
      <c r="E13">
        <v>3.86</v>
      </c>
      <c r="F13">
        <v>586</v>
      </c>
      <c r="G13" s="2">
        <v>1.8240000000000002E-5</v>
      </c>
      <c r="H13" s="1">
        <v>7.6E-3</v>
      </c>
      <c r="I13" s="1">
        <v>8.2000000000000007E-3</v>
      </c>
      <c r="J13">
        <v>886</v>
      </c>
      <c r="K13">
        <v>94364</v>
      </c>
      <c r="L13">
        <v>1.5267483032452281E-19</v>
      </c>
      <c r="M13">
        <v>1</v>
      </c>
    </row>
    <row r="14" spans="1:27" x14ac:dyDescent="0.45">
      <c r="A14">
        <v>13</v>
      </c>
      <c r="B14" s="1">
        <v>1.316135825217162E-5</v>
      </c>
      <c r="C14" s="1">
        <v>2.2624434389139999E-4</v>
      </c>
      <c r="D14">
        <v>37.99</v>
      </c>
      <c r="E14">
        <v>2.21</v>
      </c>
      <c r="F14">
        <v>586</v>
      </c>
      <c r="G14" s="2">
        <v>1.8240000000000002E-5</v>
      </c>
      <c r="H14" s="1">
        <v>7.6E-3</v>
      </c>
      <c r="I14" s="1">
        <v>8.2000000000000007E-3</v>
      </c>
      <c r="J14">
        <v>886</v>
      </c>
      <c r="K14">
        <v>94364</v>
      </c>
      <c r="L14"/>
    </row>
    <row r="15" spans="1:27" x14ac:dyDescent="0.45">
      <c r="A15">
        <v>14</v>
      </c>
      <c r="B15" s="1">
        <v>1.151012891344383E-5</v>
      </c>
      <c r="C15" s="1">
        <v>1.262626262626E-4</v>
      </c>
      <c r="D15">
        <v>43.44</v>
      </c>
      <c r="E15">
        <v>3.96</v>
      </c>
      <c r="F15">
        <v>586</v>
      </c>
      <c r="G15" s="2">
        <v>1.8240000000000002E-5</v>
      </c>
      <c r="H15" s="1">
        <v>7.6E-3</v>
      </c>
      <c r="I15" s="1">
        <v>8.2000000000000007E-3</v>
      </c>
      <c r="J15">
        <v>886</v>
      </c>
      <c r="K15">
        <v>94364</v>
      </c>
      <c r="L15">
        <v>1.365537769282638E-19</v>
      </c>
      <c r="M15">
        <v>1</v>
      </c>
    </row>
    <row r="16" spans="1:27" s="3" customFormat="1" x14ac:dyDescent="0.45">
      <c r="A16" s="3">
        <v>15</v>
      </c>
      <c r="B16" s="4">
        <v>1.575299306868305E-5</v>
      </c>
      <c r="C16" s="4">
        <v>1.210653753026E-4</v>
      </c>
      <c r="D16" s="3">
        <v>31.74</v>
      </c>
      <c r="E16" s="3">
        <v>4.13</v>
      </c>
      <c r="F16" s="3">
        <v>586</v>
      </c>
      <c r="G16" s="5">
        <v>1.8240000000000002E-5</v>
      </c>
      <c r="H16" s="4">
        <v>7.6E-3</v>
      </c>
      <c r="I16" s="4">
        <v>8.2000000000000007E-3</v>
      </c>
      <c r="J16" s="3">
        <v>886</v>
      </c>
      <c r="K16">
        <v>94364</v>
      </c>
      <c r="L16">
        <v>1.679480167697637E-19</v>
      </c>
      <c r="M16">
        <v>1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x14ac:dyDescent="0.45">
      <c r="A17">
        <v>16</v>
      </c>
      <c r="B17" s="1">
        <v>1.8109380659181451E-5</v>
      </c>
      <c r="C17" s="1">
        <v>2.2624434389139999E-4</v>
      </c>
      <c r="D17">
        <v>27.61</v>
      </c>
      <c r="E17">
        <v>2.21</v>
      </c>
      <c r="F17">
        <v>580</v>
      </c>
      <c r="G17" s="2">
        <v>1.8199999999999999E-5</v>
      </c>
      <c r="H17" s="1">
        <v>7.6E-3</v>
      </c>
      <c r="I17" s="1">
        <v>8.2000000000000007E-3</v>
      </c>
      <c r="J17">
        <v>886</v>
      </c>
      <c r="K17">
        <v>94364</v>
      </c>
      <c r="L17">
        <v>3.3115626946853271E-19</v>
      </c>
      <c r="M17">
        <v>2</v>
      </c>
    </row>
    <row r="18" spans="1:27" x14ac:dyDescent="0.45">
      <c r="A18">
        <v>17</v>
      </c>
      <c r="B18" s="1">
        <v>1.212709192335678E-5</v>
      </c>
      <c r="C18" s="1">
        <v>4.5045045045039999E-4</v>
      </c>
      <c r="D18">
        <v>41.23</v>
      </c>
      <c r="E18">
        <v>1.1100000000000001</v>
      </c>
      <c r="F18">
        <v>580</v>
      </c>
      <c r="G18" s="2">
        <v>1.8199999999999999E-5</v>
      </c>
      <c r="H18" s="1">
        <v>7.6E-3</v>
      </c>
      <c r="I18" s="1">
        <v>8.2000000000000007E-3</v>
      </c>
      <c r="J18">
        <v>886</v>
      </c>
      <c r="K18">
        <v>94364</v>
      </c>
      <c r="L18">
        <v>4.7852879920201003E-19</v>
      </c>
      <c r="M18">
        <v>3</v>
      </c>
    </row>
    <row r="19" spans="1:27" x14ac:dyDescent="0.45">
      <c r="A19">
        <v>18</v>
      </c>
      <c r="B19" s="1">
        <v>1.07781849536538E-5</v>
      </c>
      <c r="C19" s="1">
        <v>4.5045045045039999E-4</v>
      </c>
      <c r="D19">
        <v>46.39</v>
      </c>
      <c r="E19">
        <v>1.1100000000000001</v>
      </c>
      <c r="F19">
        <v>580</v>
      </c>
      <c r="G19" s="2">
        <v>1.8199999999999999E-5</v>
      </c>
      <c r="H19" s="1">
        <v>7.6E-3</v>
      </c>
      <c r="I19" s="1">
        <v>8.2000000000000007E-3</v>
      </c>
      <c r="J19">
        <v>886</v>
      </c>
      <c r="K19">
        <v>94364</v>
      </c>
      <c r="L19"/>
    </row>
    <row r="20" spans="1:27" x14ac:dyDescent="0.45">
      <c r="A20">
        <v>19</v>
      </c>
      <c r="B20" s="1">
        <v>1.065189603749468E-5</v>
      </c>
      <c r="C20" s="1">
        <v>2.8409090909090002E-4</v>
      </c>
      <c r="D20">
        <v>46.94</v>
      </c>
      <c r="E20">
        <v>1.76</v>
      </c>
      <c r="F20">
        <v>580</v>
      </c>
      <c r="G20" s="2">
        <v>1.8199999999999999E-5</v>
      </c>
      <c r="H20" s="1">
        <v>7.6E-3</v>
      </c>
      <c r="I20" s="1">
        <v>8.2000000000000007E-3</v>
      </c>
      <c r="J20">
        <v>886</v>
      </c>
      <c r="K20">
        <v>94364</v>
      </c>
      <c r="L20">
        <v>2.7853483615976351E-19</v>
      </c>
      <c r="M20">
        <v>2</v>
      </c>
    </row>
    <row r="21" spans="1:27" s="3" customFormat="1" x14ac:dyDescent="0.45">
      <c r="A21" s="3">
        <v>20</v>
      </c>
      <c r="B21" s="4">
        <v>1.147842056932966E-5</v>
      </c>
      <c r="C21" s="4">
        <v>5.6179775280890002E-4</v>
      </c>
      <c r="D21" s="3">
        <v>43.56</v>
      </c>
      <c r="E21" s="3">
        <v>0.89</v>
      </c>
      <c r="F21" s="3">
        <v>580</v>
      </c>
      <c r="G21" s="5">
        <v>1.8199999999999999E-5</v>
      </c>
      <c r="H21" s="4">
        <v>7.6E-3</v>
      </c>
      <c r="I21" s="4">
        <v>8.2000000000000007E-3</v>
      </c>
      <c r="J21" s="3">
        <v>886</v>
      </c>
      <c r="K21">
        <v>94364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x14ac:dyDescent="0.45">
      <c r="A22">
        <v>21</v>
      </c>
      <c r="B22" s="1">
        <v>1.11656989727557E-5</v>
      </c>
      <c r="C22" s="1">
        <v>1.179245283018E-4</v>
      </c>
      <c r="D22">
        <v>44.78</v>
      </c>
      <c r="E22">
        <v>4.24</v>
      </c>
      <c r="F22">
        <v>583</v>
      </c>
      <c r="G22" s="2">
        <v>1.8219999999999998E-5</v>
      </c>
      <c r="H22" s="1">
        <v>7.6E-3</v>
      </c>
      <c r="I22" s="1">
        <v>8.2000000000000007E-3</v>
      </c>
      <c r="J22">
        <v>886</v>
      </c>
      <c r="K22">
        <v>94364</v>
      </c>
      <c r="L22"/>
    </row>
    <row r="23" spans="1:27" x14ac:dyDescent="0.45">
      <c r="A23">
        <v>22</v>
      </c>
      <c r="B23" s="1">
        <v>1.4033118158854901E-5</v>
      </c>
      <c r="C23" s="1">
        <v>2.427184466019E-4</v>
      </c>
      <c r="D23">
        <v>35.630000000000003</v>
      </c>
      <c r="E23">
        <v>2.06</v>
      </c>
      <c r="F23">
        <v>583</v>
      </c>
      <c r="G23" s="2">
        <v>1.8219999999999998E-5</v>
      </c>
      <c r="H23" s="1">
        <v>7.6E-3</v>
      </c>
      <c r="I23" s="1">
        <v>8.2000000000000007E-3</v>
      </c>
      <c r="J23">
        <v>886</v>
      </c>
      <c r="K23">
        <v>94364</v>
      </c>
      <c r="L23">
        <v>2.9254518781664188E-19</v>
      </c>
      <c r="M23">
        <v>2</v>
      </c>
    </row>
    <row r="24" spans="1:27" x14ac:dyDescent="0.45">
      <c r="A24">
        <v>23</v>
      </c>
      <c r="B24" s="1">
        <v>1.282380097460887E-5</v>
      </c>
      <c r="C24" s="1">
        <v>1.2562814070350001E-4</v>
      </c>
      <c r="D24">
        <v>38.99</v>
      </c>
      <c r="E24">
        <v>3.98</v>
      </c>
      <c r="F24">
        <v>583</v>
      </c>
      <c r="G24" s="2">
        <v>1.8219999999999998E-5</v>
      </c>
      <c r="H24" s="1">
        <v>7.6E-3</v>
      </c>
      <c r="I24" s="1">
        <v>8.2000000000000007E-3</v>
      </c>
      <c r="J24">
        <v>886</v>
      </c>
      <c r="K24">
        <v>94364</v>
      </c>
      <c r="L24">
        <v>1.483515883555309E-19</v>
      </c>
      <c r="M24">
        <v>1</v>
      </c>
    </row>
    <row r="25" spans="1:27" x14ac:dyDescent="0.45">
      <c r="A25">
        <v>24</v>
      </c>
      <c r="B25" s="1">
        <v>1.304461257500652E-5</v>
      </c>
      <c r="C25" s="1">
        <v>3.9682539682530001E-4</v>
      </c>
      <c r="D25">
        <v>38.33</v>
      </c>
      <c r="E25">
        <v>1.26</v>
      </c>
      <c r="F25">
        <v>583</v>
      </c>
      <c r="G25" s="2">
        <v>1.8219999999999998E-5</v>
      </c>
      <c r="H25" s="1">
        <v>7.6E-3</v>
      </c>
      <c r="I25" s="1">
        <v>8.2000000000000007E-3</v>
      </c>
      <c r="J25">
        <v>886</v>
      </c>
      <c r="K25">
        <v>94364</v>
      </c>
      <c r="L25">
        <v>4.4434402544902837E-19</v>
      </c>
      <c r="M25">
        <v>3</v>
      </c>
    </row>
    <row r="26" spans="1:27" x14ac:dyDescent="0.45">
      <c r="A26">
        <v>25</v>
      </c>
      <c r="B26" s="1">
        <v>1.446759259259259E-5</v>
      </c>
      <c r="C26" s="1">
        <v>2.4875621890539998E-4</v>
      </c>
      <c r="D26">
        <v>34.56</v>
      </c>
      <c r="E26">
        <v>2.0099999999999998</v>
      </c>
      <c r="F26">
        <v>583</v>
      </c>
      <c r="G26" s="2">
        <v>1.8219999999999998E-5</v>
      </c>
      <c r="H26" s="1">
        <v>7.6E-3</v>
      </c>
      <c r="I26" s="1">
        <v>8.2000000000000007E-3</v>
      </c>
      <c r="J26">
        <v>886</v>
      </c>
      <c r="K26">
        <v>94364</v>
      </c>
      <c r="L26">
        <v>3.0617078747401381E-19</v>
      </c>
      <c r="M26">
        <v>2</v>
      </c>
    </row>
    <row r="27" spans="1:27" x14ac:dyDescent="0.45">
      <c r="A27">
        <v>26</v>
      </c>
      <c r="B27" s="1">
        <v>1.032204789430223E-5</v>
      </c>
      <c r="C27" s="1">
        <v>2.3923444976069999E-4</v>
      </c>
      <c r="D27">
        <v>48.44</v>
      </c>
      <c r="E27">
        <v>2.09</v>
      </c>
      <c r="F27">
        <v>583</v>
      </c>
      <c r="G27" s="2">
        <v>1.8219999999999998E-5</v>
      </c>
      <c r="H27" s="1">
        <v>7.6E-3</v>
      </c>
      <c r="I27" s="1">
        <v>8.2000000000000007E-3</v>
      </c>
      <c r="J27">
        <v>886</v>
      </c>
      <c r="K27">
        <v>94364</v>
      </c>
      <c r="L27"/>
    </row>
    <row r="28" spans="1:27" s="6" customFormat="1" ht="14.65" thickBot="1" x14ac:dyDescent="0.5">
      <c r="A28" s="6">
        <v>27</v>
      </c>
      <c r="B28" s="10">
        <v>1.047339757017176E-5</v>
      </c>
      <c r="C28" s="10">
        <v>2.6178010471200001E-4</v>
      </c>
      <c r="D28" s="6">
        <v>47.74</v>
      </c>
      <c r="E28" s="6">
        <v>1.91</v>
      </c>
      <c r="F28" s="6">
        <v>583</v>
      </c>
      <c r="G28" s="11">
        <v>1.8219999999999998E-5</v>
      </c>
      <c r="H28" s="10">
        <v>7.6E-3</v>
      </c>
      <c r="I28" s="10">
        <v>8.2000000000000007E-3</v>
      </c>
      <c r="J28" s="6">
        <v>886</v>
      </c>
      <c r="K28" s="6">
        <v>94364</v>
      </c>
    </row>
    <row r="29" spans="1:27" x14ac:dyDescent="0.45">
      <c r="A29">
        <v>28</v>
      </c>
      <c r="B29" s="1">
        <f>0.0005/D29</f>
        <v>3.6284470246734402E-5</v>
      </c>
      <c r="C29" s="1">
        <f>0.0005/E29</f>
        <v>3.048780487804878E-4</v>
      </c>
      <c r="D29">
        <v>13.78</v>
      </c>
      <c r="E29">
        <v>1.64</v>
      </c>
      <c r="F29">
        <v>583</v>
      </c>
      <c r="G29" s="2">
        <v>1.8159999999999999E-5</v>
      </c>
      <c r="H29" s="1">
        <v>7.6E-3</v>
      </c>
      <c r="I29" s="1">
        <v>8.2000000000000007E-3</v>
      </c>
      <c r="J29">
        <v>886</v>
      </c>
      <c r="K29">
        <v>94472.244000000006</v>
      </c>
      <c r="L29"/>
    </row>
    <row r="30" spans="1:27" x14ac:dyDescent="0.45">
      <c r="A30">
        <v>29</v>
      </c>
      <c r="B30" s="1">
        <f t="shared" ref="B30:B40" si="0">0.0005/D30</f>
        <v>3.3579583613163193E-5</v>
      </c>
      <c r="C30" s="1">
        <f t="shared" ref="C30:C40" si="1">0.0005/E30</f>
        <v>3.95882818685669E-5</v>
      </c>
      <c r="D30">
        <v>14.89</v>
      </c>
      <c r="E30">
        <v>12.63</v>
      </c>
      <c r="F30">
        <v>583</v>
      </c>
      <c r="G30" s="2">
        <v>1.8159999999999999E-5</v>
      </c>
      <c r="H30" s="1">
        <v>7.6E-3</v>
      </c>
      <c r="I30" s="1">
        <v>8.2000000000000007E-3</v>
      </c>
      <c r="J30">
        <v>886</v>
      </c>
      <c r="K30">
        <v>94472.244000000006</v>
      </c>
      <c r="L30">
        <v>1.4554623175668291E-19</v>
      </c>
      <c r="M30">
        <v>1</v>
      </c>
    </row>
    <row r="31" spans="1:27" x14ac:dyDescent="0.45">
      <c r="A31">
        <v>30</v>
      </c>
      <c r="B31" s="1">
        <f t="shared" si="0"/>
        <v>1.4744913005013272E-5</v>
      </c>
      <c r="C31" s="1">
        <f t="shared" si="1"/>
        <v>1.0438413361169103E-4</v>
      </c>
      <c r="D31">
        <v>33.909999999999997</v>
      </c>
      <c r="E31">
        <v>4.79</v>
      </c>
      <c r="F31">
        <v>583</v>
      </c>
      <c r="G31" s="2">
        <v>1.8159999999999999E-5</v>
      </c>
      <c r="H31" s="1">
        <v>7.6E-3</v>
      </c>
      <c r="I31" s="1">
        <v>8.2000000000000007E-3</v>
      </c>
      <c r="J31">
        <v>886</v>
      </c>
      <c r="K31">
        <v>94472.244000000006</v>
      </c>
      <c r="L31">
        <v>1.3963446372113281E-19</v>
      </c>
      <c r="M31">
        <v>1</v>
      </c>
    </row>
    <row r="32" spans="1:27" x14ac:dyDescent="0.45">
      <c r="A32">
        <v>31</v>
      </c>
      <c r="B32" s="1">
        <f t="shared" si="0"/>
        <v>2.8851702250432778E-5</v>
      </c>
      <c r="C32" s="1">
        <f t="shared" si="1"/>
        <v>5.2192066805845514E-5</v>
      </c>
      <c r="D32">
        <v>17.329999999999998</v>
      </c>
      <c r="E32">
        <v>9.58</v>
      </c>
      <c r="F32">
        <v>583</v>
      </c>
      <c r="G32" s="2">
        <v>1.8159999999999999E-5</v>
      </c>
      <c r="H32" s="1">
        <v>7.6E-3</v>
      </c>
      <c r="I32" s="1">
        <v>8.2000000000000007E-3</v>
      </c>
      <c r="J32">
        <v>886</v>
      </c>
      <c r="K32">
        <v>94472.244000000006</v>
      </c>
      <c r="L32">
        <v>1.4673753039611549E-19</v>
      </c>
      <c r="M32">
        <v>1</v>
      </c>
    </row>
    <row r="33" spans="1:13" x14ac:dyDescent="0.45">
      <c r="A33">
        <v>32</v>
      </c>
      <c r="B33" s="1">
        <f t="shared" si="0"/>
        <v>3.0618493570116355E-5</v>
      </c>
      <c r="C33" s="1">
        <f t="shared" si="1"/>
        <v>5.3995680345572353E-5</v>
      </c>
      <c r="D33">
        <v>16.329999999999998</v>
      </c>
      <c r="E33">
        <v>9.26</v>
      </c>
      <c r="F33">
        <v>583</v>
      </c>
      <c r="G33" s="2">
        <v>1.8159999999999999E-5</v>
      </c>
      <c r="H33" s="1">
        <v>7.6E-3</v>
      </c>
      <c r="I33" s="1">
        <v>8.2000000000000007E-3</v>
      </c>
      <c r="J33">
        <v>886</v>
      </c>
      <c r="K33">
        <v>94472.244000000006</v>
      </c>
      <c r="L33">
        <v>1.5897872941404839E-19</v>
      </c>
      <c r="M33">
        <v>1</v>
      </c>
    </row>
    <row r="34" spans="1:13" x14ac:dyDescent="0.45">
      <c r="A34">
        <v>33</v>
      </c>
      <c r="B34" s="1">
        <f t="shared" si="0"/>
        <v>2.6695141484249868E-5</v>
      </c>
      <c r="C34" s="1">
        <f t="shared" si="1"/>
        <v>5.8207217694994179E-5</v>
      </c>
      <c r="D34">
        <v>18.73</v>
      </c>
      <c r="E34">
        <v>8.59</v>
      </c>
      <c r="F34">
        <v>583</v>
      </c>
      <c r="G34" s="2">
        <v>1.8159999999999999E-5</v>
      </c>
      <c r="H34" s="1">
        <v>7.6E-3</v>
      </c>
      <c r="I34" s="1">
        <v>8.2000000000000007E-3</v>
      </c>
      <c r="J34">
        <v>886</v>
      </c>
      <c r="K34">
        <v>94472.244000000006</v>
      </c>
      <c r="L34">
        <v>1.4641553540058561E-19</v>
      </c>
      <c r="M34">
        <v>1</v>
      </c>
    </row>
    <row r="35" spans="1:13" x14ac:dyDescent="0.45">
      <c r="A35">
        <v>34</v>
      </c>
      <c r="B35" s="1">
        <f t="shared" si="0"/>
        <v>2.9779630732578919E-5</v>
      </c>
      <c r="C35" s="1">
        <f t="shared" si="1"/>
        <v>5.3418803418803426E-5</v>
      </c>
      <c r="D35">
        <v>16.79</v>
      </c>
      <c r="E35">
        <v>9.36</v>
      </c>
      <c r="F35">
        <v>583</v>
      </c>
      <c r="G35" s="2">
        <v>1.8159999999999999E-5</v>
      </c>
      <c r="H35" s="1">
        <v>7.6E-3</v>
      </c>
      <c r="I35" s="1">
        <v>8.2000000000000007E-3</v>
      </c>
      <c r="J35">
        <v>886</v>
      </c>
      <c r="K35">
        <v>94472.244000000006</v>
      </c>
      <c r="L35">
        <v>1.536419009789623E-19</v>
      </c>
      <c r="M35">
        <v>1</v>
      </c>
    </row>
    <row r="36" spans="1:13" x14ac:dyDescent="0.45">
      <c r="A36">
        <v>35</v>
      </c>
      <c r="B36" s="1">
        <f t="shared" si="0"/>
        <v>2.7917364600781685E-5</v>
      </c>
      <c r="C36" s="1">
        <f t="shared" si="1"/>
        <v>5.76036866359447E-5</v>
      </c>
      <c r="D36">
        <v>17.91</v>
      </c>
      <c r="E36">
        <v>8.68</v>
      </c>
      <c r="F36">
        <v>583</v>
      </c>
      <c r="G36" s="2">
        <v>1.8159999999999999E-5</v>
      </c>
      <c r="H36" s="1">
        <v>7.6E-3</v>
      </c>
      <c r="I36" s="1">
        <v>8.2000000000000007E-3</v>
      </c>
      <c r="J36">
        <v>886</v>
      </c>
      <c r="K36">
        <v>94472.244000000006</v>
      </c>
      <c r="L36">
        <v>1.5168780241725071E-19</v>
      </c>
      <c r="M36">
        <v>1</v>
      </c>
    </row>
    <row r="37" spans="1:13" x14ac:dyDescent="0.45">
      <c r="A37">
        <v>36</v>
      </c>
      <c r="B37" s="1">
        <f t="shared" si="0"/>
        <v>3.0138637733574443E-5</v>
      </c>
      <c r="C37" s="1">
        <f t="shared" si="1"/>
        <v>5.8072009291521493E-5</v>
      </c>
      <c r="D37">
        <v>16.59</v>
      </c>
      <c r="E37">
        <v>8.61</v>
      </c>
      <c r="F37">
        <v>583</v>
      </c>
      <c r="G37" s="2">
        <v>1.8159999999999999E-5</v>
      </c>
      <c r="H37" s="1">
        <v>7.6E-3</v>
      </c>
      <c r="I37" s="1">
        <v>8.2000000000000007E-3</v>
      </c>
      <c r="J37">
        <v>886</v>
      </c>
      <c r="K37">
        <v>94472.244000000006</v>
      </c>
      <c r="L37">
        <v>1.641171292859742E-19</v>
      </c>
      <c r="M37">
        <v>1</v>
      </c>
    </row>
    <row r="38" spans="1:13" x14ac:dyDescent="0.45">
      <c r="A38">
        <v>37</v>
      </c>
      <c r="B38" s="1">
        <f t="shared" si="0"/>
        <v>1.8946570670708603E-5</v>
      </c>
      <c r="C38" s="1">
        <f t="shared" si="1"/>
        <v>5.3191489361702129E-4</v>
      </c>
      <c r="D38">
        <v>26.39</v>
      </c>
      <c r="E38">
        <v>0.94</v>
      </c>
      <c r="F38">
        <v>582</v>
      </c>
      <c r="G38" s="1">
        <v>1.8199999999999999E-5</v>
      </c>
      <c r="H38" s="1">
        <v>7.6E-3</v>
      </c>
      <c r="I38" s="1">
        <v>8.2000000000000007E-3</v>
      </c>
      <c r="J38">
        <v>886</v>
      </c>
      <c r="K38">
        <v>94472.244000000006</v>
      </c>
      <c r="L38">
        <v>7.6660747025858679E-19</v>
      </c>
      <c r="M38">
        <v>5</v>
      </c>
    </row>
    <row r="39" spans="1:13" x14ac:dyDescent="0.45">
      <c r="A39">
        <v>38</v>
      </c>
      <c r="B39" s="1">
        <f t="shared" si="0"/>
        <v>1.8982536066818528E-5</v>
      </c>
      <c r="C39" s="1">
        <f t="shared" si="1"/>
        <v>3.5460992907801421E-4</v>
      </c>
      <c r="D39">
        <v>26.34</v>
      </c>
      <c r="E39">
        <v>1.41</v>
      </c>
      <c r="F39">
        <v>582</v>
      </c>
      <c r="G39" s="1">
        <v>1.8199999999999999E-5</v>
      </c>
      <c r="H39" s="1">
        <v>7.6E-3</v>
      </c>
      <c r="I39" s="1">
        <v>8.2000000000000007E-3</v>
      </c>
      <c r="J39">
        <v>886</v>
      </c>
      <c r="K39">
        <v>94472.244000000006</v>
      </c>
      <c r="L39">
        <v>5.2055514577343985E-19</v>
      </c>
      <c r="M39">
        <v>3</v>
      </c>
    </row>
    <row r="40" spans="1:13" x14ac:dyDescent="0.45">
      <c r="A40">
        <v>39</v>
      </c>
      <c r="B40" s="1">
        <f t="shared" si="0"/>
        <v>1.6539861065167053E-5</v>
      </c>
      <c r="C40" s="1">
        <f t="shared" si="1"/>
        <v>3.3112582781456954E-4</v>
      </c>
      <c r="D40">
        <v>30.23</v>
      </c>
      <c r="E40">
        <v>1.51</v>
      </c>
      <c r="F40">
        <v>582</v>
      </c>
      <c r="G40" s="1">
        <v>1.8199999999999999E-5</v>
      </c>
      <c r="H40" s="1">
        <v>7.6E-3</v>
      </c>
      <c r="I40" s="1">
        <v>8.2000000000000007E-3</v>
      </c>
      <c r="J40">
        <v>886</v>
      </c>
      <c r="K40">
        <v>94472.244000000006</v>
      </c>
      <c r="L40">
        <v>4.4242549593716838E-19</v>
      </c>
      <c r="M40">
        <v>3</v>
      </c>
    </row>
    <row r="41" spans="1:13" x14ac:dyDescent="0.45">
      <c r="A41">
        <v>40</v>
      </c>
      <c r="B41" s="1">
        <f>0.0005/D41</f>
        <v>1.7768301350390903E-5</v>
      </c>
      <c r="C41" s="1">
        <f>0.0005/E41</f>
        <v>4.8543689320388347E-4</v>
      </c>
      <c r="D41">
        <v>28.14</v>
      </c>
      <c r="E41">
        <v>1.03</v>
      </c>
      <c r="F41">
        <v>582</v>
      </c>
      <c r="G41" s="1">
        <v>1.8199999999999999E-5</v>
      </c>
      <c r="H41" s="1">
        <v>7.6E-3</v>
      </c>
      <c r="I41" s="1">
        <v>8.2000000000000007E-3</v>
      </c>
      <c r="J41">
        <v>886</v>
      </c>
      <c r="K41">
        <v>94472.244000000006</v>
      </c>
      <c r="L41">
        <v>6.7141516307161576E-19</v>
      </c>
      <c r="M41">
        <v>4</v>
      </c>
    </row>
    <row r="42" spans="1:13" x14ac:dyDescent="0.45">
      <c r="A42">
        <v>41</v>
      </c>
      <c r="B42" s="1">
        <f t="shared" ref="B42:B48" si="2">0.0005/D42</f>
        <v>1.4667057788207684E-5</v>
      </c>
      <c r="C42" s="1">
        <f t="shared" ref="C42:C48" si="3">0.0005/E42</f>
        <v>3.4965034965034965E-4</v>
      </c>
      <c r="D42">
        <v>34.090000000000003</v>
      </c>
      <c r="E42">
        <v>1.43</v>
      </c>
      <c r="F42">
        <v>582</v>
      </c>
      <c r="G42" s="1">
        <v>1.8199999999999999E-5</v>
      </c>
      <c r="H42" s="1">
        <v>7.6E-3</v>
      </c>
      <c r="I42" s="1">
        <v>8.2000000000000007E-3</v>
      </c>
      <c r="J42">
        <v>886</v>
      </c>
      <c r="K42">
        <v>94472.244000000006</v>
      </c>
      <c r="L42"/>
    </row>
    <row r="43" spans="1:13" x14ac:dyDescent="0.45">
      <c r="A43">
        <v>42</v>
      </c>
      <c r="B43" s="1">
        <f t="shared" si="2"/>
        <v>1.4912019087384431E-5</v>
      </c>
      <c r="C43" s="1">
        <f t="shared" si="3"/>
        <v>2.0746887966804979E-4</v>
      </c>
      <c r="D43">
        <v>33.53</v>
      </c>
      <c r="E43">
        <v>2.41</v>
      </c>
      <c r="F43">
        <v>582</v>
      </c>
      <c r="G43" s="1">
        <v>1.8199999999999999E-5</v>
      </c>
      <c r="H43" s="1">
        <v>7.6E-3</v>
      </c>
      <c r="I43" s="1">
        <v>8.2000000000000007E-3</v>
      </c>
      <c r="J43">
        <v>886</v>
      </c>
      <c r="K43">
        <v>94472.244000000006</v>
      </c>
      <c r="L43"/>
    </row>
    <row r="44" spans="1:13" x14ac:dyDescent="0.45">
      <c r="A44">
        <v>43</v>
      </c>
      <c r="B44" s="1">
        <f t="shared" si="2"/>
        <v>1.6622340425531915E-5</v>
      </c>
      <c r="C44" s="1">
        <f t="shared" si="3"/>
        <v>2.1008403361344539E-4</v>
      </c>
      <c r="D44">
        <v>30.08</v>
      </c>
      <c r="E44">
        <v>2.38</v>
      </c>
      <c r="F44">
        <v>582</v>
      </c>
      <c r="G44" s="1">
        <v>1.8199999999999999E-5</v>
      </c>
      <c r="H44" s="1">
        <v>7.6E-3</v>
      </c>
      <c r="I44" s="1">
        <v>8.2000000000000007E-3</v>
      </c>
      <c r="J44">
        <v>886</v>
      </c>
      <c r="K44">
        <v>94472.244000000006</v>
      </c>
      <c r="L44">
        <v>2.8945154061813598E-19</v>
      </c>
      <c r="M44">
        <v>2</v>
      </c>
    </row>
    <row r="45" spans="1:13" x14ac:dyDescent="0.45">
      <c r="A45">
        <v>44</v>
      </c>
      <c r="B45" s="1">
        <f t="shared" si="2"/>
        <v>1.7674089784376105E-5</v>
      </c>
      <c r="C45" s="1">
        <f t="shared" si="3"/>
        <v>1.0351966873706004E-4</v>
      </c>
      <c r="D45">
        <v>28.29</v>
      </c>
      <c r="E45">
        <v>4.83</v>
      </c>
      <c r="F45">
        <v>582</v>
      </c>
      <c r="G45" s="1">
        <v>1.8199999999999999E-5</v>
      </c>
      <c r="H45" s="1">
        <v>7.6E-3</v>
      </c>
      <c r="I45" s="1">
        <v>8.2000000000000007E-3</v>
      </c>
      <c r="J45">
        <v>886</v>
      </c>
      <c r="K45">
        <v>94472.244000000006</v>
      </c>
      <c r="L45">
        <v>1.611410157598895E-19</v>
      </c>
      <c r="M45">
        <v>1</v>
      </c>
    </row>
    <row r="46" spans="1:13" x14ac:dyDescent="0.45">
      <c r="A46">
        <v>45</v>
      </c>
      <c r="B46" s="1">
        <f t="shared" si="2"/>
        <v>7.8210542781166897E-6</v>
      </c>
      <c r="C46" s="1">
        <f t="shared" si="3"/>
        <v>3.0120481927710846E-4</v>
      </c>
      <c r="D46">
        <v>63.93</v>
      </c>
      <c r="E46">
        <v>1.66</v>
      </c>
      <c r="F46">
        <v>583</v>
      </c>
      <c r="G46" s="1">
        <v>1.8199999999999999E-5</v>
      </c>
      <c r="H46" s="1">
        <v>7.6E-3</v>
      </c>
      <c r="I46" s="1">
        <v>8.2000000000000007E-3</v>
      </c>
      <c r="J46">
        <v>886</v>
      </c>
      <c r="K46">
        <v>94472.244000000006</v>
      </c>
      <c r="L46"/>
    </row>
    <row r="47" spans="1:13" x14ac:dyDescent="0.45">
      <c r="A47">
        <v>46</v>
      </c>
      <c r="B47" s="1">
        <f t="shared" si="2"/>
        <v>7.9567154678548696E-6</v>
      </c>
      <c r="C47" s="1">
        <f t="shared" si="3"/>
        <v>2.136752136752137E-4</v>
      </c>
      <c r="D47">
        <v>62.84</v>
      </c>
      <c r="E47">
        <v>2.34</v>
      </c>
      <c r="F47">
        <v>583</v>
      </c>
      <c r="G47" s="1">
        <v>1.8199999999999999E-5</v>
      </c>
      <c r="H47" s="1">
        <v>7.6E-3</v>
      </c>
      <c r="I47" s="1">
        <v>8.2000000000000007E-3</v>
      </c>
      <c r="J47">
        <v>886</v>
      </c>
      <c r="K47">
        <v>94472.244000000006</v>
      </c>
      <c r="L47">
        <v>1.690280283048925E-19</v>
      </c>
      <c r="M47">
        <v>1</v>
      </c>
    </row>
    <row r="48" spans="1:13" x14ac:dyDescent="0.45">
      <c r="A48">
        <v>47</v>
      </c>
      <c r="B48" s="1">
        <f t="shared" si="2"/>
        <v>8.0606158310494929E-6</v>
      </c>
      <c r="C48" s="1">
        <f t="shared" si="3"/>
        <v>6.0240963855421692E-4</v>
      </c>
      <c r="D48">
        <v>62.03</v>
      </c>
      <c r="E48">
        <v>0.83</v>
      </c>
      <c r="F48">
        <v>583</v>
      </c>
      <c r="G48" s="1">
        <v>1.8199999999999999E-5</v>
      </c>
      <c r="H48" s="1">
        <v>7.6E-3</v>
      </c>
      <c r="I48" s="1">
        <v>8.2000000000000007E-3</v>
      </c>
      <c r="J48">
        <v>886</v>
      </c>
      <c r="K48">
        <v>94472.244000000006</v>
      </c>
      <c r="L48">
        <v>4.7003150270511174E-19</v>
      </c>
      <c r="M48">
        <v>3</v>
      </c>
    </row>
    <row r="49" spans="2:16" x14ac:dyDescent="0.45">
      <c r="B49" s="1"/>
      <c r="C49" s="1"/>
      <c r="H49" s="1"/>
      <c r="I49" s="1"/>
      <c r="L49" s="8">
        <f>SUM(L2:L48)</f>
        <v>9.3129085708425031E-18</v>
      </c>
      <c r="M49">
        <f>SUM(M2:M48)</f>
        <v>60</v>
      </c>
      <c r="N49" t="s">
        <v>13</v>
      </c>
      <c r="O49" t="s">
        <v>14</v>
      </c>
      <c r="P49">
        <f>L49/M49</f>
        <v>1.5521514284737505E-19</v>
      </c>
    </row>
    <row r="50" spans="2:16" x14ac:dyDescent="0.45">
      <c r="B50" s="1"/>
      <c r="C50" s="1"/>
      <c r="H50" s="1"/>
      <c r="I50" s="1"/>
      <c r="O50" t="s">
        <v>15</v>
      </c>
      <c r="P50">
        <f>1.602176634E-19-P49</f>
        <v>5.0025205526249379E-21</v>
      </c>
    </row>
    <row r="51" spans="2:16" x14ac:dyDescent="0.45">
      <c r="B51" s="1"/>
      <c r="C51" s="1"/>
      <c r="H51" s="1"/>
      <c r="I51" s="1"/>
      <c r="O51" s="13" t="s">
        <v>16</v>
      </c>
      <c r="P51" s="14">
        <f>P50/P49</f>
        <v>3.2229590881760667E-2</v>
      </c>
    </row>
    <row r="52" spans="2:16" x14ac:dyDescent="0.45">
      <c r="B52" s="1"/>
      <c r="C52" s="1"/>
      <c r="H52" s="1"/>
      <c r="I52" s="1"/>
    </row>
    <row r="53" spans="2:16" x14ac:dyDescent="0.45">
      <c r="B53" s="1"/>
      <c r="C53" s="1"/>
      <c r="H53" s="1"/>
      <c r="I53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Egli Samuel KSBG-1pM_2021</dc:creator>
  <cp:lastModifiedBy>Egli Samuel KSBG-1pM_2021</cp:lastModifiedBy>
  <dcterms:created xsi:type="dcterms:W3CDTF">2024-12-02T17:14:53Z</dcterms:created>
  <dcterms:modified xsi:type="dcterms:W3CDTF">2024-12-16T12:56:52Z</dcterms:modified>
</cp:coreProperties>
</file>