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rozzie/Desktop/"/>
    </mc:Choice>
  </mc:AlternateContent>
  <bookViews>
    <workbookView xWindow="22400" yWindow="81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8" i="1"/>
  <c r="H5" i="1"/>
  <c r="H2" i="1"/>
  <c r="F8" i="1"/>
  <c r="G8" i="1"/>
  <c r="F11" i="1"/>
  <c r="G11" i="1"/>
  <c r="F2" i="1"/>
  <c r="G2" i="1"/>
  <c r="H14" i="1"/>
  <c r="K4" i="1"/>
  <c r="K2" i="1"/>
  <c r="K3" i="1"/>
  <c r="G5" i="1"/>
  <c r="F5" i="1"/>
</calcChain>
</file>

<file path=xl/sharedStrings.xml><?xml version="1.0" encoding="utf-8"?>
<sst xmlns="http://schemas.openxmlformats.org/spreadsheetml/2006/main" count="21" uniqueCount="21">
  <si>
    <t>Cellular</t>
  </si>
  <si>
    <t>Seconds</t>
  </si>
  <si>
    <t>mA</t>
  </si>
  <si>
    <t>Minutes</t>
  </si>
  <si>
    <t>PMS</t>
  </si>
  <si>
    <t>OPC</t>
  </si>
  <si>
    <t>mA/Hr</t>
  </si>
  <si>
    <t>MCU</t>
  </si>
  <si>
    <t>Battery mAH</t>
  </si>
  <si>
    <t>mAS/Period</t>
  </si>
  <si>
    <t>mAH/Period</t>
  </si>
  <si>
    <t>Total:</t>
  </si>
  <si>
    <t>Life Hours (with no concurrent solar charging)</t>
  </si>
  <si>
    <t>Note:</t>
  </si>
  <si>
    <t>PMS and OPC currently have LEDs temporarily connected,</t>
  </si>
  <si>
    <t>to be eliminated, which draw about 10mA each.</t>
  </si>
  <si>
    <t>Also, I'm kind of guessing at MCU.  I have measured the idle draw</t>
  </si>
  <si>
    <t>at about 358 microamps, however the app DOES do work to do the</t>
  </si>
  <si>
    <t>measurements, to do comms scheduling, etc., and as such it does</t>
  </si>
  <si>
    <t>tiny bursts of activity for a few ms every 15s.  I'm just guessing when</t>
  </si>
  <si>
    <t>I say that it's 1.5ma for 10 seconds of every minute; it's probably 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</si>
</sst>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0202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22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/>
  </sheetViews>
  <sheetFormatPr baseColWidth="10" defaultRowHeight="16" x14ac:dyDescent="0.2"/>
  <cols>
    <col min="1" max="6" width="10.83203125" style="1"/>
    <col min="7" max="7" width="10.83203125" style="5"/>
    <col min="8" max="8" width="10.83203125" style="1"/>
    <col min="10" max="10" width="13.5" customWidth="1"/>
    <col min="11" max="11" width="15" customWidth="1"/>
    <col min="14" max="14" width="16.83203125" customWidth="1"/>
  </cols>
  <sheetData>
    <row r="1" spans="1:14" s="10" customFormat="1" x14ac:dyDescent="0.2">
      <c r="A1" s="8"/>
      <c r="B1" s="8" t="s">
        <v>3</v>
      </c>
      <c r="C1" s="8" t="s">
        <v>2</v>
      </c>
      <c r="D1" s="8" t="s">
        <v>1</v>
      </c>
      <c r="E1" s="8"/>
      <c r="F1" s="8" t="s">
        <v>9</v>
      </c>
      <c r="G1" s="9" t="s">
        <v>10</v>
      </c>
      <c r="H1" s="8" t="s">
        <v>6</v>
      </c>
      <c r="J1" s="8" t="s">
        <v>8</v>
      </c>
      <c r="K1" s="8" t="s">
        <v>12</v>
      </c>
    </row>
    <row r="2" spans="1:14" ht="17" x14ac:dyDescent="0.2">
      <c r="A2" s="1" t="s">
        <v>7</v>
      </c>
      <c r="B2" s="1">
        <v>1</v>
      </c>
      <c r="C2" s="2">
        <v>0.35799999999999998</v>
      </c>
      <c r="D2" s="1">
        <v>50</v>
      </c>
      <c r="F2" s="1">
        <f>C2*D2+C3*D3</f>
        <v>32.9</v>
      </c>
      <c r="G2" s="5">
        <f>F2/(60*60)</f>
        <v>9.1388888888888891E-3</v>
      </c>
      <c r="H2" s="5">
        <f>IF(B2&gt;0,G2*(60/B2),0)</f>
        <v>0.54833333333333334</v>
      </c>
      <c r="J2">
        <v>12000</v>
      </c>
      <c r="K2" s="1">
        <f t="shared" ref="K2" si="0">J2/H$14</f>
        <v>154.88534182334467</v>
      </c>
      <c r="M2" s="3"/>
      <c r="N2" s="4"/>
    </row>
    <row r="3" spans="1:14" ht="17" x14ac:dyDescent="0.2">
      <c r="C3" s="6">
        <v>1.5</v>
      </c>
      <c r="D3" s="1">
        <v>10</v>
      </c>
      <c r="H3" s="5"/>
      <c r="J3">
        <v>2500</v>
      </c>
      <c r="K3" s="1">
        <f>J3/H$14</f>
        <v>32.267779546530143</v>
      </c>
      <c r="M3" s="3"/>
      <c r="N3" s="4"/>
    </row>
    <row r="4" spans="1:14" ht="17" x14ac:dyDescent="0.2">
      <c r="H4" s="5"/>
      <c r="J4">
        <v>2000</v>
      </c>
      <c r="K4" s="1">
        <f t="shared" ref="K4" si="1">J4/H$14</f>
        <v>25.814223637224114</v>
      </c>
      <c r="M4" s="3"/>
      <c r="N4" s="4"/>
    </row>
    <row r="5" spans="1:14" ht="17" x14ac:dyDescent="0.2">
      <c r="A5" s="1" t="s">
        <v>0</v>
      </c>
      <c r="B5" s="1">
        <v>10</v>
      </c>
      <c r="C5" s="1">
        <v>250</v>
      </c>
      <c r="D5" s="1">
        <v>40</v>
      </c>
      <c r="F5" s="1">
        <f>C5*D5+C6*D6</f>
        <v>11000</v>
      </c>
      <c r="G5" s="5">
        <f>F5/(60*60)</f>
        <v>3.0555555555555554</v>
      </c>
      <c r="H5" s="5">
        <f>IF(B5&gt;0,G5*(60/B5),0)</f>
        <v>18.333333333333332</v>
      </c>
      <c r="M5" s="3"/>
      <c r="N5" s="4"/>
    </row>
    <row r="6" spans="1:14" ht="17" x14ac:dyDescent="0.2">
      <c r="C6" s="1">
        <v>100</v>
      </c>
      <c r="D6" s="1">
        <v>10</v>
      </c>
      <c r="H6" s="5"/>
      <c r="M6" s="3"/>
      <c r="N6" s="4"/>
    </row>
    <row r="7" spans="1:14" ht="17" x14ac:dyDescent="0.2">
      <c r="H7" s="5"/>
      <c r="M7" s="3"/>
      <c r="N7" s="4"/>
    </row>
    <row r="8" spans="1:14" x14ac:dyDescent="0.2">
      <c r="A8" s="1" t="s">
        <v>4</v>
      </c>
      <c r="B8" s="1">
        <v>30</v>
      </c>
      <c r="C8" s="1">
        <v>80</v>
      </c>
      <c r="D8" s="1">
        <v>81</v>
      </c>
      <c r="F8" s="1">
        <f>C8*D8+C9*D9</f>
        <v>30480</v>
      </c>
      <c r="G8" s="5">
        <f>F8/(60*60)</f>
        <v>8.4666666666666668</v>
      </c>
      <c r="H8" s="5">
        <f>IF(B8&gt;0,G8*(60/B8),0)</f>
        <v>16.933333333333334</v>
      </c>
    </row>
    <row r="9" spans="1:14" x14ac:dyDescent="0.2">
      <c r="C9" s="1">
        <v>80</v>
      </c>
      <c r="D9" s="1">
        <v>300</v>
      </c>
      <c r="H9" s="5"/>
    </row>
    <row r="10" spans="1:14" x14ac:dyDescent="0.2">
      <c r="H10" s="5"/>
    </row>
    <row r="11" spans="1:14" x14ac:dyDescent="0.2">
      <c r="A11" s="1" t="s">
        <v>5</v>
      </c>
      <c r="B11" s="1">
        <v>30</v>
      </c>
      <c r="C11" s="1">
        <v>111</v>
      </c>
      <c r="D11" s="1">
        <v>81</v>
      </c>
      <c r="F11" s="1">
        <f>C11*D11+C12*D12</f>
        <v>74991</v>
      </c>
      <c r="G11" s="5">
        <f>F11/(60*60)</f>
        <v>20.830833333333334</v>
      </c>
      <c r="H11" s="5">
        <f>IF(B11&gt;0,G11*(60/B11),0)</f>
        <v>41.661666666666669</v>
      </c>
    </row>
    <row r="12" spans="1:14" x14ac:dyDescent="0.2">
      <c r="C12" s="1">
        <v>220</v>
      </c>
      <c r="D12" s="1">
        <v>300</v>
      </c>
      <c r="H12" s="5"/>
    </row>
    <row r="13" spans="1:14" x14ac:dyDescent="0.2">
      <c r="H13" s="5"/>
    </row>
    <row r="14" spans="1:14" x14ac:dyDescent="0.2">
      <c r="G14" s="7" t="s">
        <v>11</v>
      </c>
      <c r="H14" s="5">
        <f>SUM(H2:H13)</f>
        <v>77.476666666666659</v>
      </c>
    </row>
    <row r="16" spans="1:14" x14ac:dyDescent="0.2">
      <c r="A16" s="1" t="s">
        <v>13</v>
      </c>
      <c r="B16" s="1" t="s">
        <v>14</v>
      </c>
    </row>
    <row r="17" spans="2:2" x14ac:dyDescent="0.2">
      <c r="B17" s="1" t="s">
        <v>15</v>
      </c>
    </row>
    <row r="18" spans="2:2" x14ac:dyDescent="0.2">
      <c r="B18" s="1" t="s">
        <v>16</v>
      </c>
    </row>
    <row r="19" spans="2:2" x14ac:dyDescent="0.2">
      <c r="B19" s="1" t="s">
        <v>17</v>
      </c>
    </row>
    <row r="20" spans="2:2" x14ac:dyDescent="0.2">
      <c r="B20" s="1" t="s">
        <v>18</v>
      </c>
    </row>
    <row r="21" spans="2:2" x14ac:dyDescent="0.2">
      <c r="B21" s="1" t="s">
        <v>19</v>
      </c>
    </row>
    <row r="22" spans="2:2" x14ac:dyDescent="0.2">
      <c r="B22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2016-10-10T13:36:46Z</dcterms:created>
  <dcterms:modified xsi:type="dcterms:W3CDTF">2016-10-10T14:31:24Z</dcterms:modified>
</cp:coreProperties>
</file>