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anesh Sankaran\Documents\"/>
    </mc:Choice>
  </mc:AlternateContent>
  <xr:revisionPtr revIDLastSave="0" documentId="13_ncr:1_{1FCD9BF1-1DFC-43F7-BD0F-0C97F0CECF07}" xr6:coauthVersionLast="46" xr6:coauthVersionMax="46" xr10:uidLastSave="{00000000-0000-0000-0000-000000000000}"/>
  <bookViews>
    <workbookView xWindow="-120" yWindow="-120" windowWidth="38640" windowHeight="16440" activeTab="2" xr2:uid="{35F01C9C-1B1C-489C-8B3E-54C375522894}"/>
  </bookViews>
  <sheets>
    <sheet name="Without Encoding" sheetId="2" r:id="rId1"/>
    <sheet name="With Encoding" sheetId="1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H13" i="3" s="1"/>
  <c r="G14" i="3"/>
  <c r="G16" i="3"/>
  <c r="G17" i="3"/>
  <c r="G18" i="3"/>
  <c r="G19" i="3"/>
  <c r="G20" i="3"/>
  <c r="G21" i="3"/>
  <c r="G22" i="3"/>
  <c r="G23" i="3"/>
  <c r="G25" i="3"/>
  <c r="G26" i="3"/>
  <c r="G27" i="3"/>
  <c r="G28" i="3"/>
  <c r="G29" i="3"/>
  <c r="G30" i="3"/>
  <c r="G31" i="3"/>
  <c r="G32" i="3"/>
  <c r="G33" i="3"/>
  <c r="H33" i="3" s="1"/>
  <c r="G34" i="3"/>
  <c r="G35" i="3"/>
  <c r="G36" i="3"/>
  <c r="G37" i="3"/>
  <c r="G38" i="3"/>
  <c r="G39" i="3"/>
  <c r="G40" i="3"/>
  <c r="G41" i="3"/>
  <c r="G42" i="3"/>
  <c r="G43" i="3"/>
  <c r="G44" i="3"/>
  <c r="G2" i="3"/>
  <c r="F3" i="3"/>
  <c r="H3" i="3" s="1"/>
  <c r="F4" i="3"/>
  <c r="F5" i="3"/>
  <c r="F6" i="3"/>
  <c r="F7" i="3"/>
  <c r="F8" i="3"/>
  <c r="H8" i="3" s="1"/>
  <c r="F9" i="3"/>
  <c r="H9" i="3" s="1"/>
  <c r="F10" i="3"/>
  <c r="F11" i="3"/>
  <c r="F12" i="3"/>
  <c r="F13" i="3"/>
  <c r="F14" i="3"/>
  <c r="H14" i="3" s="1"/>
  <c r="F16" i="3"/>
  <c r="H16" i="3" s="1"/>
  <c r="F17" i="3"/>
  <c r="F18" i="3"/>
  <c r="F19" i="3"/>
  <c r="F20" i="3"/>
  <c r="F21" i="3"/>
  <c r="H21" i="3" s="1"/>
  <c r="F22" i="3"/>
  <c r="H22" i="3" s="1"/>
  <c r="F23" i="3"/>
  <c r="F25" i="3"/>
  <c r="F26" i="3"/>
  <c r="F27" i="3"/>
  <c r="F28" i="3"/>
  <c r="H28" i="3" s="1"/>
  <c r="F29" i="3"/>
  <c r="H29" i="3" s="1"/>
  <c r="F30" i="3"/>
  <c r="F31" i="3"/>
  <c r="F32" i="3"/>
  <c r="F33" i="3"/>
  <c r="F34" i="3"/>
  <c r="H34" i="3" s="1"/>
  <c r="F35" i="3"/>
  <c r="H35" i="3" s="1"/>
  <c r="F36" i="3"/>
  <c r="F37" i="3"/>
  <c r="F38" i="3"/>
  <c r="F39" i="3"/>
  <c r="F40" i="3"/>
  <c r="H40" i="3" s="1"/>
  <c r="F41" i="3"/>
  <c r="H41" i="3" s="1"/>
  <c r="F42" i="3"/>
  <c r="F43" i="3"/>
  <c r="F44" i="3"/>
  <c r="F2" i="3"/>
  <c r="H39" i="3" l="1"/>
  <c r="H7" i="3"/>
  <c r="H38" i="3"/>
  <c r="H12" i="3"/>
  <c r="H27" i="3"/>
  <c r="H26" i="3"/>
  <c r="H20" i="3"/>
  <c r="H44" i="3"/>
  <c r="H19" i="3"/>
  <c r="H2" i="3"/>
  <c r="H47" i="3" s="1"/>
  <c r="H32" i="3"/>
  <c r="H6" i="3"/>
  <c r="H18" i="3"/>
  <c r="H43" i="3"/>
  <c r="H31" i="3"/>
  <c r="H5" i="3"/>
  <c r="H42" i="3"/>
  <c r="H23" i="3"/>
  <c r="H4" i="3"/>
  <c r="H25" i="3"/>
  <c r="H36" i="3"/>
  <c r="H30" i="3"/>
  <c r="H17" i="3"/>
  <c r="H49" i="3" s="1"/>
  <c r="H10" i="3"/>
  <c r="H37" i="3"/>
  <c r="H11" i="3"/>
  <c r="H46" i="3" l="1"/>
  <c r="H48" i="3"/>
</calcChain>
</file>

<file path=xl/sharedStrings.xml><?xml version="1.0" encoding="utf-8"?>
<sst xmlns="http://schemas.openxmlformats.org/spreadsheetml/2006/main" count="233" uniqueCount="70">
  <si>
    <t>Policy</t>
  </si>
  <si>
    <t>SAT/UNSAT</t>
  </si>
  <si>
    <t>Solve Time (ms)</t>
  </si>
  <si>
    <t>lg(tuple)</t>
  </si>
  <si>
    <t>Count Time (ms)</t>
  </si>
  <si>
    <t>lg(principal)</t>
  </si>
  <si>
    <t>lg(action)</t>
  </si>
  <si>
    <t>lg(resource)</t>
  </si>
  <si>
    <t>/samples/ec2/exp_single/ec2_prevent_running_classic/policy.json</t>
  </si>
  <si>
    <t>SAT</t>
  </si>
  <si>
    <t>/samples/ec2/exp_single/ec2_require_mfa_session_token/policy.json</t>
  </si>
  <si>
    <t>/samples/ec2/exp_single/ec2_launch_instance_specific_subnet/policy.json</t>
  </si>
  <si>
    <t>/samples/ec2/exp_single/ec2_allow_ebs_volume_owners/policy.json</t>
  </si>
  <si>
    <t>/samples/ec2/exp_single/ec2_limit_ebs_volume_size/fixed.json</t>
  </si>
  <si>
    <t>/samples/ec2/exp_single/ec2_limit_ebs_volume_size/initial.json</t>
  </si>
  <si>
    <t>/samples/ec2/exp_single/ec2_restrict_to_specific_instance/policy.json</t>
  </si>
  <si>
    <t>/samples/ec2/exp_single/ec2_enforce_project_tagging/policy.json</t>
  </si>
  <si>
    <t>/samples/ec2/exp_single/ec2_actions_region_awsportal/policy.json</t>
  </si>
  <si>
    <t>/samples/ec2/exp_single/ec2_validate_attach_volume/policy.json</t>
  </si>
  <si>
    <t>UNSAT</t>
  </si>
  <si>
    <t>/samples/ec2/exp_single/ec2_terminate_instance_ip/policy.json</t>
  </si>
  <si>
    <t>/samples/ec2/exp_single/ec2_allow_some_instances/fixed.json</t>
  </si>
  <si>
    <t>/samples/ec2/exp_single/ec2_allow_some_instances/initial.json</t>
  </si>
  <si>
    <t>/samples/iam/exp_single/iam_user_access_to_s3_uploads_fail/fixed.json</t>
  </si>
  <si>
    <t>/samples/iam/exp_single/iam_user_access_to_s3_uploads_fail/initial.json</t>
  </si>
  <si>
    <t>/samples/iam/exp_single/iam_role_policy_modify_iam_but_not_own_policies/policy.json</t>
  </si>
  <si>
    <t>/samples/iam/exp_single/iam_specify_all_users_in_account_bucket_policy/policy2.json</t>
  </si>
  <si>
    <t>/samples/iam/exp_single/iam_specify_all_users_in_account_bucket_policy/policy1.json</t>
  </si>
  <si>
    <t>/samples/iam/exp_single/iam_policy_allow_adding_deleting_users/fixed.json</t>
  </si>
  <si>
    <t>/samples/iam/exp_single/iam_policy_allow_adding_deleting_users/initial.json</t>
  </si>
  <si>
    <t>/samples/iam/exp_single/iam_simplest_policy/policy.json</t>
  </si>
  <si>
    <t>/samples/s3/exp_single/s3_iam_user_cannot_create_folder_through_console/policy.json</t>
  </si>
  <si>
    <t>/samples/s3/exp_single/s3_allow_all_except_delete/fixed.json</t>
  </si>
  <si>
    <t>/samples/s3/exp_single/s3_allow_all_except_delete/initial.json</t>
  </si>
  <si>
    <t>/samples/s3/exp_single/s3_public_access/policy.json</t>
  </si>
  <si>
    <t>/samples/s3/exp_single/s3_object_query_permissions/policy1.json</t>
  </si>
  <si>
    <t>/samples/s3/exp_single/s3_object_query_permissions/fix.json</t>
  </si>
  <si>
    <t>/samples/s3/exp_single/s3_policy_for_lambda_function/policy2.json</t>
  </si>
  <si>
    <t>/samples/s3/exp_single/s3_policy_for_lambda_function/policy1.json</t>
  </si>
  <si>
    <t>/samples/s3/exp_single/s3_restrict_access_to_certain_roles/policy.json</t>
  </si>
  <si>
    <t>/samples/s3/exp_single/s3_bucket_folder_restrict_by_user/policy.json</t>
  </si>
  <si>
    <t>/samples/s3/exp_single/s3_remove_permissions_individual_files/policy2.json</t>
  </si>
  <si>
    <t>/samples/s3/exp_single/s3_remove_permissions_individual_files/policy1.json</t>
  </si>
  <si>
    <t>/samples/s3/exp_single/s3_policy_failing_not_sure_why/policy.json</t>
  </si>
  <si>
    <t>/samples/s3/exp_single/s3_bucket_policy_grant_read_specific_file_type/policy.json</t>
  </si>
  <si>
    <t>/samples/s3/exp_single/s3_policy_provides_programmatic_access/policy3.json</t>
  </si>
  <si>
    <t>/samples/s3/exp_single/s3_policy_provides_programmatic_access/policy2.json</t>
  </si>
  <si>
    <t>/samples/s3/exp_single/s3_policy_provides_programmatic_access/policy1.json</t>
  </si>
  <si>
    <t>/samples/s3/exp_single/s3_policy_public_and_principal_specific_permissions/policy.json</t>
  </si>
  <si>
    <t>/samples/s3/exp_single/s3_sos_bucket_policy_problem/policy.json</t>
  </si>
  <si>
    <t>/samples/s3/exp_single/s3_policy_or_condition/policy.json</t>
  </si>
  <si>
    <t>policy</t>
  </si>
  <si>
    <t>sat_result</t>
  </si>
  <si>
    <t>sat_time</t>
  </si>
  <si>
    <t>log_tuple_count</t>
  </si>
  <si>
    <t>count_time</t>
  </si>
  <si>
    <t>log_principal_count</t>
  </si>
  <si>
    <t>log_action_count</t>
  </si>
  <si>
    <t>log_resource_count</t>
  </si>
  <si>
    <t>Solve Time w/ Encoding (ms)</t>
  </si>
  <si>
    <t>SAT Time w/o Encoding (ms)</t>
  </si>
  <si>
    <t>Count Time w/o Encoding (ms)</t>
  </si>
  <si>
    <t>Count Time w/ Encoding (ms)</t>
  </si>
  <si>
    <t>Time w/o Encoding (ms)</t>
  </si>
  <si>
    <t>Time w/ Encoding (ms)</t>
  </si>
  <si>
    <t>Improvement Factor</t>
  </si>
  <si>
    <t>Average</t>
  </si>
  <si>
    <t>Max</t>
  </si>
  <si>
    <t>Min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</si>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</sst>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/>
  </cellXfs>
  <cellStyles count="2">
    <cellStyle name="Normal" xfId="0" builtinId="0"/>
    <cellStyle name="Normal 2" xfId="1" xr:uid="{57E8F51E-2ED3-4C23-8E4E-997E92B4FF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Comparison:</a:t>
            </a:r>
            <a:r>
              <a:rPr lang="en-US" baseline="0"/>
              <a:t> </a:t>
            </a:r>
            <a:r>
              <a:rPr lang="en-US"/>
              <a:t>EC2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Summary!$F$1</c:f>
              <c:strCache>
                <c:ptCount val="1"/>
                <c:pt idx="0">
                  <c:v>Time w/o Encoding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Summary!$F$2:$F$14</c:f>
              <c:numCache>
                <c:formatCode>General</c:formatCode>
                <c:ptCount val="13"/>
                <c:pt idx="0">
                  <c:v>41002.137499999997</c:v>
                </c:pt>
                <c:pt idx="1">
                  <c:v>409045.9</c:v>
                </c:pt>
                <c:pt idx="2">
                  <c:v>62656.060000000005</c:v>
                </c:pt>
                <c:pt idx="3">
                  <c:v>35076.866000000002</c:v>
                </c:pt>
                <c:pt idx="4">
                  <c:v>68608.198000000004</c:v>
                </c:pt>
                <c:pt idx="5">
                  <c:v>53949.063000000002</c:v>
                </c:pt>
                <c:pt idx="6">
                  <c:v>55902.239999999998</c:v>
                </c:pt>
                <c:pt idx="7">
                  <c:v>106559.96</c:v>
                </c:pt>
                <c:pt idx="8">
                  <c:v>727434.8</c:v>
                </c:pt>
                <c:pt idx="9">
                  <c:v>29917.9</c:v>
                </c:pt>
                <c:pt idx="10">
                  <c:v>35166.629999999997</c:v>
                </c:pt>
                <c:pt idx="11">
                  <c:v>40541.829999999994</c:v>
                </c:pt>
                <c:pt idx="12">
                  <c:v>37602.246399999996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9-491B-9516-516B169C0C9E}"/>
            </c:ext>
          </c:extLst>
        </c:ser>
        <c:ser>
          <c:idx val="1"/>
          <c:order val="1"/>
          <c:tx>
            <c:strRef>
              <c:f>Summary!$G$1</c:f>
              <c:strCache>
                <c:ptCount val="1"/>
                <c:pt idx="0">
                  <c:v>Time w/ Encoding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Summary!$G$2:$G$14</c:f>
              <c:numCache>
                <c:formatCode>General</c:formatCode>
                <c:ptCount val="13"/>
                <c:pt idx="0">
                  <c:v>9609.5429999999997</c:v>
                </c:pt>
                <c:pt idx="1">
                  <c:v>46904.69</c:v>
                </c:pt>
                <c:pt idx="2">
                  <c:v>7792.1539999999995</c:v>
                </c:pt>
                <c:pt idx="3">
                  <c:v>1908.8798999999999</c:v>
                </c:pt>
                <c:pt idx="4">
                  <c:v>50974.06</c:v>
                </c:pt>
                <c:pt idx="5">
                  <c:v>48086.539999999994</c:v>
                </c:pt>
                <c:pt idx="6">
                  <c:v>1190.10868</c:v>
                </c:pt>
                <c:pt idx="7">
                  <c:v>44010.43</c:v>
                </c:pt>
                <c:pt idx="8">
                  <c:v>61279.89</c:v>
                </c:pt>
                <c:pt idx="9">
                  <c:v>1384.33</c:v>
                </c:pt>
                <c:pt idx="10">
                  <c:v>1379.8505</c:v>
                </c:pt>
                <c:pt idx="11">
                  <c:v>6975.6880000000001</c:v>
                </c:pt>
                <c:pt idx="12">
                  <c:v>7034.3179999999993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9-491B-9516-516B169C0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854415"/>
        <c:axId val="997840687"/>
      </c:barChart>
      <c:catAx>
        <c:axId val="99785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40687"/>
        <c:crosses val="autoZero"/>
        <c:auto val="1"/>
        <c:lblAlgn val="ctr"/>
        <c:lblOffset val="100"/>
        <c:noMultiLvlLbl val="0"/>
      </c:catAx>
      <c:valAx>
        <c:axId val="9978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5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Comparison: IAM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Summary!$F$1</c:f>
              <c:strCache>
                <c:ptCount val="1"/>
                <c:pt idx="0">
                  <c:v>Time w/o Encoding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Summary!$F$16:$F$23</c:f>
              <c:numCache>
                <c:formatCode>General</c:formatCode>
                <c:ptCount val="8"/>
                <c:pt idx="0">
                  <c:v>2336.3809999999999</c:v>
                </c:pt>
                <c:pt idx="1">
                  <c:v>1482.3531</c:v>
                </c:pt>
                <c:pt idx="2">
                  <c:v>1494.3308</c:v>
                </c:pt>
                <c:pt idx="3">
                  <c:v>1465.9180000000001</c:v>
                </c:pt>
                <c:pt idx="4">
                  <c:v>1147.4771000000001</c:v>
                </c:pt>
                <c:pt idx="5">
                  <c:v>1061.8568</c:v>
                </c:pt>
                <c:pt idx="6">
                  <c:v>1072.0651</c:v>
                </c:pt>
                <c:pt idx="7">
                  <c:v>10019.030000000001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A-4018-ACDF-BE2D2E628D9A}"/>
            </c:ext>
          </c:extLst>
        </c:ser>
        <c:ser>
          <c:idx val="1"/>
          <c:order val="1"/>
          <c:tx>
            <c:strRef>
              <c:f>Summary!$G$1</c:f>
              <c:strCache>
                <c:ptCount val="1"/>
                <c:pt idx="0">
                  <c:v>Time w/ Encoding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Summary!$G$16:$G$23</c:f>
              <c:numCache>
                <c:formatCode>General</c:formatCode>
                <c:ptCount val="8"/>
                <c:pt idx="0">
                  <c:v>472.64359999999999</c:v>
                </c:pt>
                <c:pt idx="1">
                  <c:v>323.30014999999997</c:v>
                </c:pt>
                <c:pt idx="2">
                  <c:v>411.70729999999998</c:v>
                </c:pt>
                <c:pt idx="3">
                  <c:v>1226.0478900000001</c:v>
                </c:pt>
                <c:pt idx="4">
                  <c:v>142.75398999999999</c:v>
                </c:pt>
                <c:pt idx="5">
                  <c:v>287.06580000000002</c:v>
                </c:pt>
                <c:pt idx="6">
                  <c:v>217.4041</c:v>
                </c:pt>
                <c:pt idx="7">
                  <c:v>2223.5506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A-4018-ACDF-BE2D2E62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858159"/>
        <c:axId val="997847759"/>
      </c:barChart>
      <c:catAx>
        <c:axId val="99785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47759"/>
        <c:crosses val="autoZero"/>
        <c:auto val="1"/>
        <c:lblAlgn val="ctr"/>
        <c:lblOffset val="100"/>
        <c:noMultiLvlLbl val="0"/>
      </c:catAx>
      <c:valAx>
        <c:axId val="9978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5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Comparison: 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Summary!$F$1</c:f>
              <c:strCache>
                <c:ptCount val="1"/>
                <c:pt idx="0">
                  <c:v>Time w/o Encoding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Summary!$F$25:$F$44</c:f>
              <c:numCache>
                <c:formatCode>General</c:formatCode>
                <c:ptCount val="20"/>
                <c:pt idx="0">
                  <c:v>2452.4431</c:v>
                </c:pt>
                <c:pt idx="1">
                  <c:v>2975.2426</c:v>
                </c:pt>
                <c:pt idx="2">
                  <c:v>1366.4329</c:v>
                </c:pt>
                <c:pt idx="3">
                  <c:v>1136.26432</c:v>
                </c:pt>
                <c:pt idx="4">
                  <c:v>2680.7570000000001</c:v>
                </c:pt>
                <c:pt idx="5">
                  <c:v>1202.77251</c:v>
                </c:pt>
                <c:pt idx="6">
                  <c:v>1309.7366099999999</c:v>
                </c:pt>
                <c:pt idx="7">
                  <c:v>1785.0531999999998</c:v>
                </c:pt>
                <c:pt idx="8">
                  <c:v>1668.1715999999999</c:v>
                </c:pt>
                <c:pt idx="9">
                  <c:v>4924.2460000000001</c:v>
                </c:pt>
                <c:pt idx="10">
                  <c:v>3496.9720000000002</c:v>
                </c:pt>
                <c:pt idx="11">
                  <c:v>210.261</c:v>
                </c:pt>
                <c:pt idx="12">
                  <c:v>28891.739999999998</c:v>
                </c:pt>
                <c:pt idx="13">
                  <c:v>1157.1028799999999</c:v>
                </c:pt>
                <c:pt idx="14">
                  <c:v>3641.6734000000001</c:v>
                </c:pt>
                <c:pt idx="15">
                  <c:v>2092.5621000000001</c:v>
                </c:pt>
                <c:pt idx="16">
                  <c:v>1506.4895000000001</c:v>
                </c:pt>
                <c:pt idx="17">
                  <c:v>2125.9701</c:v>
                </c:pt>
                <c:pt idx="18">
                  <c:v>88859.6</c:v>
                </c:pt>
                <c:pt idx="19">
                  <c:v>1806.364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F-4C79-974B-DF21D2DC7B38}"/>
            </c:ext>
          </c:extLst>
        </c:ser>
        <c:ser>
          <c:idx val="1"/>
          <c:order val="1"/>
          <c:tx>
            <c:strRef>
              <c:f>Summary!$G$1</c:f>
              <c:strCache>
                <c:ptCount val="1"/>
                <c:pt idx="0">
                  <c:v>Time w/ Encoding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Summary!$G$25:$G$44</c:f>
              <c:numCache>
                <c:formatCode>General</c:formatCode>
                <c:ptCount val="20"/>
                <c:pt idx="0">
                  <c:v>1418.1647</c:v>
                </c:pt>
                <c:pt idx="1">
                  <c:v>1199.72066</c:v>
                </c:pt>
                <c:pt idx="2">
                  <c:v>1123.92705</c:v>
                </c:pt>
                <c:pt idx="3">
                  <c:v>284.49353000000002</c:v>
                </c:pt>
                <c:pt idx="4">
                  <c:v>1623.1608999999999</c:v>
                </c:pt>
                <c:pt idx="5">
                  <c:v>163.85856999999999</c:v>
                </c:pt>
                <c:pt idx="6">
                  <c:v>323.53315000000003</c:v>
                </c:pt>
                <c:pt idx="7">
                  <c:v>1644.20769</c:v>
                </c:pt>
                <c:pt idx="8">
                  <c:v>1192.0505599999999</c:v>
                </c:pt>
                <c:pt idx="9">
                  <c:v>2712.9902999999999</c:v>
                </c:pt>
                <c:pt idx="10">
                  <c:v>1434.2170000000001</c:v>
                </c:pt>
                <c:pt idx="11">
                  <c:v>135.708</c:v>
                </c:pt>
                <c:pt idx="12">
                  <c:v>2341.5769999999998</c:v>
                </c:pt>
                <c:pt idx="13">
                  <c:v>176.05775</c:v>
                </c:pt>
                <c:pt idx="14">
                  <c:v>1848.3056999999999</c:v>
                </c:pt>
                <c:pt idx="15">
                  <c:v>1403.0719999999999</c:v>
                </c:pt>
                <c:pt idx="16">
                  <c:v>1144.5215499999999</c:v>
                </c:pt>
                <c:pt idx="17">
                  <c:v>1286.3932</c:v>
                </c:pt>
                <c:pt idx="18">
                  <c:v>40253.380000000005</c:v>
                </c:pt>
                <c:pt idx="19">
                  <c:v>791.49099999999999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F-4C79-974B-DF21D2DC7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133359"/>
        <c:axId val="863129199"/>
      </c:barChart>
      <c:catAx>
        <c:axId val="86313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29199"/>
        <c:crosses val="autoZero"/>
        <c:auto val="1"/>
        <c:lblAlgn val="ctr"/>
        <c:lblOffset val="100"/>
        <c:noMultiLvlLbl val="0"/>
      </c:catAx>
      <c:valAx>
        <c:axId val="8631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3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</c:f>
              <c:strCache>
                <c:ptCount val="1"/>
                <c:pt idx="0">
                  <c:v>Improvement 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(Summary!$H$2:$H$14,Summary!$H$16:$H$23,Summary!$H$25:$H$44)</c:f>
              <c:numCache>
                <c:formatCode>General</c:formatCode>
                <c:ptCount val="41"/>
                <c:pt idx="0">
                  <c:v>4.2668145092851972</c:v>
                </c:pt>
                <c:pt idx="1">
                  <c:v>8.7207889019200433</c:v>
                </c:pt>
                <c:pt idx="2">
                  <c:v>8.0409165424605327</c:v>
                </c:pt>
                <c:pt idx="3">
                  <c:v>18.375627508048048</c:v>
                </c:pt>
                <c:pt idx="4">
                  <c:v>1.3459433680581849</c:v>
                </c:pt>
                <c:pt idx="5">
                  <c:v>1.1219160912804291</c:v>
                </c:pt>
                <c:pt idx="6">
                  <c:v>46.972382387800074</c:v>
                </c:pt>
                <c:pt idx="7">
                  <c:v>2.4212433280020216</c:v>
                </c:pt>
                <c:pt idx="8">
                  <c:v>11.870693632119771</c:v>
                </c:pt>
                <c:pt idx="9">
                  <c:v>21.611826659828221</c:v>
                </c:pt>
                <c:pt idx="10">
                  <c:v>25.485826181894343</c:v>
                </c:pt>
                <c:pt idx="11">
                  <c:v>5.8118754737883913</c:v>
                </c:pt>
                <c:pt idx="12">
                  <c:v>5.3455425813845778</c:v>
                </c:pt>
                <c:pt idx="13">
                  <c:v>4.9432193729059275</c:v>
                </c:pt>
                <c:pt idx="14">
                  <c:v>4.5850677768012176</c:v>
                </c:pt>
                <c:pt idx="15">
                  <c:v>3.6295951031230196</c:v>
                </c:pt>
                <c:pt idx="16">
                  <c:v>1.1956449759886623</c:v>
                </c:pt>
                <c:pt idx="17">
                  <c:v>8.038143802495469</c:v>
                </c:pt>
                <c:pt idx="18">
                  <c:v>3.6990014136131855</c:v>
                </c:pt>
                <c:pt idx="19">
                  <c:v>4.9312092090259565</c:v>
                </c:pt>
                <c:pt idx="20">
                  <c:v>4.5058700260745139</c:v>
                </c:pt>
                <c:pt idx="21">
                  <c:v>1.7293076749125118</c:v>
                </c:pt>
                <c:pt idx="22">
                  <c:v>2.479946123458439</c:v>
                </c:pt>
                <c:pt idx="23">
                  <c:v>1.2157665392963004</c:v>
                </c:pt>
                <c:pt idx="24">
                  <c:v>3.9939900214953918</c:v>
                </c:pt>
                <c:pt idx="25">
                  <c:v>1.651565781309789</c:v>
                </c:pt>
                <c:pt idx="26">
                  <c:v>7.3403088407277091</c:v>
                </c:pt>
                <c:pt idx="27">
                  <c:v>4.0482300190876881</c:v>
                </c:pt>
                <c:pt idx="28">
                  <c:v>1.0856616295232142</c:v>
                </c:pt>
                <c:pt idx="29">
                  <c:v>1.3994134611203068</c:v>
                </c:pt>
                <c:pt idx="30">
                  <c:v>1.8150621474761632</c:v>
                </c:pt>
                <c:pt idx="31">
                  <c:v>2.4382447007670387</c:v>
                </c:pt>
                <c:pt idx="32">
                  <c:v>1.5493633389335928</c:v>
                </c:pt>
                <c:pt idx="33">
                  <c:v>12.338582075242455</c:v>
                </c:pt>
                <c:pt idx="34">
                  <c:v>6.5722916486209773</c:v>
                </c:pt>
                <c:pt idx="35">
                  <c:v>1.970276561934533</c:v>
                </c:pt>
                <c:pt idx="36">
                  <c:v>1.4914146244811388</c:v>
                </c:pt>
                <c:pt idx="37">
                  <c:v>1.3162613670314904</c:v>
                </c:pt>
                <c:pt idx="38">
                  <c:v>1.6526596222679037</c:v>
                </c:pt>
                <c:pt idx="39">
                  <c:v>2.2075065497605419</c:v>
                </c:pt>
                <c:pt idx="40">
                  <c:v>2.282229362052127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4-410C-A86B-583C9E3AC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416111"/>
        <c:axId val="1072404463"/>
      </c:barChart>
      <c:catAx>
        <c:axId val="107241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Policy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04463"/>
        <c:crosses val="autoZero"/>
        <c:auto val="1"/>
        <c:lblAlgn val="ctr"/>
        <c:lblOffset val="100"/>
        <c:tickLblSkip val="1"/>
        <c:noMultiLvlLbl val="0"/>
      </c:catAx>
      <c:valAx>
        <c:axId val="10724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</xdr:row>
      <xdr:rowOff>133350</xdr:rowOff>
    </xdr:from>
    <xdr:to>
      <xdr:col>17</xdr:col>
      <xdr:colOff>533400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B70A2A-9009-4ADA-B006-E9E7BA89C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228600</xdr:colOff>
      <xdr:row>2</xdr:row>
      <xdr:rowOff>142875</xdr:rowOff>
    </xdr:from>
    <xdr:to>
      <xdr:col>25</xdr:col>
      <xdr:colOff>533400</xdr:colOff>
      <xdr:row>17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11CC56-3235-40A3-8129-FD6F70BE5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333375</xdr:colOff>
      <xdr:row>2</xdr:row>
      <xdr:rowOff>152400</xdr:rowOff>
    </xdr:from>
    <xdr:to>
      <xdr:col>34</xdr:col>
      <xdr:colOff>28575</xdr:colOff>
      <xdr:row>17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9F7BFD-D46D-465B-AFD9-FA63D8E05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147636</xdr:colOff>
      <xdr:row>18</xdr:row>
      <xdr:rowOff>190499</xdr:rowOff>
    </xdr:from>
    <xdr:to>
      <xdr:col>28</xdr:col>
      <xdr:colOff>400049</xdr:colOff>
      <xdr:row>43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D73DD4-F0FF-45A6-A64E-3C093ACA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9E5C5-06A1-48EA-B73F-7BA1C0E47B95}">
  <dimension ref="A1:H44"/>
  <sheetViews>
    <sheetView topLeftCell="A6" workbookViewId="0">
      <selection activeCell="E2" sqref="E2:E44"/>
    </sheetView>
  </sheetViews>
  <sheetFormatPr defaultRowHeight="15" x14ac:dyDescent="0.25"/>
  <sheetData>
    <row r="1" spans="1:8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25">
      <c r="A2" t="s">
        <v>8</v>
      </c>
      <c r="B2" t="s">
        <v>9</v>
      </c>
      <c r="C2">
        <v>40946.1</v>
      </c>
      <c r="D2">
        <v>1242.0774104173099</v>
      </c>
      <c r="E2">
        <v>56.037500000000001</v>
      </c>
      <c r="F2">
        <v>0</v>
      </c>
      <c r="G2">
        <v>0</v>
      </c>
      <c r="H2">
        <v>342.09843119510498</v>
      </c>
    </row>
    <row r="3" spans="1:8" x14ac:dyDescent="0.25">
      <c r="A3" t="s">
        <v>10</v>
      </c>
      <c r="B3" t="s">
        <v>9</v>
      </c>
      <c r="C3">
        <v>392203</v>
      </c>
      <c r="D3">
        <v>462.37238627387501</v>
      </c>
      <c r="E3">
        <v>16842.900000000001</v>
      </c>
      <c r="F3">
        <v>0</v>
      </c>
      <c r="G3">
        <v>8.8105716347411391</v>
      </c>
      <c r="H3">
        <v>461.37238627267197</v>
      </c>
    </row>
    <row r="4" spans="1:8" x14ac:dyDescent="0.25">
      <c r="A4" t="s">
        <v>11</v>
      </c>
      <c r="B4" t="s">
        <v>9</v>
      </c>
      <c r="C4">
        <v>60903.8</v>
      </c>
      <c r="D4">
        <v>412.30255689622101</v>
      </c>
      <c r="E4">
        <v>1752.26</v>
      </c>
      <c r="F4">
        <v>0</v>
      </c>
      <c r="G4">
        <v>6.9425145053392399</v>
      </c>
      <c r="H4">
        <v>412.30255689622101</v>
      </c>
    </row>
    <row r="5" spans="1:8" x14ac:dyDescent="0.25">
      <c r="A5" t="s">
        <v>12</v>
      </c>
      <c r="B5" t="s">
        <v>9</v>
      </c>
      <c r="C5">
        <v>34937.1</v>
      </c>
      <c r="D5">
        <v>783.07379163405199</v>
      </c>
      <c r="E5">
        <v>139.76599999999999</v>
      </c>
      <c r="F5">
        <v>0</v>
      </c>
      <c r="G5">
        <v>1</v>
      </c>
      <c r="H5">
        <v>138.20307327500001</v>
      </c>
    </row>
    <row r="6" spans="1:8" x14ac:dyDescent="0.25">
      <c r="A6" t="s">
        <v>13</v>
      </c>
      <c r="B6" t="s">
        <v>9</v>
      </c>
      <c r="C6">
        <v>68040.7</v>
      </c>
      <c r="D6">
        <v>1431.4416685774299</v>
      </c>
      <c r="E6">
        <v>567.49800000000005</v>
      </c>
      <c r="F6">
        <v>0</v>
      </c>
      <c r="G6">
        <v>2.8073549220576002</v>
      </c>
      <c r="H6">
        <v>531.46268935522801</v>
      </c>
    </row>
    <row r="7" spans="1:8" x14ac:dyDescent="0.25">
      <c r="A7" t="s">
        <v>14</v>
      </c>
      <c r="B7" t="s">
        <v>9</v>
      </c>
      <c r="C7">
        <v>53555.9</v>
      </c>
      <c r="D7">
        <v>1431.4416685774299</v>
      </c>
      <c r="E7">
        <v>393.16300000000001</v>
      </c>
      <c r="F7">
        <v>0</v>
      </c>
      <c r="G7">
        <v>2.8073549220576002</v>
      </c>
      <c r="H7">
        <v>531.46268935522801</v>
      </c>
    </row>
    <row r="8" spans="1:8" x14ac:dyDescent="0.25">
      <c r="A8" t="s">
        <v>15</v>
      </c>
      <c r="B8" t="s">
        <v>9</v>
      </c>
      <c r="C8">
        <v>54755.199999999997</v>
      </c>
      <c r="D8">
        <v>652.31434825047995</v>
      </c>
      <c r="E8">
        <v>1147.04</v>
      </c>
      <c r="F8">
        <v>0</v>
      </c>
      <c r="G8">
        <v>6.9068905956085098</v>
      </c>
      <c r="H8">
        <v>49.314348250480599</v>
      </c>
    </row>
    <row r="9" spans="1:8" x14ac:dyDescent="0.25">
      <c r="A9" t="s">
        <v>16</v>
      </c>
      <c r="B9" t="s">
        <v>9</v>
      </c>
      <c r="C9">
        <v>103437</v>
      </c>
      <c r="D9">
        <v>1330.6071182738799</v>
      </c>
      <c r="E9">
        <v>3122.96</v>
      </c>
      <c r="F9">
        <v>0</v>
      </c>
      <c r="G9">
        <v>7.5077946401986901</v>
      </c>
      <c r="H9">
        <v>430.62813466005298</v>
      </c>
    </row>
    <row r="10" spans="1:8" x14ac:dyDescent="0.25">
      <c r="A10" t="s">
        <v>17</v>
      </c>
      <c r="B10" t="s">
        <v>9</v>
      </c>
      <c r="C10">
        <v>703852</v>
      </c>
      <c r="D10">
        <v>1583.4040475505899</v>
      </c>
      <c r="E10">
        <v>23582.799999999999</v>
      </c>
      <c r="F10">
        <v>0</v>
      </c>
      <c r="G10">
        <v>8.9971794809376195</v>
      </c>
      <c r="H10">
        <v>679.82472060608097</v>
      </c>
    </row>
    <row r="11" spans="1:8" x14ac:dyDescent="0.25">
      <c r="A11" t="s">
        <v>18</v>
      </c>
      <c r="B11" t="s">
        <v>19</v>
      </c>
      <c r="C11">
        <v>29917.9</v>
      </c>
    </row>
    <row r="12" spans="1:8" x14ac:dyDescent="0.25">
      <c r="A12" t="s">
        <v>20</v>
      </c>
      <c r="B12" t="s">
        <v>9</v>
      </c>
      <c r="C12">
        <v>35129.5</v>
      </c>
      <c r="D12">
        <v>169.20307327500001</v>
      </c>
      <c r="E12">
        <v>37.130000000000003</v>
      </c>
      <c r="F12">
        <v>0</v>
      </c>
      <c r="G12">
        <v>0</v>
      </c>
      <c r="H12">
        <v>137.20307327499901</v>
      </c>
    </row>
    <row r="13" spans="1:8" x14ac:dyDescent="0.25">
      <c r="A13" t="s">
        <v>21</v>
      </c>
      <c r="B13" t="s">
        <v>9</v>
      </c>
      <c r="C13">
        <v>40266.699999999997</v>
      </c>
      <c r="D13">
        <v>1312.28153611842</v>
      </c>
      <c r="E13">
        <v>275.13</v>
      </c>
      <c r="F13">
        <v>0</v>
      </c>
      <c r="G13">
        <v>4.08746284125034</v>
      </c>
      <c r="H13">
        <v>412.30255689622197</v>
      </c>
    </row>
    <row r="14" spans="1:8" x14ac:dyDescent="0.25">
      <c r="A14" t="s">
        <v>22</v>
      </c>
      <c r="B14" t="s">
        <v>9</v>
      </c>
      <c r="C14">
        <v>37558.199999999997</v>
      </c>
      <c r="D14">
        <v>412.30255689622197</v>
      </c>
      <c r="E14">
        <v>44.046399999999998</v>
      </c>
      <c r="F14">
        <v>0</v>
      </c>
      <c r="G14">
        <v>1.5849625007211501</v>
      </c>
      <c r="H14">
        <v>412.30255689622197</v>
      </c>
    </row>
    <row r="16" spans="1:8" x14ac:dyDescent="0.25">
      <c r="A16" t="s">
        <v>23</v>
      </c>
      <c r="B16" t="s">
        <v>9</v>
      </c>
      <c r="C16">
        <v>2205.9499999999998</v>
      </c>
      <c r="D16">
        <v>587.81300148519801</v>
      </c>
      <c r="E16">
        <v>130.43100000000001</v>
      </c>
      <c r="F16">
        <v>0</v>
      </c>
      <c r="G16">
        <v>4.3923174227787598</v>
      </c>
      <c r="H16">
        <v>584.005646563141</v>
      </c>
    </row>
    <row r="17" spans="1:8" x14ac:dyDescent="0.25">
      <c r="A17" t="s">
        <v>24</v>
      </c>
      <c r="B17" t="s">
        <v>9</v>
      </c>
      <c r="C17">
        <v>1471.07</v>
      </c>
      <c r="D17">
        <v>586.32757465802797</v>
      </c>
      <c r="E17">
        <v>11.283099999999999</v>
      </c>
      <c r="F17">
        <v>0</v>
      </c>
      <c r="G17">
        <v>3</v>
      </c>
      <c r="H17">
        <v>584.005646563141</v>
      </c>
    </row>
    <row r="18" spans="1:8" x14ac:dyDescent="0.25">
      <c r="A18" t="s">
        <v>25</v>
      </c>
      <c r="B18" t="s">
        <v>9</v>
      </c>
      <c r="C18">
        <v>1482.87</v>
      </c>
      <c r="D18">
        <v>482.822619155577</v>
      </c>
      <c r="E18">
        <v>11.460800000000001</v>
      </c>
      <c r="F18">
        <v>0</v>
      </c>
      <c r="G18">
        <v>2.32192809488736</v>
      </c>
      <c r="H18">
        <v>480.50069106068997</v>
      </c>
    </row>
    <row r="19" spans="1:8" x14ac:dyDescent="0.25">
      <c r="A19" t="s">
        <v>26</v>
      </c>
      <c r="B19" t="s">
        <v>9</v>
      </c>
      <c r="C19">
        <v>1432.44</v>
      </c>
      <c r="D19">
        <v>1324.91818372189</v>
      </c>
      <c r="E19">
        <v>33.478000000000002</v>
      </c>
      <c r="F19">
        <v>800.005646563141</v>
      </c>
      <c r="G19">
        <v>4.9068905956085098</v>
      </c>
      <c r="H19">
        <v>520.005646563141</v>
      </c>
    </row>
    <row r="20" spans="1:8" x14ac:dyDescent="0.25">
      <c r="A20" t="s">
        <v>27</v>
      </c>
      <c r="B20" t="s">
        <v>9</v>
      </c>
      <c r="C20">
        <v>1143.25</v>
      </c>
      <c r="D20">
        <v>0</v>
      </c>
      <c r="E20">
        <v>4.2271000000000001</v>
      </c>
      <c r="F20">
        <v>0</v>
      </c>
      <c r="G20">
        <v>0</v>
      </c>
      <c r="H20">
        <v>0</v>
      </c>
    </row>
    <row r="21" spans="1:8" x14ac:dyDescent="0.25">
      <c r="A21" t="s">
        <v>28</v>
      </c>
      <c r="B21" t="s">
        <v>9</v>
      </c>
      <c r="C21">
        <v>1044.3399999999999</v>
      </c>
      <c r="D21">
        <v>409.846331726708</v>
      </c>
      <c r="E21">
        <v>17.5168</v>
      </c>
      <c r="F21">
        <v>0</v>
      </c>
      <c r="G21">
        <v>1</v>
      </c>
      <c r="H21">
        <v>408.846331726708</v>
      </c>
    </row>
    <row r="22" spans="1:8" x14ac:dyDescent="0.25">
      <c r="A22" t="s">
        <v>29</v>
      </c>
      <c r="B22" t="s">
        <v>9</v>
      </c>
      <c r="C22">
        <v>1060.98</v>
      </c>
      <c r="D22">
        <v>1281.5063376238299</v>
      </c>
      <c r="E22">
        <v>11.085100000000001</v>
      </c>
      <c r="F22">
        <v>0</v>
      </c>
      <c r="G22">
        <v>1</v>
      </c>
      <c r="H22">
        <v>480.50069106068997</v>
      </c>
    </row>
    <row r="23" spans="1:8" x14ac:dyDescent="0.25">
      <c r="A23" t="s">
        <v>30</v>
      </c>
      <c r="B23" t="s">
        <v>9</v>
      </c>
      <c r="C23">
        <v>8714.43</v>
      </c>
      <c r="D23">
        <v>684.73161120169004</v>
      </c>
      <c r="E23">
        <v>1304.5999999999999</v>
      </c>
      <c r="F23">
        <v>0</v>
      </c>
      <c r="G23">
        <v>8.1085244567781594</v>
      </c>
      <c r="H23">
        <v>679.82472060608097</v>
      </c>
    </row>
    <row r="25" spans="1:8" x14ac:dyDescent="0.25">
      <c r="A25" t="s">
        <v>31</v>
      </c>
      <c r="B25" t="s">
        <v>9</v>
      </c>
      <c r="C25">
        <v>2363.69</v>
      </c>
      <c r="D25">
        <v>2260.9600659419898</v>
      </c>
      <c r="E25">
        <v>88.753100000000003</v>
      </c>
      <c r="F25">
        <v>0</v>
      </c>
      <c r="G25">
        <v>5.0443941193584498</v>
      </c>
      <c r="H25">
        <v>457.11157034269303</v>
      </c>
    </row>
    <row r="26" spans="1:8" x14ac:dyDescent="0.25">
      <c r="A26" t="s">
        <v>32</v>
      </c>
      <c r="B26" t="s">
        <v>9</v>
      </c>
      <c r="C26">
        <v>2882.87</v>
      </c>
      <c r="D26">
        <v>628.91253715874905</v>
      </c>
      <c r="E26">
        <v>92.372600000000006</v>
      </c>
      <c r="F26">
        <v>0</v>
      </c>
      <c r="G26">
        <v>6.3575520046180802</v>
      </c>
      <c r="H26">
        <v>624.005646563141</v>
      </c>
    </row>
    <row r="27" spans="1:8" x14ac:dyDescent="0.25">
      <c r="A27" t="s">
        <v>33</v>
      </c>
      <c r="B27" t="s">
        <v>9</v>
      </c>
      <c r="C27">
        <v>1316.04</v>
      </c>
      <c r="D27">
        <v>628.91253715874905</v>
      </c>
      <c r="E27">
        <v>50.392899999999997</v>
      </c>
      <c r="F27">
        <v>0</v>
      </c>
      <c r="G27">
        <v>4.9068905956085098</v>
      </c>
      <c r="H27">
        <v>624.005646563141</v>
      </c>
    </row>
    <row r="28" spans="1:8" x14ac:dyDescent="0.25">
      <c r="A28" t="s">
        <v>34</v>
      </c>
      <c r="B28" t="s">
        <v>9</v>
      </c>
      <c r="C28">
        <v>1127.56</v>
      </c>
      <c r="D28">
        <v>1944.01693968942</v>
      </c>
      <c r="E28">
        <v>8.7043199999999992</v>
      </c>
      <c r="F28">
        <v>800.005646563141</v>
      </c>
      <c r="G28">
        <v>0</v>
      </c>
      <c r="H28">
        <v>544.005646563141</v>
      </c>
    </row>
    <row r="29" spans="1:8" x14ac:dyDescent="0.25">
      <c r="A29" t="s">
        <v>35</v>
      </c>
      <c r="B29" t="s">
        <v>9</v>
      </c>
      <c r="C29">
        <v>2554.39</v>
      </c>
      <c r="D29">
        <v>2284.9068906203302</v>
      </c>
      <c r="E29">
        <v>126.367</v>
      </c>
      <c r="F29">
        <v>0</v>
      </c>
      <c r="G29">
        <v>5.0443941193584498</v>
      </c>
      <c r="H29">
        <v>480.00564666223403</v>
      </c>
    </row>
    <row r="30" spans="1:8" x14ac:dyDescent="0.25">
      <c r="A30" t="s">
        <v>36</v>
      </c>
      <c r="B30" t="s">
        <v>9</v>
      </c>
      <c r="C30">
        <v>1198.1600000000001</v>
      </c>
      <c r="D30">
        <v>2</v>
      </c>
      <c r="E30">
        <v>4.6125100000000003</v>
      </c>
      <c r="F30">
        <v>0</v>
      </c>
      <c r="G30">
        <v>1</v>
      </c>
      <c r="H30">
        <v>0</v>
      </c>
    </row>
    <row r="31" spans="1:8" x14ac:dyDescent="0.25">
      <c r="A31" t="s">
        <v>37</v>
      </c>
      <c r="B31" t="s">
        <v>9</v>
      </c>
      <c r="C31">
        <v>1300.23</v>
      </c>
      <c r="D31">
        <v>657.59060906386196</v>
      </c>
      <c r="E31">
        <v>9.5066100000000002</v>
      </c>
      <c r="F31">
        <v>0</v>
      </c>
      <c r="G31">
        <v>2</v>
      </c>
      <c r="H31">
        <v>656.005646563141</v>
      </c>
    </row>
    <row r="32" spans="1:8" x14ac:dyDescent="0.25">
      <c r="A32" t="s">
        <v>38</v>
      </c>
      <c r="B32" t="s">
        <v>9</v>
      </c>
      <c r="C32">
        <v>1739.36</v>
      </c>
      <c r="D32">
        <v>572.91253715874905</v>
      </c>
      <c r="E32">
        <v>45.693199999999997</v>
      </c>
      <c r="F32">
        <v>0</v>
      </c>
      <c r="G32">
        <v>4.9068905956085098</v>
      </c>
      <c r="H32">
        <v>568.005646563141</v>
      </c>
    </row>
    <row r="33" spans="1:8" x14ac:dyDescent="0.25">
      <c r="A33" t="s">
        <v>39</v>
      </c>
      <c r="B33" t="s">
        <v>9</v>
      </c>
      <c r="C33">
        <v>1595.04</v>
      </c>
      <c r="D33">
        <v>636.91253715874905</v>
      </c>
      <c r="E33">
        <v>73.131600000000006</v>
      </c>
      <c r="F33">
        <v>0</v>
      </c>
      <c r="G33">
        <v>6.32192809488736</v>
      </c>
      <c r="H33">
        <v>632.005646563141</v>
      </c>
    </row>
    <row r="34" spans="1:8" x14ac:dyDescent="0.25">
      <c r="A34" t="s">
        <v>40</v>
      </c>
      <c r="B34" t="s">
        <v>9</v>
      </c>
      <c r="C34">
        <v>4764.49</v>
      </c>
      <c r="D34">
        <v>2308.9068906171001</v>
      </c>
      <c r="E34">
        <v>159.756</v>
      </c>
      <c r="F34">
        <v>0</v>
      </c>
      <c r="G34">
        <v>5.0443941193584498</v>
      </c>
      <c r="H34">
        <v>504.005646563141</v>
      </c>
    </row>
    <row r="35" spans="1:8" x14ac:dyDescent="0.25">
      <c r="A35" t="s">
        <v>41</v>
      </c>
      <c r="B35" t="s">
        <v>9</v>
      </c>
      <c r="C35">
        <v>3331.15</v>
      </c>
      <c r="D35">
        <v>2056.0169396894198</v>
      </c>
      <c r="E35">
        <v>165.822</v>
      </c>
      <c r="F35">
        <v>800.005646563141</v>
      </c>
      <c r="G35">
        <v>0</v>
      </c>
      <c r="H35">
        <v>568.005646563141</v>
      </c>
    </row>
    <row r="36" spans="1:8" x14ac:dyDescent="0.25">
      <c r="A36" t="s">
        <v>42</v>
      </c>
      <c r="B36" t="s">
        <v>19</v>
      </c>
      <c r="C36">
        <v>210.261</v>
      </c>
    </row>
    <row r="37" spans="1:8" x14ac:dyDescent="0.25">
      <c r="A37" t="s">
        <v>43</v>
      </c>
      <c r="B37" t="s">
        <v>9</v>
      </c>
      <c r="C37">
        <v>20229</v>
      </c>
      <c r="D37">
        <v>1484.73725776483</v>
      </c>
      <c r="E37">
        <v>8662.74</v>
      </c>
      <c r="F37">
        <v>800.005646563141</v>
      </c>
      <c r="G37">
        <v>6.8703647195834003</v>
      </c>
      <c r="H37">
        <v>679.82472060608097</v>
      </c>
    </row>
    <row r="38" spans="1:8" x14ac:dyDescent="0.25">
      <c r="A38" t="s">
        <v>44</v>
      </c>
      <c r="B38" t="s">
        <v>9</v>
      </c>
      <c r="C38">
        <v>1152.49</v>
      </c>
      <c r="D38">
        <v>1384.01129312628</v>
      </c>
      <c r="E38">
        <v>4.6128799999999996</v>
      </c>
      <c r="F38">
        <v>800.005646563141</v>
      </c>
      <c r="G38">
        <v>0</v>
      </c>
      <c r="H38">
        <v>584.005646563141</v>
      </c>
    </row>
    <row r="39" spans="1:8" x14ac:dyDescent="0.25">
      <c r="A39" t="s">
        <v>45</v>
      </c>
      <c r="B39" t="s">
        <v>9</v>
      </c>
      <c r="C39">
        <v>3549.36</v>
      </c>
      <c r="D39">
        <v>2348.9068906171001</v>
      </c>
      <c r="E39">
        <v>92.313400000000001</v>
      </c>
      <c r="F39">
        <v>0</v>
      </c>
      <c r="G39">
        <v>5.0443941193584498</v>
      </c>
      <c r="H39">
        <v>544.005646563141</v>
      </c>
    </row>
    <row r="40" spans="1:8" x14ac:dyDescent="0.25">
      <c r="A40" t="s">
        <v>46</v>
      </c>
      <c r="B40" t="s">
        <v>9</v>
      </c>
      <c r="C40">
        <v>2005.72</v>
      </c>
      <c r="D40">
        <v>2332.9068906171001</v>
      </c>
      <c r="E40">
        <v>86.842100000000002</v>
      </c>
      <c r="F40">
        <v>0</v>
      </c>
      <c r="G40">
        <v>5</v>
      </c>
      <c r="H40">
        <v>528.005646563141</v>
      </c>
    </row>
    <row r="41" spans="1:8" x14ac:dyDescent="0.25">
      <c r="A41" t="s">
        <v>47</v>
      </c>
      <c r="B41" t="s">
        <v>9</v>
      </c>
      <c r="C41">
        <v>1472.2</v>
      </c>
      <c r="D41">
        <v>5</v>
      </c>
      <c r="E41">
        <v>34.289499999999997</v>
      </c>
      <c r="F41">
        <v>0</v>
      </c>
      <c r="G41">
        <v>5</v>
      </c>
      <c r="H41">
        <v>1</v>
      </c>
    </row>
    <row r="42" spans="1:8" x14ac:dyDescent="0.25">
      <c r="A42" t="s">
        <v>48</v>
      </c>
      <c r="B42" t="s">
        <v>9</v>
      </c>
      <c r="C42">
        <v>2063.87</v>
      </c>
      <c r="D42">
        <v>1416.01129312628</v>
      </c>
      <c r="E42">
        <v>62.100099999999998</v>
      </c>
      <c r="F42">
        <v>800.005646563141</v>
      </c>
      <c r="G42">
        <v>5.6724253419714898</v>
      </c>
      <c r="H42">
        <v>616.005646563141</v>
      </c>
    </row>
    <row r="43" spans="1:8" x14ac:dyDescent="0.25">
      <c r="A43" t="s">
        <v>49</v>
      </c>
      <c r="B43" t="s">
        <v>9</v>
      </c>
      <c r="C43">
        <v>75294.3</v>
      </c>
      <c r="D43">
        <v>2076.9238302853601</v>
      </c>
      <c r="E43">
        <v>13565.3</v>
      </c>
      <c r="F43">
        <v>800.005646563141</v>
      </c>
      <c r="G43">
        <v>4.9068905956085098</v>
      </c>
      <c r="H43">
        <v>632.005646563141</v>
      </c>
    </row>
    <row r="44" spans="1:8" x14ac:dyDescent="0.25">
      <c r="A44" t="s">
        <v>50</v>
      </c>
      <c r="B44" t="s">
        <v>9</v>
      </c>
      <c r="C44">
        <v>1676.5</v>
      </c>
      <c r="D44">
        <v>2192.0169396894198</v>
      </c>
      <c r="E44">
        <v>129.864</v>
      </c>
      <c r="F44">
        <v>800.005646563141</v>
      </c>
      <c r="G44">
        <v>0</v>
      </c>
      <c r="H44">
        <v>664.005646563141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C670-47D3-44E4-80E0-914F5C4C16BF}">
  <dimension ref="A1:H44"/>
  <sheetViews>
    <sheetView topLeftCell="A6" workbookViewId="0">
      <selection activeCell="E2" sqref="E2:E4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9540.39</v>
      </c>
      <c r="D2">
        <v>1242.0774104173099</v>
      </c>
      <c r="E2">
        <v>69.153000000000006</v>
      </c>
      <c r="F2">
        <v>0</v>
      </c>
      <c r="G2">
        <v>2.8073549220576002</v>
      </c>
      <c r="H2">
        <v>342.09843119510498</v>
      </c>
    </row>
    <row r="3" spans="1:8" x14ac:dyDescent="0.25">
      <c r="A3" t="s">
        <v>10</v>
      </c>
      <c r="B3" t="s">
        <v>9</v>
      </c>
      <c r="C3">
        <v>45715.3</v>
      </c>
      <c r="D3">
        <v>462.37238627387501</v>
      </c>
      <c r="E3">
        <v>1189.3900000000001</v>
      </c>
      <c r="F3">
        <v>0</v>
      </c>
      <c r="G3">
        <v>9.5736471874933198</v>
      </c>
      <c r="H3">
        <v>461.37238627267197</v>
      </c>
    </row>
    <row r="4" spans="1:8" x14ac:dyDescent="0.25">
      <c r="A4" t="s">
        <v>11</v>
      </c>
      <c r="B4" t="s">
        <v>9</v>
      </c>
      <c r="C4">
        <v>7720.2</v>
      </c>
      <c r="D4">
        <v>412.30255689622101</v>
      </c>
      <c r="E4">
        <v>71.953999999999994</v>
      </c>
      <c r="F4">
        <v>0</v>
      </c>
      <c r="G4">
        <v>7</v>
      </c>
      <c r="H4">
        <v>412.30255689622101</v>
      </c>
    </row>
    <row r="5" spans="1:8" x14ac:dyDescent="0.25">
      <c r="A5" t="s">
        <v>12</v>
      </c>
      <c r="B5" t="s">
        <v>9</v>
      </c>
      <c r="C5">
        <v>1863.6</v>
      </c>
      <c r="D5">
        <v>783.07379163405199</v>
      </c>
      <c r="E5">
        <v>45.279899999999998</v>
      </c>
      <c r="F5">
        <v>0</v>
      </c>
      <c r="G5">
        <v>2</v>
      </c>
      <c r="H5">
        <v>138.20307327500001</v>
      </c>
    </row>
    <row r="6" spans="1:8" x14ac:dyDescent="0.25">
      <c r="A6" t="s">
        <v>13</v>
      </c>
      <c r="B6" t="s">
        <v>9</v>
      </c>
      <c r="C6">
        <v>49610.7</v>
      </c>
      <c r="D6">
        <v>1431.4416685774299</v>
      </c>
      <c r="E6">
        <v>1363.36</v>
      </c>
      <c r="F6">
        <v>0</v>
      </c>
      <c r="G6">
        <v>6.1699250014423104</v>
      </c>
      <c r="H6">
        <v>531.46268935522801</v>
      </c>
    </row>
    <row r="7" spans="1:8" x14ac:dyDescent="0.25">
      <c r="A7" t="s">
        <v>14</v>
      </c>
      <c r="B7" t="s">
        <v>9</v>
      </c>
      <c r="C7">
        <v>46858.7</v>
      </c>
      <c r="D7">
        <v>1431.4416685774299</v>
      </c>
      <c r="E7">
        <v>1227.8399999999999</v>
      </c>
      <c r="F7">
        <v>0</v>
      </c>
      <c r="G7">
        <v>6.1699250014423104</v>
      </c>
      <c r="H7">
        <v>531.46268935522801</v>
      </c>
    </row>
    <row r="8" spans="1:8" x14ac:dyDescent="0.25">
      <c r="A8" t="s">
        <v>15</v>
      </c>
      <c r="B8" t="s">
        <v>9</v>
      </c>
      <c r="C8">
        <v>1180.8</v>
      </c>
      <c r="D8">
        <v>457.091957205141</v>
      </c>
      <c r="E8">
        <v>9.3086800000000007</v>
      </c>
      <c r="F8">
        <v>0</v>
      </c>
      <c r="G8">
        <v>6.9068905956085098</v>
      </c>
      <c r="H8">
        <v>49.314348250480599</v>
      </c>
    </row>
    <row r="9" spans="1:8" x14ac:dyDescent="0.25">
      <c r="A9" t="s">
        <v>16</v>
      </c>
      <c r="B9" t="s">
        <v>9</v>
      </c>
      <c r="C9">
        <v>42795.3</v>
      </c>
      <c r="D9">
        <v>1330.6071182738799</v>
      </c>
      <c r="E9">
        <v>1215.1300000000001</v>
      </c>
      <c r="F9">
        <v>0</v>
      </c>
      <c r="G9">
        <v>8.0821490413538708</v>
      </c>
      <c r="H9">
        <v>430.62813466005298</v>
      </c>
    </row>
    <row r="10" spans="1:8" x14ac:dyDescent="0.25">
      <c r="A10" t="s">
        <v>17</v>
      </c>
      <c r="B10" t="s">
        <v>9</v>
      </c>
      <c r="C10">
        <v>59583.3</v>
      </c>
      <c r="D10">
        <v>1583.4040475505899</v>
      </c>
      <c r="E10">
        <v>1696.59</v>
      </c>
      <c r="F10">
        <v>0</v>
      </c>
      <c r="G10">
        <v>9.7090838125503396</v>
      </c>
      <c r="H10">
        <v>679.82472060608097</v>
      </c>
    </row>
    <row r="11" spans="1:8" x14ac:dyDescent="0.25">
      <c r="A11" t="s">
        <v>18</v>
      </c>
      <c r="B11" t="s">
        <v>19</v>
      </c>
      <c r="C11">
        <v>1384.33</v>
      </c>
    </row>
    <row r="12" spans="1:8" x14ac:dyDescent="0.25">
      <c r="A12" t="s">
        <v>20</v>
      </c>
      <c r="B12" t="s">
        <v>9</v>
      </c>
      <c r="C12">
        <v>1346.23</v>
      </c>
      <c r="D12">
        <v>169.20307327500001</v>
      </c>
      <c r="E12">
        <v>33.6205</v>
      </c>
      <c r="F12">
        <v>0</v>
      </c>
      <c r="G12">
        <v>0</v>
      </c>
      <c r="H12">
        <v>137.20307327499901</v>
      </c>
    </row>
    <row r="13" spans="1:8" x14ac:dyDescent="0.25">
      <c r="A13" t="s">
        <v>21</v>
      </c>
      <c r="B13" t="s">
        <v>9</v>
      </c>
      <c r="C13">
        <v>6759.26</v>
      </c>
      <c r="D13">
        <v>1312.28153611842</v>
      </c>
      <c r="E13">
        <v>216.428</v>
      </c>
      <c r="F13">
        <v>0</v>
      </c>
      <c r="G13">
        <v>4.8579809951275701</v>
      </c>
      <c r="H13">
        <v>412.30255689622197</v>
      </c>
    </row>
    <row r="14" spans="1:8" x14ac:dyDescent="0.25">
      <c r="A14" t="s">
        <v>22</v>
      </c>
      <c r="B14" t="s">
        <v>9</v>
      </c>
      <c r="C14">
        <v>6923.48</v>
      </c>
      <c r="D14">
        <v>412.30255689622197</v>
      </c>
      <c r="E14">
        <v>110.83799999999999</v>
      </c>
      <c r="F14">
        <v>0</v>
      </c>
      <c r="G14">
        <v>3.8073549220576002</v>
      </c>
      <c r="H14">
        <v>412.30255689622197</v>
      </c>
    </row>
    <row r="16" spans="1:8" x14ac:dyDescent="0.25">
      <c r="A16" t="s">
        <v>23</v>
      </c>
      <c r="B16" t="s">
        <v>9</v>
      </c>
      <c r="C16">
        <v>455.90499999999997</v>
      </c>
      <c r="D16">
        <v>587.81300148519801</v>
      </c>
      <c r="E16">
        <v>16.738600000000002</v>
      </c>
      <c r="F16">
        <v>0</v>
      </c>
      <c r="G16">
        <v>4.5849625007211499</v>
      </c>
      <c r="H16">
        <v>584.005646563141</v>
      </c>
    </row>
    <row r="17" spans="1:8" x14ac:dyDescent="0.25">
      <c r="A17" t="s">
        <v>24</v>
      </c>
      <c r="B17" t="s">
        <v>9</v>
      </c>
      <c r="C17">
        <v>314.43099999999998</v>
      </c>
      <c r="D17">
        <v>586.32757465802797</v>
      </c>
      <c r="E17">
        <v>8.8691499999999994</v>
      </c>
      <c r="F17">
        <v>0</v>
      </c>
      <c r="G17">
        <v>3</v>
      </c>
      <c r="H17">
        <v>584.005646563141</v>
      </c>
    </row>
    <row r="18" spans="1:8" x14ac:dyDescent="0.25">
      <c r="A18" t="s">
        <v>25</v>
      </c>
      <c r="B18" t="s">
        <v>9</v>
      </c>
      <c r="C18">
        <v>401.62599999999998</v>
      </c>
      <c r="D18">
        <v>482.822619155577</v>
      </c>
      <c r="E18">
        <v>10.081300000000001</v>
      </c>
      <c r="F18">
        <v>0</v>
      </c>
      <c r="G18">
        <v>3.1699250014423099</v>
      </c>
      <c r="H18">
        <v>480.50069106068997</v>
      </c>
    </row>
    <row r="19" spans="1:8" x14ac:dyDescent="0.25">
      <c r="A19" t="s">
        <v>26</v>
      </c>
      <c r="B19" t="s">
        <v>9</v>
      </c>
      <c r="C19">
        <v>1220.23</v>
      </c>
      <c r="D19">
        <v>1324.91818372189</v>
      </c>
      <c r="E19">
        <v>5.8178900000000002</v>
      </c>
      <c r="F19">
        <v>800.005646563141</v>
      </c>
      <c r="G19">
        <v>4.9068905956085098</v>
      </c>
      <c r="H19">
        <v>520.005646563141</v>
      </c>
    </row>
    <row r="20" spans="1:8" x14ac:dyDescent="0.25">
      <c r="A20" t="s">
        <v>27</v>
      </c>
      <c r="B20" t="s">
        <v>9</v>
      </c>
      <c r="C20">
        <v>138.589</v>
      </c>
      <c r="D20">
        <v>0</v>
      </c>
      <c r="E20">
        <v>4.1649900000000004</v>
      </c>
      <c r="F20">
        <v>0</v>
      </c>
      <c r="G20">
        <v>0</v>
      </c>
      <c r="H20">
        <v>0</v>
      </c>
    </row>
    <row r="21" spans="1:8" x14ac:dyDescent="0.25">
      <c r="A21" t="s">
        <v>28</v>
      </c>
      <c r="B21" t="s">
        <v>9</v>
      </c>
      <c r="C21">
        <v>270.822</v>
      </c>
      <c r="D21">
        <v>409.846331726708</v>
      </c>
      <c r="E21">
        <v>16.2438</v>
      </c>
      <c r="F21">
        <v>0</v>
      </c>
      <c r="G21">
        <v>1</v>
      </c>
      <c r="H21">
        <v>408.846331726708</v>
      </c>
    </row>
    <row r="22" spans="1:8" x14ac:dyDescent="0.25">
      <c r="A22" t="s">
        <v>29</v>
      </c>
      <c r="B22" t="s">
        <v>9</v>
      </c>
      <c r="C22">
        <v>206.72499999999999</v>
      </c>
      <c r="D22">
        <v>1281.5063376238299</v>
      </c>
      <c r="E22">
        <v>10.6791</v>
      </c>
      <c r="F22">
        <v>0</v>
      </c>
      <c r="G22">
        <v>1.5849625007211501</v>
      </c>
      <c r="H22">
        <v>480.50069106068997</v>
      </c>
    </row>
    <row r="23" spans="1:8" x14ac:dyDescent="0.25">
      <c r="A23" t="s">
        <v>30</v>
      </c>
      <c r="B23" t="s">
        <v>9</v>
      </c>
      <c r="C23">
        <v>2132.63</v>
      </c>
      <c r="D23">
        <v>684.73161120169004</v>
      </c>
      <c r="E23">
        <v>90.920599999999993</v>
      </c>
      <c r="F23">
        <v>0</v>
      </c>
      <c r="G23">
        <v>8.6653359171851694</v>
      </c>
      <c r="H23">
        <v>679.82472060608097</v>
      </c>
    </row>
    <row r="25" spans="1:8" x14ac:dyDescent="0.25">
      <c r="A25" t="s">
        <v>31</v>
      </c>
      <c r="B25" t="s">
        <v>9</v>
      </c>
      <c r="C25">
        <v>1390.47</v>
      </c>
      <c r="D25">
        <v>2260.9600659419898</v>
      </c>
      <c r="E25">
        <v>27.694700000000001</v>
      </c>
      <c r="F25">
        <v>0</v>
      </c>
      <c r="G25">
        <v>5.0443941193584498</v>
      </c>
      <c r="H25">
        <v>457.11157034269303</v>
      </c>
    </row>
    <row r="26" spans="1:8" x14ac:dyDescent="0.25">
      <c r="A26" t="s">
        <v>32</v>
      </c>
      <c r="B26" t="s">
        <v>9</v>
      </c>
      <c r="C26">
        <v>1192.19</v>
      </c>
      <c r="D26">
        <v>628.91253715874905</v>
      </c>
      <c r="E26">
        <v>7.5306600000000001</v>
      </c>
      <c r="F26">
        <v>0</v>
      </c>
      <c r="G26">
        <v>6.3575520046180802</v>
      </c>
      <c r="H26">
        <v>624.005646563141</v>
      </c>
    </row>
    <row r="27" spans="1:8" x14ac:dyDescent="0.25">
      <c r="A27" t="s">
        <v>33</v>
      </c>
      <c r="B27" t="s">
        <v>9</v>
      </c>
      <c r="C27">
        <v>1119.97</v>
      </c>
      <c r="D27">
        <v>628.91253715874905</v>
      </c>
      <c r="E27">
        <v>3.9570500000000002</v>
      </c>
      <c r="F27">
        <v>0</v>
      </c>
      <c r="G27">
        <v>4.9068905956085098</v>
      </c>
      <c r="H27">
        <v>624.005646563141</v>
      </c>
    </row>
    <row r="28" spans="1:8" x14ac:dyDescent="0.25">
      <c r="A28" t="s">
        <v>34</v>
      </c>
      <c r="B28" t="s">
        <v>9</v>
      </c>
      <c r="C28">
        <v>275.416</v>
      </c>
      <c r="D28">
        <v>1944.01693968942</v>
      </c>
      <c r="E28">
        <v>9.0775299999999994</v>
      </c>
      <c r="F28">
        <v>800.005646563141</v>
      </c>
      <c r="G28">
        <v>0</v>
      </c>
      <c r="H28">
        <v>544.005646563141</v>
      </c>
    </row>
    <row r="29" spans="1:8" x14ac:dyDescent="0.25">
      <c r="A29" t="s">
        <v>35</v>
      </c>
      <c r="B29" t="s">
        <v>9</v>
      </c>
      <c r="C29">
        <v>1563.04</v>
      </c>
      <c r="D29">
        <v>2284.9068906203302</v>
      </c>
      <c r="E29">
        <v>60.120899999999999</v>
      </c>
      <c r="F29">
        <v>0</v>
      </c>
      <c r="G29">
        <v>5.0443941193584498</v>
      </c>
      <c r="H29">
        <v>480.00564666223403</v>
      </c>
    </row>
    <row r="30" spans="1:8" x14ac:dyDescent="0.25">
      <c r="A30" t="s">
        <v>36</v>
      </c>
      <c r="B30" t="s">
        <v>9</v>
      </c>
      <c r="C30">
        <v>159.75399999999999</v>
      </c>
      <c r="D30">
        <v>2</v>
      </c>
      <c r="E30">
        <v>4.1045699999999998</v>
      </c>
      <c r="F30">
        <v>0</v>
      </c>
      <c r="G30">
        <v>1</v>
      </c>
      <c r="H30">
        <v>0</v>
      </c>
    </row>
    <row r="31" spans="1:8" x14ac:dyDescent="0.25">
      <c r="A31" t="s">
        <v>37</v>
      </c>
      <c r="B31" t="s">
        <v>9</v>
      </c>
      <c r="C31">
        <v>318.36500000000001</v>
      </c>
      <c r="D31">
        <v>657.59060906386196</v>
      </c>
      <c r="E31">
        <v>5.1681499999999998</v>
      </c>
      <c r="F31">
        <v>0</v>
      </c>
      <c r="G31">
        <v>2</v>
      </c>
      <c r="H31">
        <v>656.005646563141</v>
      </c>
    </row>
    <row r="32" spans="1:8" x14ac:dyDescent="0.25">
      <c r="A32" t="s">
        <v>38</v>
      </c>
      <c r="B32" t="s">
        <v>9</v>
      </c>
      <c r="C32">
        <v>1636.12</v>
      </c>
      <c r="D32">
        <v>572.91253715874905</v>
      </c>
      <c r="E32">
        <v>8.0876900000000003</v>
      </c>
      <c r="F32">
        <v>0</v>
      </c>
      <c r="G32">
        <v>4.9068905956085098</v>
      </c>
      <c r="H32">
        <v>568.005646563141</v>
      </c>
    </row>
    <row r="33" spans="1:8" x14ac:dyDescent="0.25">
      <c r="A33" t="s">
        <v>39</v>
      </c>
      <c r="B33" t="s">
        <v>9</v>
      </c>
      <c r="C33">
        <v>1186.81</v>
      </c>
      <c r="D33">
        <v>636.91253715874905</v>
      </c>
      <c r="E33">
        <v>5.2405600000000003</v>
      </c>
      <c r="F33">
        <v>0</v>
      </c>
      <c r="G33">
        <v>6.32192809488736</v>
      </c>
      <c r="H33">
        <v>632.005646563141</v>
      </c>
    </row>
    <row r="34" spans="1:8" x14ac:dyDescent="0.25">
      <c r="A34" t="s">
        <v>40</v>
      </c>
      <c r="B34" t="s">
        <v>9</v>
      </c>
      <c r="C34">
        <v>2639.66</v>
      </c>
      <c r="D34">
        <v>2308.9068906171001</v>
      </c>
      <c r="E34">
        <v>73.330299999999994</v>
      </c>
      <c r="F34">
        <v>0</v>
      </c>
      <c r="G34">
        <v>5.0443941193584498</v>
      </c>
      <c r="H34">
        <v>504.005646563141</v>
      </c>
    </row>
    <row r="35" spans="1:8" x14ac:dyDescent="0.25">
      <c r="A35" t="s">
        <v>41</v>
      </c>
      <c r="B35" t="s">
        <v>9</v>
      </c>
      <c r="C35">
        <v>1274.71</v>
      </c>
      <c r="D35">
        <v>2056.0169396894198</v>
      </c>
      <c r="E35">
        <v>159.50700000000001</v>
      </c>
      <c r="F35">
        <v>800.005646563141</v>
      </c>
      <c r="G35">
        <v>0</v>
      </c>
      <c r="H35">
        <v>568.005646563141</v>
      </c>
    </row>
    <row r="36" spans="1:8" x14ac:dyDescent="0.25">
      <c r="A36" t="s">
        <v>42</v>
      </c>
      <c r="B36" t="s">
        <v>19</v>
      </c>
      <c r="C36">
        <v>135.708</v>
      </c>
    </row>
    <row r="37" spans="1:8" x14ac:dyDescent="0.25">
      <c r="A37" t="s">
        <v>43</v>
      </c>
      <c r="B37" t="s">
        <v>9</v>
      </c>
      <c r="C37">
        <v>2005.62</v>
      </c>
      <c r="D37">
        <v>1484.73725776483</v>
      </c>
      <c r="E37">
        <v>335.95699999999999</v>
      </c>
      <c r="F37">
        <v>800.005646563141</v>
      </c>
      <c r="G37">
        <v>7.8008998999203003</v>
      </c>
      <c r="H37">
        <v>679.82472060608097</v>
      </c>
    </row>
    <row r="38" spans="1:8" x14ac:dyDescent="0.25">
      <c r="A38" t="s">
        <v>44</v>
      </c>
      <c r="B38" t="s">
        <v>9</v>
      </c>
      <c r="C38">
        <v>171.35</v>
      </c>
      <c r="D38">
        <v>1384.01129312628</v>
      </c>
      <c r="E38">
        <v>4.7077499999999999</v>
      </c>
      <c r="F38">
        <v>800.005646563141</v>
      </c>
      <c r="G38">
        <v>0</v>
      </c>
      <c r="H38">
        <v>584.005646563141</v>
      </c>
    </row>
    <row r="39" spans="1:8" x14ac:dyDescent="0.25">
      <c r="A39" t="s">
        <v>45</v>
      </c>
      <c r="B39" t="s">
        <v>9</v>
      </c>
      <c r="C39">
        <v>1818.31</v>
      </c>
      <c r="D39">
        <v>2348.9068906171001</v>
      </c>
      <c r="E39">
        <v>29.995699999999999</v>
      </c>
      <c r="F39">
        <v>0</v>
      </c>
      <c r="G39">
        <v>5.0443941193584498</v>
      </c>
      <c r="H39">
        <v>544.005646563141</v>
      </c>
    </row>
    <row r="40" spans="1:8" x14ac:dyDescent="0.25">
      <c r="A40" t="s">
        <v>46</v>
      </c>
      <c r="B40" t="s">
        <v>9</v>
      </c>
      <c r="C40">
        <v>1373.83</v>
      </c>
      <c r="D40">
        <v>2332.9068906171001</v>
      </c>
      <c r="E40">
        <v>29.242000000000001</v>
      </c>
      <c r="F40">
        <v>0</v>
      </c>
      <c r="G40">
        <v>5</v>
      </c>
      <c r="H40">
        <v>528.005646563141</v>
      </c>
    </row>
    <row r="41" spans="1:8" x14ac:dyDescent="0.25">
      <c r="A41" t="s">
        <v>47</v>
      </c>
      <c r="B41" t="s">
        <v>9</v>
      </c>
      <c r="C41">
        <v>1138.51</v>
      </c>
      <c r="D41">
        <v>5</v>
      </c>
      <c r="E41">
        <v>6.0115499999999997</v>
      </c>
      <c r="F41">
        <v>0</v>
      </c>
      <c r="G41">
        <v>5</v>
      </c>
      <c r="H41">
        <v>1</v>
      </c>
    </row>
    <row r="42" spans="1:8" x14ac:dyDescent="0.25">
      <c r="A42" t="s">
        <v>48</v>
      </c>
      <c r="B42" t="s">
        <v>9</v>
      </c>
      <c r="C42">
        <v>1267.0999999999999</v>
      </c>
      <c r="D42">
        <v>1416.01129312628</v>
      </c>
      <c r="E42">
        <v>19.293199999999999</v>
      </c>
      <c r="F42">
        <v>800.005646563141</v>
      </c>
      <c r="G42">
        <v>5.6724253419714898</v>
      </c>
      <c r="H42">
        <v>616.005646563141</v>
      </c>
    </row>
    <row r="43" spans="1:8" x14ac:dyDescent="0.25">
      <c r="A43" t="s">
        <v>49</v>
      </c>
      <c r="B43" t="s">
        <v>9</v>
      </c>
      <c r="C43">
        <v>38217.800000000003</v>
      </c>
      <c r="D43">
        <v>2076.9238302853601</v>
      </c>
      <c r="E43">
        <v>2035.58</v>
      </c>
      <c r="F43">
        <v>800.005646563141</v>
      </c>
      <c r="G43">
        <v>4.9068905956085098</v>
      </c>
      <c r="H43">
        <v>632.005646563141</v>
      </c>
    </row>
    <row r="44" spans="1:8" x14ac:dyDescent="0.25">
      <c r="A44" t="s">
        <v>50</v>
      </c>
      <c r="B44" t="s">
        <v>9</v>
      </c>
      <c r="C44">
        <v>664.47900000000004</v>
      </c>
      <c r="D44">
        <v>2192.0169396894198</v>
      </c>
      <c r="E44">
        <v>127.012</v>
      </c>
      <c r="F44">
        <v>800.005646563141</v>
      </c>
      <c r="G44">
        <v>0</v>
      </c>
      <c r="H44">
        <v>664.005646563141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3933-DC62-4A15-A272-3F937AC8564D}">
  <dimension ref="A1:H49"/>
  <sheetViews>
    <sheetView tabSelected="1" zoomScale="70" zoomScaleNormal="70" workbookViewId="0">
      <selection activeCell="G10" sqref="G10"/>
    </sheetView>
  </sheetViews>
  <sheetFormatPr defaultRowHeight="15" x14ac:dyDescent="0.25"/>
  <cols>
    <col min="1" max="1" width="84" bestFit="1" customWidth="1"/>
  </cols>
  <sheetData>
    <row r="1" spans="1:8" x14ac:dyDescent="0.25">
      <c r="A1" t="s">
        <v>0</v>
      </c>
      <c r="B1" s="2" t="s">
        <v>60</v>
      </c>
      <c r="C1" s="2" t="s">
        <v>61</v>
      </c>
      <c r="D1" t="s">
        <v>59</v>
      </c>
      <c r="E1" t="s">
        <v>62</v>
      </c>
      <c r="F1" t="s">
        <v>63</v>
      </c>
      <c r="G1" t="s">
        <v>64</v>
      </c>
      <c r="H1" t="s">
        <v>65</v>
      </c>
    </row>
    <row r="2" spans="1:8" x14ac:dyDescent="0.25">
      <c r="A2" t="s">
        <v>8</v>
      </c>
      <c r="B2">
        <v>40946.1</v>
      </c>
      <c r="C2">
        <v>56.037500000000001</v>
      </c>
      <c r="D2">
        <v>9540.39</v>
      </c>
      <c r="E2">
        <v>69.153000000000006</v>
      </c>
      <c r="F2">
        <f>SUM(B2,C2)</f>
        <v>41002.137499999997</v>
      </c>
      <c r="G2">
        <f>SUM(D2,E2)</f>
        <v>9609.5429999999997</v>
      </c>
      <c r="H2">
        <f>F2/G2</f>
        <v>4.2668145092851972</v>
      </c>
    </row>
    <row r="3" spans="1:8" x14ac:dyDescent="0.25">
      <c r="A3" t="s">
        <v>10</v>
      </c>
      <c r="B3">
        <v>392203</v>
      </c>
      <c r="C3">
        <v>16842.900000000001</v>
      </c>
      <c r="D3">
        <v>45715.3</v>
      </c>
      <c r="E3">
        <v>1189.3900000000001</v>
      </c>
      <c r="F3">
        <f t="shared" ref="F3:F44" si="0">SUM(B3,C3)</f>
        <v>409045.9</v>
      </c>
      <c r="G3">
        <f t="shared" ref="G3:G44" si="1">SUM(D3,E3)</f>
        <v>46904.69</v>
      </c>
      <c r="H3">
        <f t="shared" ref="H3:H44" si="2">F3/G3</f>
        <v>8.7207889019200433</v>
      </c>
    </row>
    <row r="4" spans="1:8" x14ac:dyDescent="0.25">
      <c r="A4" t="s">
        <v>11</v>
      </c>
      <c r="B4">
        <v>60903.8</v>
      </c>
      <c r="C4">
        <v>1752.26</v>
      </c>
      <c r="D4">
        <v>7720.2</v>
      </c>
      <c r="E4">
        <v>71.953999999999994</v>
      </c>
      <c r="F4">
        <f t="shared" si="0"/>
        <v>62656.060000000005</v>
      </c>
      <c r="G4">
        <f t="shared" si="1"/>
        <v>7792.1539999999995</v>
      </c>
      <c r="H4">
        <f t="shared" si="2"/>
        <v>8.0409165424605327</v>
      </c>
    </row>
    <row r="5" spans="1:8" x14ac:dyDescent="0.25">
      <c r="A5" t="s">
        <v>12</v>
      </c>
      <c r="B5">
        <v>34937.1</v>
      </c>
      <c r="C5">
        <v>139.76599999999999</v>
      </c>
      <c r="D5">
        <v>1863.6</v>
      </c>
      <c r="E5">
        <v>45.279899999999998</v>
      </c>
      <c r="F5">
        <f t="shared" si="0"/>
        <v>35076.866000000002</v>
      </c>
      <c r="G5">
        <f t="shared" si="1"/>
        <v>1908.8798999999999</v>
      </c>
      <c r="H5">
        <f t="shared" si="2"/>
        <v>18.375627508048048</v>
      </c>
    </row>
    <row r="6" spans="1:8" x14ac:dyDescent="0.25">
      <c r="A6" t="s">
        <v>13</v>
      </c>
      <c r="B6">
        <v>68040.7</v>
      </c>
      <c r="C6">
        <v>567.49800000000005</v>
      </c>
      <c r="D6">
        <v>49610.7</v>
      </c>
      <c r="E6">
        <v>1363.36</v>
      </c>
      <c r="F6">
        <f t="shared" si="0"/>
        <v>68608.198000000004</v>
      </c>
      <c r="G6">
        <f t="shared" si="1"/>
        <v>50974.06</v>
      </c>
      <c r="H6">
        <f t="shared" si="2"/>
        <v>1.3459433680581849</v>
      </c>
    </row>
    <row r="7" spans="1:8" x14ac:dyDescent="0.25">
      <c r="A7" t="s">
        <v>14</v>
      </c>
      <c r="B7">
        <v>53555.9</v>
      </c>
      <c r="C7">
        <v>393.16300000000001</v>
      </c>
      <c r="D7">
        <v>46858.7</v>
      </c>
      <c r="E7">
        <v>1227.8399999999999</v>
      </c>
      <c r="F7">
        <f t="shared" si="0"/>
        <v>53949.063000000002</v>
      </c>
      <c r="G7">
        <f t="shared" si="1"/>
        <v>48086.539999999994</v>
      </c>
      <c r="H7">
        <f t="shared" si="2"/>
        <v>1.1219160912804291</v>
      </c>
    </row>
    <row r="8" spans="1:8" x14ac:dyDescent="0.25">
      <c r="A8" t="s">
        <v>15</v>
      </c>
      <c r="B8">
        <v>54755.199999999997</v>
      </c>
      <c r="C8">
        <v>1147.04</v>
      </c>
      <c r="D8">
        <v>1180.8</v>
      </c>
      <c r="E8">
        <v>9.3086800000000007</v>
      </c>
      <c r="F8">
        <f t="shared" si="0"/>
        <v>55902.239999999998</v>
      </c>
      <c r="G8">
        <f t="shared" si="1"/>
        <v>1190.10868</v>
      </c>
      <c r="H8">
        <f t="shared" si="2"/>
        <v>46.972382387800074</v>
      </c>
    </row>
    <row r="9" spans="1:8" x14ac:dyDescent="0.25">
      <c r="A9" t="s">
        <v>16</v>
      </c>
      <c r="B9">
        <v>103437</v>
      </c>
      <c r="C9">
        <v>3122.96</v>
      </c>
      <c r="D9">
        <v>42795.3</v>
      </c>
      <c r="E9">
        <v>1215.1300000000001</v>
      </c>
      <c r="F9">
        <f t="shared" si="0"/>
        <v>106559.96</v>
      </c>
      <c r="G9">
        <f t="shared" si="1"/>
        <v>44010.43</v>
      </c>
      <c r="H9">
        <f t="shared" si="2"/>
        <v>2.4212433280020216</v>
      </c>
    </row>
    <row r="10" spans="1:8" x14ac:dyDescent="0.25">
      <c r="A10" t="s">
        <v>17</v>
      </c>
      <c r="B10">
        <v>703852</v>
      </c>
      <c r="C10">
        <v>23582.799999999999</v>
      </c>
      <c r="D10">
        <v>59583.3</v>
      </c>
      <c r="E10">
        <v>1696.59</v>
      </c>
      <c r="F10">
        <f t="shared" si="0"/>
        <v>727434.8</v>
      </c>
      <c r="G10">
        <f t="shared" si="1"/>
        <v>61279.89</v>
      </c>
      <c r="H10">
        <f t="shared" si="2"/>
        <v>11.870693632119771</v>
      </c>
    </row>
    <row r="11" spans="1:8" x14ac:dyDescent="0.25">
      <c r="A11" t="s">
        <v>18</v>
      </c>
      <c r="B11">
        <v>29917.9</v>
      </c>
      <c r="D11">
        <v>1384.33</v>
      </c>
      <c r="F11">
        <f t="shared" si="0"/>
        <v>29917.9</v>
      </c>
      <c r="G11">
        <f t="shared" si="1"/>
        <v>1384.33</v>
      </c>
      <c r="H11">
        <f t="shared" si="2"/>
        <v>21.611826659828221</v>
      </c>
    </row>
    <row r="12" spans="1:8" x14ac:dyDescent="0.25">
      <c r="A12" t="s">
        <v>20</v>
      </c>
      <c r="B12">
        <v>35129.5</v>
      </c>
      <c r="C12">
        <v>37.130000000000003</v>
      </c>
      <c r="D12">
        <v>1346.23</v>
      </c>
      <c r="E12">
        <v>33.6205</v>
      </c>
      <c r="F12">
        <f t="shared" si="0"/>
        <v>35166.629999999997</v>
      </c>
      <c r="G12">
        <f t="shared" si="1"/>
        <v>1379.8505</v>
      </c>
      <c r="H12">
        <f t="shared" si="2"/>
        <v>25.485826181894343</v>
      </c>
    </row>
    <row r="13" spans="1:8" x14ac:dyDescent="0.25">
      <c r="A13" t="s">
        <v>21</v>
      </c>
      <c r="B13">
        <v>40266.699999999997</v>
      </c>
      <c r="C13">
        <v>275.13</v>
      </c>
      <c r="D13">
        <v>6759.26</v>
      </c>
      <c r="E13">
        <v>216.428</v>
      </c>
      <c r="F13">
        <f t="shared" si="0"/>
        <v>40541.829999999994</v>
      </c>
      <c r="G13">
        <f t="shared" si="1"/>
        <v>6975.6880000000001</v>
      </c>
      <c r="H13">
        <f t="shared" si="2"/>
        <v>5.8118754737883913</v>
      </c>
    </row>
    <row r="14" spans="1:8" x14ac:dyDescent="0.25">
      <c r="A14" t="s">
        <v>22</v>
      </c>
      <c r="B14">
        <v>37558.199999999997</v>
      </c>
      <c r="C14">
        <v>44.046399999999998</v>
      </c>
      <c r="D14">
        <v>6923.48</v>
      </c>
      <c r="E14">
        <v>110.83799999999999</v>
      </c>
      <c r="F14">
        <f t="shared" si="0"/>
        <v>37602.246399999996</v>
      </c>
      <c r="G14">
        <f t="shared" si="1"/>
        <v>7034.3179999999993</v>
      </c>
      <c r="H14">
        <f t="shared" si="2"/>
        <v>5.3455425813845778</v>
      </c>
    </row>
    <row r="16" spans="1:8" x14ac:dyDescent="0.25">
      <c r="A16" t="s">
        <v>23</v>
      </c>
      <c r="B16">
        <v>2205.9499999999998</v>
      </c>
      <c r="C16">
        <v>130.43100000000001</v>
      </c>
      <c r="D16">
        <v>455.90499999999997</v>
      </c>
      <c r="E16">
        <v>16.738600000000002</v>
      </c>
      <c r="F16">
        <f t="shared" si="0"/>
        <v>2336.3809999999999</v>
      </c>
      <c r="G16">
        <f t="shared" si="1"/>
        <v>472.64359999999999</v>
      </c>
      <c r="H16">
        <f t="shared" si="2"/>
        <v>4.9432193729059275</v>
      </c>
    </row>
    <row r="17" spans="1:8" x14ac:dyDescent="0.25">
      <c r="A17" t="s">
        <v>24</v>
      </c>
      <c r="B17">
        <v>1471.07</v>
      </c>
      <c r="C17">
        <v>11.283099999999999</v>
      </c>
      <c r="D17">
        <v>314.43099999999998</v>
      </c>
      <c r="E17">
        <v>8.8691499999999994</v>
      </c>
      <c r="F17">
        <f t="shared" si="0"/>
        <v>1482.3531</v>
      </c>
      <c r="G17">
        <f t="shared" si="1"/>
        <v>323.30014999999997</v>
      </c>
      <c r="H17">
        <f t="shared" si="2"/>
        <v>4.5850677768012176</v>
      </c>
    </row>
    <row r="18" spans="1:8" x14ac:dyDescent="0.25">
      <c r="A18" t="s">
        <v>25</v>
      </c>
      <c r="B18">
        <v>1482.87</v>
      </c>
      <c r="C18">
        <v>11.460800000000001</v>
      </c>
      <c r="D18">
        <v>401.62599999999998</v>
      </c>
      <c r="E18">
        <v>10.081300000000001</v>
      </c>
      <c r="F18">
        <f t="shared" si="0"/>
        <v>1494.3308</v>
      </c>
      <c r="G18">
        <f t="shared" si="1"/>
        <v>411.70729999999998</v>
      </c>
      <c r="H18">
        <f t="shared" si="2"/>
        <v>3.6295951031230196</v>
      </c>
    </row>
    <row r="19" spans="1:8" x14ac:dyDescent="0.25">
      <c r="A19" t="s">
        <v>26</v>
      </c>
      <c r="B19">
        <v>1432.44</v>
      </c>
      <c r="C19">
        <v>33.478000000000002</v>
      </c>
      <c r="D19">
        <v>1220.23</v>
      </c>
      <c r="E19">
        <v>5.8178900000000002</v>
      </c>
      <c r="F19">
        <f t="shared" si="0"/>
        <v>1465.9180000000001</v>
      </c>
      <c r="G19">
        <f t="shared" si="1"/>
        <v>1226.0478900000001</v>
      </c>
      <c r="H19">
        <f t="shared" si="2"/>
        <v>1.1956449759886623</v>
      </c>
    </row>
    <row r="20" spans="1:8" x14ac:dyDescent="0.25">
      <c r="A20" t="s">
        <v>27</v>
      </c>
      <c r="B20">
        <v>1143.25</v>
      </c>
      <c r="C20">
        <v>4.2271000000000001</v>
      </c>
      <c r="D20">
        <v>138.589</v>
      </c>
      <c r="E20">
        <v>4.1649900000000004</v>
      </c>
      <c r="F20">
        <f t="shared" si="0"/>
        <v>1147.4771000000001</v>
      </c>
      <c r="G20">
        <f t="shared" si="1"/>
        <v>142.75398999999999</v>
      </c>
      <c r="H20">
        <f t="shared" si="2"/>
        <v>8.038143802495469</v>
      </c>
    </row>
    <row r="21" spans="1:8" x14ac:dyDescent="0.25">
      <c r="A21" t="s">
        <v>28</v>
      </c>
      <c r="B21">
        <v>1044.3399999999999</v>
      </c>
      <c r="C21">
        <v>17.5168</v>
      </c>
      <c r="D21">
        <v>270.822</v>
      </c>
      <c r="E21">
        <v>16.2438</v>
      </c>
      <c r="F21">
        <f t="shared" si="0"/>
        <v>1061.8568</v>
      </c>
      <c r="G21">
        <f t="shared" si="1"/>
        <v>287.06580000000002</v>
      </c>
      <c r="H21">
        <f t="shared" si="2"/>
        <v>3.6990014136131855</v>
      </c>
    </row>
    <row r="22" spans="1:8" x14ac:dyDescent="0.25">
      <c r="A22" t="s">
        <v>29</v>
      </c>
      <c r="B22">
        <v>1060.98</v>
      </c>
      <c r="C22">
        <v>11.085100000000001</v>
      </c>
      <c r="D22">
        <v>206.72499999999999</v>
      </c>
      <c r="E22">
        <v>10.6791</v>
      </c>
      <c r="F22">
        <f t="shared" si="0"/>
        <v>1072.0651</v>
      </c>
      <c r="G22">
        <f t="shared" si="1"/>
        <v>217.4041</v>
      </c>
      <c r="H22">
        <f t="shared" si="2"/>
        <v>4.9312092090259565</v>
      </c>
    </row>
    <row r="23" spans="1:8" x14ac:dyDescent="0.25">
      <c r="A23" t="s">
        <v>30</v>
      </c>
      <c r="B23">
        <v>8714.43</v>
      </c>
      <c r="C23">
        <v>1304.5999999999999</v>
      </c>
      <c r="D23">
        <v>2132.63</v>
      </c>
      <c r="E23">
        <v>90.920599999999993</v>
      </c>
      <c r="F23">
        <f t="shared" si="0"/>
        <v>10019.030000000001</v>
      </c>
      <c r="G23">
        <f t="shared" si="1"/>
        <v>2223.5506</v>
      </c>
      <c r="H23">
        <f t="shared" si="2"/>
        <v>4.5058700260745139</v>
      </c>
    </row>
    <row r="25" spans="1:8" x14ac:dyDescent="0.25">
      <c r="A25" t="s">
        <v>31</v>
      </c>
      <c r="B25">
        <v>2363.69</v>
      </c>
      <c r="C25">
        <v>88.753100000000003</v>
      </c>
      <c r="D25">
        <v>1390.47</v>
      </c>
      <c r="E25">
        <v>27.694700000000001</v>
      </c>
      <c r="F25">
        <f t="shared" si="0"/>
        <v>2452.4431</v>
      </c>
      <c r="G25">
        <f t="shared" si="1"/>
        <v>1418.1647</v>
      </c>
      <c r="H25">
        <f t="shared" si="2"/>
        <v>1.7293076749125118</v>
      </c>
    </row>
    <row r="26" spans="1:8" x14ac:dyDescent="0.25">
      <c r="A26" t="s">
        <v>32</v>
      </c>
      <c r="B26">
        <v>2882.87</v>
      </c>
      <c r="C26">
        <v>92.372600000000006</v>
      </c>
      <c r="D26">
        <v>1192.19</v>
      </c>
      <c r="E26">
        <v>7.5306600000000001</v>
      </c>
      <c r="F26">
        <f t="shared" si="0"/>
        <v>2975.2426</v>
      </c>
      <c r="G26">
        <f t="shared" si="1"/>
        <v>1199.72066</v>
      </c>
      <c r="H26">
        <f t="shared" si="2"/>
        <v>2.479946123458439</v>
      </c>
    </row>
    <row r="27" spans="1:8" x14ac:dyDescent="0.25">
      <c r="A27" t="s">
        <v>33</v>
      </c>
      <c r="B27">
        <v>1316.04</v>
      </c>
      <c r="C27">
        <v>50.392899999999997</v>
      </c>
      <c r="D27">
        <v>1119.97</v>
      </c>
      <c r="E27">
        <v>3.9570500000000002</v>
      </c>
      <c r="F27">
        <f t="shared" si="0"/>
        <v>1366.4329</v>
      </c>
      <c r="G27">
        <f t="shared" si="1"/>
        <v>1123.92705</v>
      </c>
      <c r="H27">
        <f t="shared" si="2"/>
        <v>1.2157665392963004</v>
      </c>
    </row>
    <row r="28" spans="1:8" x14ac:dyDescent="0.25">
      <c r="A28" t="s">
        <v>34</v>
      </c>
      <c r="B28">
        <v>1127.56</v>
      </c>
      <c r="C28">
        <v>8.7043199999999992</v>
      </c>
      <c r="D28">
        <v>275.416</v>
      </c>
      <c r="E28">
        <v>9.0775299999999994</v>
      </c>
      <c r="F28">
        <f t="shared" si="0"/>
        <v>1136.26432</v>
      </c>
      <c r="G28">
        <f t="shared" si="1"/>
        <v>284.49353000000002</v>
      </c>
      <c r="H28">
        <f t="shared" si="2"/>
        <v>3.9939900214953918</v>
      </c>
    </row>
    <row r="29" spans="1:8" x14ac:dyDescent="0.25">
      <c r="A29" t="s">
        <v>35</v>
      </c>
      <c r="B29">
        <v>2554.39</v>
      </c>
      <c r="C29">
        <v>126.367</v>
      </c>
      <c r="D29">
        <v>1563.04</v>
      </c>
      <c r="E29">
        <v>60.120899999999999</v>
      </c>
      <c r="F29">
        <f t="shared" si="0"/>
        <v>2680.7570000000001</v>
      </c>
      <c r="G29">
        <f t="shared" si="1"/>
        <v>1623.1608999999999</v>
      </c>
      <c r="H29">
        <f t="shared" si="2"/>
        <v>1.651565781309789</v>
      </c>
    </row>
    <row r="30" spans="1:8" x14ac:dyDescent="0.25">
      <c r="A30" t="s">
        <v>36</v>
      </c>
      <c r="B30">
        <v>1198.1600000000001</v>
      </c>
      <c r="C30">
        <v>4.6125100000000003</v>
      </c>
      <c r="D30">
        <v>159.75399999999999</v>
      </c>
      <c r="E30">
        <v>4.1045699999999998</v>
      </c>
      <c r="F30">
        <f t="shared" si="0"/>
        <v>1202.77251</v>
      </c>
      <c r="G30">
        <f t="shared" si="1"/>
        <v>163.85856999999999</v>
      </c>
      <c r="H30">
        <f t="shared" si="2"/>
        <v>7.3403088407277091</v>
      </c>
    </row>
    <row r="31" spans="1:8" x14ac:dyDescent="0.25">
      <c r="A31" t="s">
        <v>37</v>
      </c>
      <c r="B31">
        <v>1300.23</v>
      </c>
      <c r="C31">
        <v>9.5066100000000002</v>
      </c>
      <c r="D31">
        <v>318.36500000000001</v>
      </c>
      <c r="E31">
        <v>5.1681499999999998</v>
      </c>
      <c r="F31">
        <f t="shared" si="0"/>
        <v>1309.7366099999999</v>
      </c>
      <c r="G31">
        <f t="shared" si="1"/>
        <v>323.53315000000003</v>
      </c>
      <c r="H31">
        <f t="shared" si="2"/>
        <v>4.0482300190876881</v>
      </c>
    </row>
    <row r="32" spans="1:8" x14ac:dyDescent="0.25">
      <c r="A32" t="s">
        <v>38</v>
      </c>
      <c r="B32">
        <v>1739.36</v>
      </c>
      <c r="C32">
        <v>45.693199999999997</v>
      </c>
      <c r="D32">
        <v>1636.12</v>
      </c>
      <c r="E32">
        <v>8.0876900000000003</v>
      </c>
      <c r="F32">
        <f t="shared" si="0"/>
        <v>1785.0531999999998</v>
      </c>
      <c r="G32">
        <f t="shared" si="1"/>
        <v>1644.20769</v>
      </c>
      <c r="H32">
        <f t="shared" si="2"/>
        <v>1.0856616295232142</v>
      </c>
    </row>
    <row r="33" spans="1:8" x14ac:dyDescent="0.25">
      <c r="A33" t="s">
        <v>39</v>
      </c>
      <c r="B33">
        <v>1595.04</v>
      </c>
      <c r="C33">
        <v>73.131600000000006</v>
      </c>
      <c r="D33">
        <v>1186.81</v>
      </c>
      <c r="E33">
        <v>5.2405600000000003</v>
      </c>
      <c r="F33">
        <f t="shared" si="0"/>
        <v>1668.1715999999999</v>
      </c>
      <c r="G33">
        <f t="shared" si="1"/>
        <v>1192.0505599999999</v>
      </c>
      <c r="H33">
        <f t="shared" si="2"/>
        <v>1.3994134611203068</v>
      </c>
    </row>
    <row r="34" spans="1:8" x14ac:dyDescent="0.25">
      <c r="A34" t="s">
        <v>40</v>
      </c>
      <c r="B34">
        <v>4764.49</v>
      </c>
      <c r="C34">
        <v>159.756</v>
      </c>
      <c r="D34">
        <v>2639.66</v>
      </c>
      <c r="E34">
        <v>73.330299999999994</v>
      </c>
      <c r="F34">
        <f t="shared" si="0"/>
        <v>4924.2460000000001</v>
      </c>
      <c r="G34">
        <f t="shared" si="1"/>
        <v>2712.9902999999999</v>
      </c>
      <c r="H34">
        <f t="shared" si="2"/>
        <v>1.8150621474761632</v>
      </c>
    </row>
    <row r="35" spans="1:8" x14ac:dyDescent="0.25">
      <c r="A35" t="s">
        <v>41</v>
      </c>
      <c r="B35">
        <v>3331.15</v>
      </c>
      <c r="C35">
        <v>165.822</v>
      </c>
      <c r="D35">
        <v>1274.71</v>
      </c>
      <c r="E35">
        <v>159.50700000000001</v>
      </c>
      <c r="F35">
        <f t="shared" si="0"/>
        <v>3496.9720000000002</v>
      </c>
      <c r="G35">
        <f t="shared" si="1"/>
        <v>1434.2170000000001</v>
      </c>
      <c r="H35">
        <f t="shared" si="2"/>
        <v>2.4382447007670387</v>
      </c>
    </row>
    <row r="36" spans="1:8" x14ac:dyDescent="0.25">
      <c r="A36" t="s">
        <v>42</v>
      </c>
      <c r="B36">
        <v>210.261</v>
      </c>
      <c r="D36">
        <v>135.708</v>
      </c>
      <c r="F36">
        <f t="shared" si="0"/>
        <v>210.261</v>
      </c>
      <c r="G36">
        <f t="shared" si="1"/>
        <v>135.708</v>
      </c>
      <c r="H36">
        <f t="shared" si="2"/>
        <v>1.5493633389335928</v>
      </c>
    </row>
    <row r="37" spans="1:8" x14ac:dyDescent="0.25">
      <c r="A37" t="s">
        <v>43</v>
      </c>
      <c r="B37">
        <v>20229</v>
      </c>
      <c r="C37">
        <v>8662.74</v>
      </c>
      <c r="D37">
        <v>2005.62</v>
      </c>
      <c r="E37">
        <v>335.95699999999999</v>
      </c>
      <c r="F37">
        <f t="shared" si="0"/>
        <v>28891.739999999998</v>
      </c>
      <c r="G37">
        <f t="shared" si="1"/>
        <v>2341.5769999999998</v>
      </c>
      <c r="H37">
        <f t="shared" si="2"/>
        <v>12.338582075242455</v>
      </c>
    </row>
    <row r="38" spans="1:8" x14ac:dyDescent="0.25">
      <c r="A38" t="s">
        <v>44</v>
      </c>
      <c r="B38">
        <v>1152.49</v>
      </c>
      <c r="C38">
        <v>4.6128799999999996</v>
      </c>
      <c r="D38">
        <v>171.35</v>
      </c>
      <c r="E38">
        <v>4.7077499999999999</v>
      </c>
      <c r="F38">
        <f t="shared" si="0"/>
        <v>1157.1028799999999</v>
      </c>
      <c r="G38">
        <f t="shared" si="1"/>
        <v>176.05775</v>
      </c>
      <c r="H38">
        <f t="shared" si="2"/>
        <v>6.5722916486209773</v>
      </c>
    </row>
    <row r="39" spans="1:8" x14ac:dyDescent="0.25">
      <c r="A39" t="s">
        <v>45</v>
      </c>
      <c r="B39">
        <v>3549.36</v>
      </c>
      <c r="C39">
        <v>92.313400000000001</v>
      </c>
      <c r="D39">
        <v>1818.31</v>
      </c>
      <c r="E39">
        <v>29.995699999999999</v>
      </c>
      <c r="F39">
        <f t="shared" si="0"/>
        <v>3641.6734000000001</v>
      </c>
      <c r="G39">
        <f t="shared" si="1"/>
        <v>1848.3056999999999</v>
      </c>
      <c r="H39">
        <f t="shared" si="2"/>
        <v>1.970276561934533</v>
      </c>
    </row>
    <row r="40" spans="1:8" x14ac:dyDescent="0.25">
      <c r="A40" t="s">
        <v>46</v>
      </c>
      <c r="B40">
        <v>2005.72</v>
      </c>
      <c r="C40">
        <v>86.842100000000002</v>
      </c>
      <c r="D40">
        <v>1373.83</v>
      </c>
      <c r="E40">
        <v>29.242000000000001</v>
      </c>
      <c r="F40">
        <f t="shared" si="0"/>
        <v>2092.5621000000001</v>
      </c>
      <c r="G40">
        <f t="shared" si="1"/>
        <v>1403.0719999999999</v>
      </c>
      <c r="H40">
        <f t="shared" si="2"/>
        <v>1.4914146244811388</v>
      </c>
    </row>
    <row r="41" spans="1:8" x14ac:dyDescent="0.25">
      <c r="A41" t="s">
        <v>47</v>
      </c>
      <c r="B41">
        <v>1472.2</v>
      </c>
      <c r="C41">
        <v>34.289499999999997</v>
      </c>
      <c r="D41">
        <v>1138.51</v>
      </c>
      <c r="E41">
        <v>6.0115499999999997</v>
      </c>
      <c r="F41">
        <f t="shared" si="0"/>
        <v>1506.4895000000001</v>
      </c>
      <c r="G41">
        <f t="shared" si="1"/>
        <v>1144.5215499999999</v>
      </c>
      <c r="H41">
        <f t="shared" si="2"/>
        <v>1.3162613670314904</v>
      </c>
    </row>
    <row r="42" spans="1:8" x14ac:dyDescent="0.25">
      <c r="A42" t="s">
        <v>48</v>
      </c>
      <c r="B42">
        <v>2063.87</v>
      </c>
      <c r="C42">
        <v>62.100099999999998</v>
      </c>
      <c r="D42">
        <v>1267.0999999999999</v>
      </c>
      <c r="E42">
        <v>19.293199999999999</v>
      </c>
      <c r="F42">
        <f t="shared" si="0"/>
        <v>2125.9701</v>
      </c>
      <c r="G42">
        <f t="shared" si="1"/>
        <v>1286.3932</v>
      </c>
      <c r="H42">
        <f t="shared" si="2"/>
        <v>1.6526596222679037</v>
      </c>
    </row>
    <row r="43" spans="1:8" x14ac:dyDescent="0.25">
      <c r="A43" t="s">
        <v>49</v>
      </c>
      <c r="B43">
        <v>75294.3</v>
      </c>
      <c r="C43">
        <v>13565.3</v>
      </c>
      <c r="D43">
        <v>38217.800000000003</v>
      </c>
      <c r="E43">
        <v>2035.58</v>
      </c>
      <c r="F43">
        <f t="shared" si="0"/>
        <v>88859.6</v>
      </c>
      <c r="G43">
        <f t="shared" si="1"/>
        <v>40253.380000000005</v>
      </c>
      <c r="H43">
        <f t="shared" si="2"/>
        <v>2.2075065497605419</v>
      </c>
    </row>
    <row r="44" spans="1:8" x14ac:dyDescent="0.25">
      <c r="A44" t="s">
        <v>50</v>
      </c>
      <c r="B44">
        <v>1676.5</v>
      </c>
      <c r="C44">
        <v>129.864</v>
      </c>
      <c r="D44">
        <v>664.47900000000004</v>
      </c>
      <c r="E44">
        <v>127.012</v>
      </c>
      <c r="F44">
        <f t="shared" si="0"/>
        <v>1806.364</v>
      </c>
      <c r="G44">
        <f t="shared" si="1"/>
        <v>791.49099999999999</v>
      </c>
      <c r="H44">
        <f t="shared" si="2"/>
        <v>2.282229362052127</v>
      </c>
    </row>
    <row r="46" spans="1:8" x14ac:dyDescent="0.25">
      <c r="G46" t="s">
        <v>66</v>
      </c>
      <c r="H46">
        <f>AVERAGE(H2:H44)</f>
        <v>6.2804202667170026</v>
      </c>
    </row>
    <row r="47" spans="1:8" x14ac:dyDescent="0.25">
      <c r="G47" t="s">
        <v>69</v>
      </c>
      <c r="H47">
        <f>MEDIAN(H2:H44)</f>
        <v>3.6990014136131855</v>
      </c>
    </row>
    <row r="48" spans="1:8" x14ac:dyDescent="0.25">
      <c r="G48" t="s">
        <v>68</v>
      </c>
      <c r="H48">
        <f>MIN(H2:H44)</f>
        <v>1.0856616295232142</v>
      </c>
    </row>
    <row r="49" spans="7:8" x14ac:dyDescent="0.25">
      <c r="G49" t="s">
        <v>67</v>
      </c>
      <c r="H49">
        <f>MAX(H2:H44)</f>
        <v>46.972382387800074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Without Encoding</vt:lpstr>
      <vt:lpstr>With Encoding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Sankaran</dc:creator>
  <cp:lastModifiedBy>Ganesh Sankaran</cp:lastModifiedBy>
  <dcterms:created xsi:type="dcterms:W3CDTF">2021-04-23T02:34:36Z</dcterms:created>
  <dcterms:modified xsi:type="dcterms:W3CDTF">2021-04-30T18:04:38Z</dcterms:modified>
</cp:coreProperties>
</file>