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ummary by region " sheetId="2" r:id="rId1"/>
    <sheet name="Field" sheetId="3" r:id="rId2"/>
  </sheets>
  <calcPr calcId="145621"/>
</workbook>
</file>

<file path=xl/calcChain.xml><?xml version="1.0" encoding="utf-8"?>
<calcChain xmlns="http://schemas.openxmlformats.org/spreadsheetml/2006/main">
  <c r="L32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" i="2"/>
  <c r="K40" i="2" l="1"/>
  <c r="K37" i="2"/>
  <c r="K32" i="2"/>
  <c r="K26" i="2"/>
  <c r="K21" i="2"/>
  <c r="L21" i="2" s="1"/>
  <c r="K17" i="2"/>
  <c r="K11" i="2"/>
  <c r="L41" i="2" l="1"/>
  <c r="K41" i="2"/>
  <c r="F41" i="2"/>
  <c r="E41" i="2"/>
  <c r="D41" i="2"/>
  <c r="G28" i="2" l="1"/>
  <c r="G29" i="2"/>
  <c r="G30" i="2"/>
  <c r="G31" i="2"/>
  <c r="G32" i="2"/>
  <c r="G27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3" i="2"/>
  <c r="I34" i="2"/>
  <c r="I35" i="2"/>
  <c r="I36" i="2"/>
  <c r="I4" i="2"/>
  <c r="H41" i="2"/>
  <c r="H32" i="2"/>
  <c r="H26" i="2"/>
  <c r="H21" i="2"/>
  <c r="H17" i="2"/>
  <c r="H11" i="2"/>
  <c r="J41" i="2"/>
  <c r="F4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" i="3"/>
  <c r="D11" i="3"/>
  <c r="E11" i="3"/>
  <c r="D17" i="3"/>
  <c r="E17" i="3"/>
  <c r="D21" i="3"/>
  <c r="E21" i="3"/>
  <c r="D26" i="3"/>
  <c r="E26" i="3"/>
  <c r="D32" i="3"/>
  <c r="E32" i="3"/>
  <c r="D37" i="3"/>
  <c r="E37" i="3"/>
  <c r="D40" i="3"/>
  <c r="D41" i="3" s="1"/>
  <c r="E40" i="3"/>
  <c r="E40" i="2"/>
  <c r="F40" i="2"/>
  <c r="D40" i="2"/>
  <c r="E37" i="2"/>
  <c r="F37" i="2"/>
  <c r="D37" i="2"/>
  <c r="E32" i="2"/>
  <c r="F32" i="2"/>
  <c r="D32" i="2"/>
  <c r="E26" i="2"/>
  <c r="F26" i="2"/>
  <c r="D26" i="2"/>
  <c r="E21" i="2"/>
  <c r="F21" i="2"/>
  <c r="D21" i="2"/>
  <c r="E17" i="2"/>
  <c r="F17" i="2"/>
  <c r="D17" i="2"/>
  <c r="E11" i="2"/>
  <c r="F11" i="2"/>
  <c r="D11" i="2"/>
  <c r="E41" i="3" l="1"/>
  <c r="G33" i="2"/>
  <c r="G34" i="2"/>
  <c r="G35" i="2"/>
  <c r="G36" i="2"/>
  <c r="G38" i="2"/>
  <c r="I38" i="2" s="1"/>
  <c r="G39" i="2"/>
  <c r="I39" i="2" s="1"/>
  <c r="G40" i="2" l="1"/>
  <c r="I40" i="2" s="1"/>
  <c r="G37" i="2"/>
  <c r="G9" i="2"/>
  <c r="G10" i="2"/>
  <c r="G12" i="2"/>
  <c r="G5" i="2" l="1"/>
  <c r="G6" i="2"/>
  <c r="G7" i="2"/>
  <c r="G8" i="2"/>
  <c r="G13" i="2"/>
  <c r="G14" i="2"/>
  <c r="G15" i="2"/>
  <c r="G16" i="2"/>
  <c r="G18" i="2"/>
  <c r="G19" i="2"/>
  <c r="G20" i="2"/>
  <c r="G22" i="2"/>
  <c r="G23" i="2"/>
  <c r="G24" i="2"/>
  <c r="G25" i="2"/>
  <c r="G4" i="2"/>
  <c r="I32" i="2" l="1"/>
  <c r="G26" i="2"/>
  <c r="G17" i="2"/>
  <c r="G21" i="2"/>
  <c r="G11" i="2"/>
  <c r="G41" i="2" l="1"/>
  <c r="I41" i="2" s="1"/>
  <c r="H37" i="2" l="1"/>
</calcChain>
</file>

<file path=xl/sharedStrings.xml><?xml version="1.0" encoding="utf-8"?>
<sst xmlns="http://schemas.openxmlformats.org/spreadsheetml/2006/main" count="109" uniqueCount="55">
  <si>
    <t>New Orchard</t>
  </si>
  <si>
    <t>HD/MD Density</t>
  </si>
  <si>
    <t>Kapisa</t>
  </si>
  <si>
    <t>Parwan</t>
  </si>
  <si>
    <t>Wardak</t>
  </si>
  <si>
    <t>Logar</t>
  </si>
  <si>
    <t>Ghazni</t>
  </si>
  <si>
    <t>Paktia</t>
  </si>
  <si>
    <t>Laghman</t>
  </si>
  <si>
    <t>Kunar</t>
  </si>
  <si>
    <t>Badakhshan</t>
  </si>
  <si>
    <t>Takhar</t>
  </si>
  <si>
    <t>Baghlan</t>
  </si>
  <si>
    <t>Kunduz</t>
  </si>
  <si>
    <t>Samangan</t>
  </si>
  <si>
    <t>Balkh</t>
  </si>
  <si>
    <t>Jawzjan</t>
  </si>
  <si>
    <t>Faryab</t>
  </si>
  <si>
    <t>Badghis</t>
  </si>
  <si>
    <t>Hirat</t>
  </si>
  <si>
    <t>Farah</t>
  </si>
  <si>
    <t>Kandahar</t>
  </si>
  <si>
    <t>Ghor</t>
  </si>
  <si>
    <t>Paktika</t>
  </si>
  <si>
    <t>Khost</t>
  </si>
  <si>
    <t>Panjshir</t>
  </si>
  <si>
    <t>Daikundi</t>
  </si>
  <si>
    <t>Province</t>
  </si>
  <si>
    <t>CR</t>
  </si>
  <si>
    <t>Kabul</t>
  </si>
  <si>
    <t>Total</t>
  </si>
  <si>
    <t>Bameyan</t>
  </si>
  <si>
    <t>Region</t>
  </si>
  <si>
    <t>Ningarhar</t>
  </si>
  <si>
    <t>ER</t>
  </si>
  <si>
    <t>NER</t>
  </si>
  <si>
    <t>NR</t>
  </si>
  <si>
    <t>WR</t>
  </si>
  <si>
    <t>Saripul</t>
  </si>
  <si>
    <t>Helmand</t>
  </si>
  <si>
    <t>SWR</t>
  </si>
  <si>
    <t>SN</t>
  </si>
  <si>
    <t>Grand Total</t>
  </si>
  <si>
    <t>Variation</t>
  </si>
  <si>
    <t>Final Procured Sappling and Field Benefciary Area Comparison Report</t>
  </si>
  <si>
    <t>Approved and Finalized  Benefciary Field Summary Report</t>
  </si>
  <si>
    <t>NCB HD/MD Nursery</t>
  </si>
  <si>
    <t>Total FC Area from Benef</t>
  </si>
  <si>
    <t>S</t>
  </si>
  <si>
    <t>Free Demo Plot</t>
  </si>
  <si>
    <t>Re-plantation Nursery</t>
  </si>
  <si>
    <t>Total Procured Nursery
( BY Agha Seab)</t>
  </si>
  <si>
    <t>Total Procured Nursery  by NHLP 2017</t>
  </si>
  <si>
    <t>Procured New Orchard Nursery (J)</t>
  </si>
  <si>
    <t>Procured HD/MD Density Nursery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</si>
</sst>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 tint="0.34998626667073579"/>
      <name val="Arial Narrow"/>
      <family val="2"/>
    </font>
    <font>
      <sz val="16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8"/>
      <color theme="1"/>
      <name val="Cambria"/>
      <family val="1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4" xfId="0" applyFont="1" applyBorder="1"/>
    <xf numFmtId="0" fontId="18" fillId="0" borderId="14" xfId="0" applyFont="1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3" fillId="33" borderId="21" xfId="0" applyFont="1" applyFill="1" applyBorder="1" applyAlignment="1">
      <alignment horizontal="center" vertical="center"/>
    </xf>
    <xf numFmtId="0" fontId="23" fillId="33" borderId="22" xfId="0" applyFont="1" applyFill="1" applyBorder="1" applyAlignment="1">
      <alignment horizontal="center" vertical="center"/>
    </xf>
    <xf numFmtId="0" fontId="23" fillId="33" borderId="22" xfId="0" applyFont="1" applyFill="1" applyBorder="1" applyAlignment="1">
      <alignment horizontal="center" vertical="center" wrapText="1"/>
    </xf>
    <xf numFmtId="0" fontId="23" fillId="33" borderId="28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3" fillId="33" borderId="2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4" fillId="35" borderId="15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24" fillId="35" borderId="26" xfId="0" applyFont="1" applyFill="1" applyBorder="1" applyAlignment="1">
      <alignment horizontal="center" vertical="center"/>
    </xf>
    <xf numFmtId="0" fontId="24" fillId="35" borderId="27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24" xfId="0" applyFont="1" applyFill="1" applyBorder="1" applyAlignment="1">
      <alignment horizontal="center" vertical="center"/>
    </xf>
    <xf numFmtId="0" fontId="21" fillId="35" borderId="25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1" fillId="35" borderId="2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view="pageBreakPreview" topLeftCell="B9" zoomScale="130" zoomScaleNormal="100" zoomScaleSheetLayoutView="130" workbookViewId="0">
      <selection activeCell="F17" sqref="F17"/>
    </sheetView>
  </sheetViews>
  <sheetFormatPr defaultRowHeight="15" x14ac:dyDescent="0.25"/>
  <cols>
    <col min="1" max="1" width="3.7109375" bestFit="1" customWidth="1"/>
    <col min="2" max="2" width="9.7109375" customWidth="1"/>
    <col min="3" max="3" width="11.5703125" bestFit="1" customWidth="1"/>
    <col min="4" max="4" width="21.7109375" customWidth="1"/>
    <col min="5" max="5" width="19.28515625" customWidth="1"/>
    <col min="6" max="6" width="18.140625" customWidth="1"/>
    <col min="7" max="7" width="27.28515625" customWidth="1"/>
    <col min="8" max="8" width="12.28515625" customWidth="1"/>
    <col min="9" max="9" width="20.28515625" customWidth="1"/>
    <col min="10" max="11" width="23.42578125" customWidth="1"/>
    <col min="12" max="12" width="14.7109375" style="20" customWidth="1"/>
  </cols>
  <sheetData>
    <row r="1" spans="1:12" x14ac:dyDescent="0.25">
      <c r="A1" s="26" t="s">
        <v>44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2" ht="51" customHeight="1" thickBot="1" x14ac:dyDescent="0.3">
      <c r="A3" s="13" t="s">
        <v>41</v>
      </c>
      <c r="B3" s="14" t="s">
        <v>32</v>
      </c>
      <c r="C3" s="14" t="s">
        <v>27</v>
      </c>
      <c r="D3" s="15" t="s">
        <v>53</v>
      </c>
      <c r="E3" s="15" t="s">
        <v>54</v>
      </c>
      <c r="F3" s="15" t="s">
        <v>50</v>
      </c>
      <c r="G3" s="15" t="s">
        <v>51</v>
      </c>
      <c r="H3" s="16" t="s">
        <v>46</v>
      </c>
      <c r="I3" s="16" t="s">
        <v>52</v>
      </c>
      <c r="J3" s="23" t="s">
        <v>47</v>
      </c>
      <c r="K3" s="23" t="s">
        <v>49</v>
      </c>
      <c r="L3" s="17" t="s">
        <v>43</v>
      </c>
    </row>
    <row r="4" spans="1:12" ht="15" customHeight="1" x14ac:dyDescent="0.25">
      <c r="A4" s="37">
        <v>1</v>
      </c>
      <c r="B4" s="34" t="s">
        <v>28</v>
      </c>
      <c r="C4" s="8" t="s">
        <v>29</v>
      </c>
      <c r="D4" s="9">
        <v>1165</v>
      </c>
      <c r="E4" s="9">
        <v>6</v>
      </c>
      <c r="F4" s="9">
        <v>10</v>
      </c>
      <c r="G4" s="9">
        <f t="shared" ref="G4:G10" si="0">SUM(D4:F4)</f>
        <v>1181</v>
      </c>
      <c r="H4" s="9">
        <v>47.9</v>
      </c>
      <c r="I4" s="9">
        <f>SUM(G4:H4)</f>
        <v>1228.9000000000001</v>
      </c>
      <c r="J4" s="9">
        <v>1165</v>
      </c>
      <c r="K4" s="22">
        <v>44.25</v>
      </c>
      <c r="L4" s="18">
        <f>I4-K4-J4-F4</f>
        <v>9.6500000000000909</v>
      </c>
    </row>
    <row r="5" spans="1:12" ht="15" customHeight="1" x14ac:dyDescent="0.25">
      <c r="A5" s="38"/>
      <c r="B5" s="35"/>
      <c r="C5" s="1" t="s">
        <v>2</v>
      </c>
      <c r="D5" s="2">
        <v>323</v>
      </c>
      <c r="E5" s="2">
        <v>2</v>
      </c>
      <c r="F5" s="2">
        <v>5</v>
      </c>
      <c r="G5" s="2">
        <f t="shared" si="0"/>
        <v>330</v>
      </c>
      <c r="H5" s="4"/>
      <c r="I5" s="9">
        <f t="shared" ref="I5:I41" si="1">SUM(G5:H5)</f>
        <v>330</v>
      </c>
      <c r="J5" s="2">
        <v>324</v>
      </c>
      <c r="K5" s="22">
        <v>2</v>
      </c>
      <c r="L5" s="18">
        <f t="shared" ref="L5:L40" si="2">I5-K5-J5-F5</f>
        <v>-1</v>
      </c>
    </row>
    <row r="6" spans="1:12" ht="15" customHeight="1" x14ac:dyDescent="0.25">
      <c r="A6" s="38"/>
      <c r="B6" s="35"/>
      <c r="C6" s="1" t="s">
        <v>3</v>
      </c>
      <c r="D6" s="2">
        <v>838</v>
      </c>
      <c r="E6" s="2">
        <v>1</v>
      </c>
      <c r="F6" s="2">
        <v>7.8</v>
      </c>
      <c r="G6" s="2">
        <f t="shared" si="0"/>
        <v>846.8</v>
      </c>
      <c r="H6" s="4">
        <v>2.2999999999999998</v>
      </c>
      <c r="I6" s="9">
        <f t="shared" si="1"/>
        <v>849.09999999999991</v>
      </c>
      <c r="J6" s="3">
        <v>838</v>
      </c>
      <c r="K6" s="24">
        <v>3</v>
      </c>
      <c r="L6" s="18">
        <f t="shared" si="2"/>
        <v>0.29999999999990923</v>
      </c>
    </row>
    <row r="7" spans="1:12" ht="15" customHeight="1" x14ac:dyDescent="0.25">
      <c r="A7" s="38"/>
      <c r="B7" s="35"/>
      <c r="C7" s="1" t="s">
        <v>31</v>
      </c>
      <c r="D7" s="2">
        <v>1321</v>
      </c>
      <c r="E7" s="2">
        <v>3</v>
      </c>
      <c r="F7" s="2">
        <v>8</v>
      </c>
      <c r="G7" s="2">
        <f t="shared" si="0"/>
        <v>1332</v>
      </c>
      <c r="H7" s="4"/>
      <c r="I7" s="9">
        <f t="shared" si="1"/>
        <v>1332</v>
      </c>
      <c r="J7" s="3">
        <v>1321</v>
      </c>
      <c r="K7" s="24">
        <v>3</v>
      </c>
      <c r="L7" s="18">
        <f t="shared" si="2"/>
        <v>0</v>
      </c>
    </row>
    <row r="8" spans="1:12" ht="15" customHeight="1" x14ac:dyDescent="0.25">
      <c r="A8" s="38"/>
      <c r="B8" s="35"/>
      <c r="C8" s="1" t="s">
        <v>25</v>
      </c>
      <c r="D8" s="2">
        <v>270</v>
      </c>
      <c r="E8" s="2">
        <v>0</v>
      </c>
      <c r="F8" s="2">
        <v>17</v>
      </c>
      <c r="G8" s="2">
        <f t="shared" si="0"/>
        <v>287</v>
      </c>
      <c r="H8" s="4">
        <v>5</v>
      </c>
      <c r="I8" s="9">
        <f t="shared" si="1"/>
        <v>292</v>
      </c>
      <c r="J8" s="3">
        <v>282</v>
      </c>
      <c r="K8" s="24">
        <v>5</v>
      </c>
      <c r="L8" s="18">
        <f t="shared" si="2"/>
        <v>-12</v>
      </c>
    </row>
    <row r="9" spans="1:12" ht="15" customHeight="1" x14ac:dyDescent="0.25">
      <c r="A9" s="38"/>
      <c r="B9" s="35"/>
      <c r="C9" s="1" t="s">
        <v>26</v>
      </c>
      <c r="D9" s="2">
        <v>1069</v>
      </c>
      <c r="E9" s="2">
        <v>9</v>
      </c>
      <c r="F9" s="2">
        <v>8.5</v>
      </c>
      <c r="G9" s="2">
        <f t="shared" si="0"/>
        <v>1086.5</v>
      </c>
      <c r="H9" s="4"/>
      <c r="I9" s="9">
        <f t="shared" si="1"/>
        <v>1086.5</v>
      </c>
      <c r="J9" s="3">
        <v>1069</v>
      </c>
      <c r="K9" s="24">
        <v>8</v>
      </c>
      <c r="L9" s="18">
        <f t="shared" si="2"/>
        <v>1</v>
      </c>
    </row>
    <row r="10" spans="1:12" ht="16.5" customHeight="1" x14ac:dyDescent="0.25">
      <c r="A10" s="39"/>
      <c r="B10" s="36"/>
      <c r="C10" s="1" t="s">
        <v>4</v>
      </c>
      <c r="D10" s="2">
        <v>3044.5</v>
      </c>
      <c r="E10" s="2">
        <v>18</v>
      </c>
      <c r="F10" s="2">
        <v>12</v>
      </c>
      <c r="G10" s="2">
        <f t="shared" si="0"/>
        <v>3074.5</v>
      </c>
      <c r="H10" s="4">
        <v>1.38</v>
      </c>
      <c r="I10" s="9">
        <f t="shared" si="1"/>
        <v>3075.88</v>
      </c>
      <c r="J10" s="3">
        <v>3044.5</v>
      </c>
      <c r="K10" s="24">
        <v>19</v>
      </c>
      <c r="L10" s="18">
        <f t="shared" si="2"/>
        <v>0.38000000000010914</v>
      </c>
    </row>
    <row r="11" spans="1:12" ht="16.5" customHeight="1" x14ac:dyDescent="0.25">
      <c r="A11" s="32" t="s">
        <v>30</v>
      </c>
      <c r="B11" s="33"/>
      <c r="C11" s="33"/>
      <c r="D11" s="10">
        <f>SUM(D4:D10)</f>
        <v>8030.5</v>
      </c>
      <c r="E11" s="10">
        <f t="shared" ref="E11:G11" si="3">SUM(E4:E10)</f>
        <v>39</v>
      </c>
      <c r="F11" s="10">
        <f t="shared" si="3"/>
        <v>68.3</v>
      </c>
      <c r="G11" s="10">
        <f t="shared" si="3"/>
        <v>8137.8</v>
      </c>
      <c r="H11" s="10">
        <f>SUM(H4:H10)</f>
        <v>56.58</v>
      </c>
      <c r="I11" s="10">
        <f t="shared" si="1"/>
        <v>8194.380000000001</v>
      </c>
      <c r="J11" s="11">
        <v>8043.5</v>
      </c>
      <c r="K11" s="11">
        <f>SUM(K4:K10)</f>
        <v>84.25</v>
      </c>
      <c r="L11" s="18">
        <f t="shared" si="2"/>
        <v>-1.6699999999989785</v>
      </c>
    </row>
    <row r="12" spans="1:12" x14ac:dyDescent="0.25">
      <c r="A12" s="45"/>
      <c r="B12" s="43" t="s">
        <v>48</v>
      </c>
      <c r="C12" s="1" t="s">
        <v>5</v>
      </c>
      <c r="D12" s="2">
        <v>1151.5</v>
      </c>
      <c r="E12" s="2">
        <v>12</v>
      </c>
      <c r="F12" s="2">
        <v>2</v>
      </c>
      <c r="G12" s="2">
        <f>SUM(D12:F12)</f>
        <v>1165.5</v>
      </c>
      <c r="H12" s="4">
        <v>7.2</v>
      </c>
      <c r="I12" s="9">
        <f t="shared" si="1"/>
        <v>1172.7</v>
      </c>
      <c r="J12" s="3">
        <v>1152.5</v>
      </c>
      <c r="K12" s="24">
        <v>12.5</v>
      </c>
      <c r="L12" s="18">
        <f t="shared" si="2"/>
        <v>5.7000000000000455</v>
      </c>
    </row>
    <row r="13" spans="1:12" x14ac:dyDescent="0.25">
      <c r="A13" s="45"/>
      <c r="B13" s="43"/>
      <c r="C13" s="1" t="s">
        <v>6</v>
      </c>
      <c r="D13" s="2">
        <v>4936</v>
      </c>
      <c r="E13" s="2">
        <v>7</v>
      </c>
      <c r="F13" s="2">
        <v>0</v>
      </c>
      <c r="G13" s="2">
        <f>SUM(D13:F13)</f>
        <v>4943</v>
      </c>
      <c r="H13" s="4"/>
      <c r="I13" s="9">
        <f t="shared" si="1"/>
        <v>4943</v>
      </c>
      <c r="J13" s="3">
        <v>4467.25</v>
      </c>
      <c r="K13" s="24">
        <v>9</v>
      </c>
      <c r="L13" s="18">
        <f t="shared" si="2"/>
        <v>466.75</v>
      </c>
    </row>
    <row r="14" spans="1:12" x14ac:dyDescent="0.25">
      <c r="A14" s="45"/>
      <c r="B14" s="43"/>
      <c r="C14" s="1" t="s">
        <v>7</v>
      </c>
      <c r="D14" s="2">
        <v>1737</v>
      </c>
      <c r="E14" s="2">
        <v>20</v>
      </c>
      <c r="F14" s="2">
        <v>5.3</v>
      </c>
      <c r="G14" s="2">
        <f>SUM(D14:F14)</f>
        <v>1762.3</v>
      </c>
      <c r="H14" s="4">
        <v>7.5</v>
      </c>
      <c r="I14" s="9">
        <f t="shared" si="1"/>
        <v>1769.8</v>
      </c>
      <c r="J14" s="3">
        <v>1725</v>
      </c>
      <c r="K14" s="24">
        <v>7</v>
      </c>
      <c r="L14" s="18">
        <f t="shared" si="2"/>
        <v>32.499999999999957</v>
      </c>
    </row>
    <row r="15" spans="1:12" x14ac:dyDescent="0.25">
      <c r="A15" s="45"/>
      <c r="B15" s="43"/>
      <c r="C15" s="1" t="s">
        <v>23</v>
      </c>
      <c r="D15" s="2">
        <v>2492</v>
      </c>
      <c r="E15" s="2">
        <v>3</v>
      </c>
      <c r="F15" s="2">
        <v>8.5</v>
      </c>
      <c r="G15" s="2">
        <f>SUM(D15:F15)</f>
        <v>2503.5</v>
      </c>
      <c r="H15" s="4"/>
      <c r="I15" s="9">
        <f t="shared" si="1"/>
        <v>2503.5</v>
      </c>
      <c r="J15" s="3">
        <v>2516.5</v>
      </c>
      <c r="K15" s="24">
        <v>7</v>
      </c>
      <c r="L15" s="18">
        <f t="shared" si="2"/>
        <v>-28.5</v>
      </c>
    </row>
    <row r="16" spans="1:12" x14ac:dyDescent="0.25">
      <c r="A16" s="45"/>
      <c r="B16" s="43"/>
      <c r="C16" s="1" t="s">
        <v>24</v>
      </c>
      <c r="D16" s="2">
        <v>674</v>
      </c>
      <c r="E16" s="2">
        <v>5</v>
      </c>
      <c r="F16" s="2">
        <v>0</v>
      </c>
      <c r="G16" s="2">
        <f>SUM(D16:F16)</f>
        <v>679</v>
      </c>
      <c r="H16" s="4"/>
      <c r="I16" s="9">
        <f t="shared" si="1"/>
        <v>679</v>
      </c>
      <c r="J16" s="3">
        <v>647</v>
      </c>
      <c r="K16" s="24">
        <v>5</v>
      </c>
      <c r="L16" s="18">
        <f t="shared" si="2"/>
        <v>27</v>
      </c>
    </row>
    <row r="17" spans="1:12" ht="16.5" customHeight="1" x14ac:dyDescent="0.25">
      <c r="A17" s="32" t="s">
        <v>30</v>
      </c>
      <c r="B17" s="33"/>
      <c r="C17" s="33"/>
      <c r="D17" s="10">
        <f>SUM(D12:D16)</f>
        <v>10990.5</v>
      </c>
      <c r="E17" s="10">
        <f t="shared" ref="E17:G17" si="4">SUM(E12:E16)</f>
        <v>47</v>
      </c>
      <c r="F17" s="10">
        <f t="shared" si="4"/>
        <v>15.8</v>
      </c>
      <c r="G17" s="10">
        <f t="shared" si="4"/>
        <v>11053.3</v>
      </c>
      <c r="H17" s="10">
        <f>SUM(H12:H16)</f>
        <v>14.7</v>
      </c>
      <c r="I17" s="10">
        <f t="shared" si="1"/>
        <v>11068</v>
      </c>
      <c r="J17" s="11">
        <v>10508.25</v>
      </c>
      <c r="K17" s="11">
        <f>SUM(K12:K16)</f>
        <v>40.5</v>
      </c>
      <c r="L17" s="18">
        <f t="shared" si="2"/>
        <v>503.45</v>
      </c>
    </row>
    <row r="18" spans="1:12" x14ac:dyDescent="0.25">
      <c r="A18" s="45">
        <v>3</v>
      </c>
      <c r="B18" s="43" t="s">
        <v>34</v>
      </c>
      <c r="C18" s="1" t="s">
        <v>33</v>
      </c>
      <c r="D18" s="2">
        <v>394.3</v>
      </c>
      <c r="E18" s="2">
        <v>134.1</v>
      </c>
      <c r="F18" s="2">
        <v>18</v>
      </c>
      <c r="G18" s="3">
        <f>SUM(D18:F18)</f>
        <v>546.4</v>
      </c>
      <c r="H18" s="3">
        <v>2</v>
      </c>
      <c r="I18" s="9">
        <f t="shared" si="1"/>
        <v>548.4</v>
      </c>
      <c r="J18" s="3">
        <v>393.41</v>
      </c>
      <c r="K18" s="24">
        <v>9</v>
      </c>
      <c r="L18" s="18">
        <f t="shared" si="2"/>
        <v>127.98999999999995</v>
      </c>
    </row>
    <row r="19" spans="1:12" x14ac:dyDescent="0.25">
      <c r="A19" s="45"/>
      <c r="B19" s="43"/>
      <c r="C19" s="1" t="s">
        <v>8</v>
      </c>
      <c r="D19" s="2">
        <v>297.3</v>
      </c>
      <c r="E19" s="2">
        <v>64</v>
      </c>
      <c r="F19" s="2">
        <v>1.2</v>
      </c>
      <c r="G19" s="3">
        <f>SUM(D19:F19)</f>
        <v>362.5</v>
      </c>
      <c r="H19" s="3"/>
      <c r="I19" s="9">
        <f t="shared" si="1"/>
        <v>362.5</v>
      </c>
      <c r="J19" s="3">
        <v>298.32</v>
      </c>
      <c r="K19" s="24">
        <v>6</v>
      </c>
      <c r="L19" s="18">
        <f t="shared" si="2"/>
        <v>56.980000000000004</v>
      </c>
    </row>
    <row r="20" spans="1:12" x14ac:dyDescent="0.25">
      <c r="A20" s="45"/>
      <c r="B20" s="43"/>
      <c r="C20" s="1" t="s">
        <v>9</v>
      </c>
      <c r="D20" s="2">
        <v>452.5</v>
      </c>
      <c r="E20" s="2">
        <v>140</v>
      </c>
      <c r="F20" s="2">
        <v>9.1</v>
      </c>
      <c r="G20" s="3">
        <f>SUM(D20:F20)</f>
        <v>601.6</v>
      </c>
      <c r="H20" s="3"/>
      <c r="I20" s="9">
        <f t="shared" si="1"/>
        <v>601.6</v>
      </c>
      <c r="J20" s="3">
        <v>452.5</v>
      </c>
      <c r="K20" s="24">
        <v>35</v>
      </c>
      <c r="L20" s="18">
        <f t="shared" si="2"/>
        <v>105.00000000000003</v>
      </c>
    </row>
    <row r="21" spans="1:12" ht="16.5" customHeight="1" x14ac:dyDescent="0.25">
      <c r="A21" s="32" t="s">
        <v>30</v>
      </c>
      <c r="B21" s="33"/>
      <c r="C21" s="33"/>
      <c r="D21" s="10">
        <f>SUM(D18:D20)</f>
        <v>1144.0999999999999</v>
      </c>
      <c r="E21" s="10">
        <f t="shared" ref="E21:G21" si="5">SUM(E18:E20)</f>
        <v>338.1</v>
      </c>
      <c r="F21" s="10">
        <f t="shared" si="5"/>
        <v>28.299999999999997</v>
      </c>
      <c r="G21" s="10">
        <f t="shared" si="5"/>
        <v>1510.5</v>
      </c>
      <c r="H21" s="10">
        <f>SUM(H18:H20)</f>
        <v>2</v>
      </c>
      <c r="I21" s="10">
        <f t="shared" si="1"/>
        <v>1512.5</v>
      </c>
      <c r="J21" s="11">
        <v>1144.23</v>
      </c>
      <c r="K21" s="11">
        <f>SUM(K18:K20)</f>
        <v>50</v>
      </c>
      <c r="L21" s="18">
        <f t="shared" si="2"/>
        <v>289.96999999999997</v>
      </c>
    </row>
    <row r="22" spans="1:12" x14ac:dyDescent="0.25">
      <c r="A22" s="45">
        <v>4</v>
      </c>
      <c r="B22" s="43" t="s">
        <v>35</v>
      </c>
      <c r="C22" s="1" t="s">
        <v>10</v>
      </c>
      <c r="D22" s="2">
        <v>908</v>
      </c>
      <c r="E22" s="2">
        <v>34</v>
      </c>
      <c r="F22" s="2">
        <v>0</v>
      </c>
      <c r="G22" s="2">
        <f>SUM(D22:F22)</f>
        <v>942</v>
      </c>
      <c r="H22" s="4">
        <v>2.1</v>
      </c>
      <c r="I22" s="9">
        <f t="shared" si="1"/>
        <v>944.1</v>
      </c>
      <c r="J22" s="3">
        <v>944</v>
      </c>
      <c r="K22" s="24"/>
      <c r="L22" s="18">
        <f t="shared" si="2"/>
        <v>0.10000000000002274</v>
      </c>
    </row>
    <row r="23" spans="1:12" x14ac:dyDescent="0.25">
      <c r="A23" s="45"/>
      <c r="B23" s="43"/>
      <c r="C23" s="1" t="s">
        <v>11</v>
      </c>
      <c r="D23" s="2">
        <v>815.5</v>
      </c>
      <c r="E23" s="2">
        <v>35.5</v>
      </c>
      <c r="F23" s="2">
        <v>0</v>
      </c>
      <c r="G23" s="2">
        <f>SUM(D23:F23)</f>
        <v>851</v>
      </c>
      <c r="H23" s="4">
        <v>8</v>
      </c>
      <c r="I23" s="9">
        <f t="shared" si="1"/>
        <v>859</v>
      </c>
      <c r="J23" s="3">
        <v>852</v>
      </c>
      <c r="K23" s="24"/>
      <c r="L23" s="18">
        <f t="shared" si="2"/>
        <v>7</v>
      </c>
    </row>
    <row r="24" spans="1:12" x14ac:dyDescent="0.25">
      <c r="A24" s="45"/>
      <c r="B24" s="43"/>
      <c r="C24" s="1" t="s">
        <v>12</v>
      </c>
      <c r="D24" s="2">
        <v>1057.5</v>
      </c>
      <c r="E24" s="2">
        <v>21</v>
      </c>
      <c r="F24" s="2">
        <v>0</v>
      </c>
      <c r="G24" s="2">
        <f>SUM(D24:F24)</f>
        <v>1078.5</v>
      </c>
      <c r="H24" s="4">
        <v>6.1</v>
      </c>
      <c r="I24" s="9">
        <f t="shared" si="1"/>
        <v>1084.5999999999999</v>
      </c>
      <c r="J24" s="3">
        <v>1083.5</v>
      </c>
      <c r="K24" s="24"/>
      <c r="L24" s="18">
        <f t="shared" si="2"/>
        <v>1.0999999999999091</v>
      </c>
    </row>
    <row r="25" spans="1:12" x14ac:dyDescent="0.25">
      <c r="A25" s="45"/>
      <c r="B25" s="43"/>
      <c r="C25" s="1" t="s">
        <v>13</v>
      </c>
      <c r="D25" s="2">
        <v>494.5</v>
      </c>
      <c r="E25" s="2">
        <v>23</v>
      </c>
      <c r="F25" s="2">
        <v>0</v>
      </c>
      <c r="G25" s="2">
        <f>SUM(D25:F25)</f>
        <v>517.5</v>
      </c>
      <c r="H25" s="4"/>
      <c r="I25" s="9">
        <f t="shared" si="1"/>
        <v>517.5</v>
      </c>
      <c r="J25" s="3">
        <v>517.5</v>
      </c>
      <c r="K25" s="24"/>
      <c r="L25" s="18">
        <f t="shared" si="2"/>
        <v>0</v>
      </c>
    </row>
    <row r="26" spans="1:12" ht="16.5" customHeight="1" x14ac:dyDescent="0.25">
      <c r="A26" s="32" t="s">
        <v>30</v>
      </c>
      <c r="B26" s="33"/>
      <c r="C26" s="33"/>
      <c r="D26" s="10">
        <f>SUM(D22:D25)</f>
        <v>3275.5</v>
      </c>
      <c r="E26" s="10">
        <f t="shared" ref="E26:G26" si="6">SUM(E22:E25)</f>
        <v>113.5</v>
      </c>
      <c r="F26" s="10">
        <f t="shared" si="6"/>
        <v>0</v>
      </c>
      <c r="G26" s="10">
        <f t="shared" si="6"/>
        <v>3389</v>
      </c>
      <c r="H26" s="10">
        <f>SUM(H22:H25)</f>
        <v>16.2</v>
      </c>
      <c r="I26" s="10">
        <f t="shared" si="1"/>
        <v>3405.2</v>
      </c>
      <c r="J26" s="11">
        <v>3397</v>
      </c>
      <c r="K26" s="11">
        <f>SUM(K22:K25)</f>
        <v>0</v>
      </c>
      <c r="L26" s="18">
        <f t="shared" si="2"/>
        <v>8.1999999999998181</v>
      </c>
    </row>
    <row r="27" spans="1:12" x14ac:dyDescent="0.25">
      <c r="A27" s="45">
        <v>5</v>
      </c>
      <c r="B27" s="43" t="s">
        <v>36</v>
      </c>
      <c r="C27" s="1" t="s">
        <v>14</v>
      </c>
      <c r="D27" s="2">
        <v>950</v>
      </c>
      <c r="E27" s="2">
        <v>5</v>
      </c>
      <c r="F27" s="2">
        <v>11</v>
      </c>
      <c r="G27" s="2">
        <f>SUM(D27:E27)</f>
        <v>955</v>
      </c>
      <c r="H27" s="4">
        <v>5.4</v>
      </c>
      <c r="I27" s="9">
        <f t="shared" si="1"/>
        <v>960.4</v>
      </c>
      <c r="J27" s="3">
        <v>961</v>
      </c>
      <c r="K27" s="24"/>
      <c r="L27" s="18">
        <f t="shared" si="2"/>
        <v>-11.600000000000023</v>
      </c>
    </row>
    <row r="28" spans="1:12" x14ac:dyDescent="0.25">
      <c r="A28" s="45"/>
      <c r="B28" s="43"/>
      <c r="C28" s="1" t="s">
        <v>15</v>
      </c>
      <c r="D28" s="2">
        <v>1123</v>
      </c>
      <c r="E28" s="2">
        <v>53</v>
      </c>
      <c r="F28" s="2">
        <v>12</v>
      </c>
      <c r="G28" s="21">
        <f t="shared" ref="G28:G32" si="7">SUM(D28:E28)</f>
        <v>1176</v>
      </c>
      <c r="H28" s="4">
        <v>9.4</v>
      </c>
      <c r="I28" s="9">
        <f t="shared" si="1"/>
        <v>1185.4000000000001</v>
      </c>
      <c r="J28" s="3">
        <v>1156.5</v>
      </c>
      <c r="K28" s="24"/>
      <c r="L28" s="18">
        <f t="shared" si="2"/>
        <v>16.900000000000091</v>
      </c>
    </row>
    <row r="29" spans="1:12" x14ac:dyDescent="0.25">
      <c r="A29" s="45"/>
      <c r="B29" s="43"/>
      <c r="C29" s="1" t="s">
        <v>16</v>
      </c>
      <c r="D29" s="2">
        <v>490.5</v>
      </c>
      <c r="E29" s="2">
        <v>9</v>
      </c>
      <c r="F29" s="2">
        <v>2</v>
      </c>
      <c r="G29" s="21">
        <f t="shared" si="7"/>
        <v>499.5</v>
      </c>
      <c r="H29" s="4">
        <v>3.1</v>
      </c>
      <c r="I29" s="9">
        <f t="shared" si="1"/>
        <v>502.6</v>
      </c>
      <c r="J29" s="3">
        <v>500.5</v>
      </c>
      <c r="K29" s="24"/>
      <c r="L29" s="18">
        <f t="shared" si="2"/>
        <v>0.10000000000002274</v>
      </c>
    </row>
    <row r="30" spans="1:12" x14ac:dyDescent="0.25">
      <c r="A30" s="45"/>
      <c r="B30" s="43"/>
      <c r="C30" s="1" t="s">
        <v>17</v>
      </c>
      <c r="D30" s="2">
        <v>461.5</v>
      </c>
      <c r="E30" s="2">
        <v>5</v>
      </c>
      <c r="F30" s="2">
        <v>3</v>
      </c>
      <c r="G30" s="21">
        <f t="shared" si="7"/>
        <v>466.5</v>
      </c>
      <c r="H30" s="3">
        <v>4.2</v>
      </c>
      <c r="I30" s="9">
        <f t="shared" si="1"/>
        <v>470.7</v>
      </c>
      <c r="J30" s="3">
        <v>467.5</v>
      </c>
      <c r="K30" s="24"/>
      <c r="L30" s="18">
        <f t="shared" si="2"/>
        <v>0.19999999999998863</v>
      </c>
    </row>
    <row r="31" spans="1:12" x14ac:dyDescent="0.25">
      <c r="A31" s="45"/>
      <c r="B31" s="43"/>
      <c r="C31" s="1" t="s">
        <v>38</v>
      </c>
      <c r="D31" s="2">
        <v>1035</v>
      </c>
      <c r="E31" s="2">
        <v>5</v>
      </c>
      <c r="F31" s="2">
        <v>12</v>
      </c>
      <c r="G31" s="21">
        <f t="shared" si="7"/>
        <v>1040</v>
      </c>
      <c r="H31" s="3">
        <v>3.2</v>
      </c>
      <c r="I31" s="9">
        <f t="shared" si="1"/>
        <v>1043.2</v>
      </c>
      <c r="J31" s="3">
        <v>1036</v>
      </c>
      <c r="K31" s="24"/>
      <c r="L31" s="18">
        <f t="shared" si="2"/>
        <v>-4.7999999999999545</v>
      </c>
    </row>
    <row r="32" spans="1:12" ht="16.5" customHeight="1" x14ac:dyDescent="0.25">
      <c r="A32" s="32" t="s">
        <v>30</v>
      </c>
      <c r="B32" s="33"/>
      <c r="C32" s="33"/>
      <c r="D32" s="10">
        <f>SUM(D27:D31)</f>
        <v>4060</v>
      </c>
      <c r="E32" s="10">
        <f t="shared" ref="E32:F32" si="8">SUM(E27:E31)</f>
        <v>77</v>
      </c>
      <c r="F32" s="10">
        <f t="shared" si="8"/>
        <v>40</v>
      </c>
      <c r="G32" s="10">
        <f t="shared" si="7"/>
        <v>4137</v>
      </c>
      <c r="H32" s="10">
        <f>SUM(H27:H31)</f>
        <v>25.3</v>
      </c>
      <c r="I32" s="10">
        <f t="shared" si="1"/>
        <v>4162.3</v>
      </c>
      <c r="J32" s="11">
        <v>4121.5</v>
      </c>
      <c r="K32" s="11">
        <f>SUM(K27:K31)</f>
        <v>0</v>
      </c>
      <c r="L32" s="18">
        <f>I32-K32-J32-F32</f>
        <v>0.8000000000001819</v>
      </c>
    </row>
    <row r="33" spans="1:12" x14ac:dyDescent="0.25">
      <c r="A33" s="45">
        <v>6</v>
      </c>
      <c r="B33" s="43" t="s">
        <v>37</v>
      </c>
      <c r="C33" s="1" t="s">
        <v>18</v>
      </c>
      <c r="D33" s="2">
        <v>167</v>
      </c>
      <c r="E33" s="2">
        <v>0</v>
      </c>
      <c r="F33" s="2">
        <v>0</v>
      </c>
      <c r="G33" s="3">
        <f>SUM(D33:F33)</f>
        <v>167</v>
      </c>
      <c r="H33" s="3"/>
      <c r="I33" s="9">
        <f t="shared" si="1"/>
        <v>167</v>
      </c>
      <c r="J33" s="3">
        <v>185</v>
      </c>
      <c r="K33" s="24">
        <v>0</v>
      </c>
      <c r="L33" s="18">
        <f t="shared" si="2"/>
        <v>-18</v>
      </c>
    </row>
    <row r="34" spans="1:12" x14ac:dyDescent="0.25">
      <c r="A34" s="45"/>
      <c r="B34" s="43"/>
      <c r="C34" s="1" t="s">
        <v>19</v>
      </c>
      <c r="D34" s="2">
        <v>692.5</v>
      </c>
      <c r="E34" s="2">
        <v>5</v>
      </c>
      <c r="F34" s="2">
        <v>0</v>
      </c>
      <c r="G34" s="3">
        <f>SUM(D34:F34)</f>
        <v>697.5</v>
      </c>
      <c r="H34" s="3"/>
      <c r="I34" s="9">
        <f t="shared" si="1"/>
        <v>697.5</v>
      </c>
      <c r="J34" s="3">
        <v>662.5</v>
      </c>
      <c r="K34" s="24">
        <v>0</v>
      </c>
      <c r="L34" s="18">
        <f t="shared" si="2"/>
        <v>35</v>
      </c>
    </row>
    <row r="35" spans="1:12" x14ac:dyDescent="0.25">
      <c r="A35" s="45"/>
      <c r="B35" s="43"/>
      <c r="C35" s="1" t="s">
        <v>20</v>
      </c>
      <c r="D35" s="2">
        <v>122</v>
      </c>
      <c r="E35" s="2">
        <v>0</v>
      </c>
      <c r="F35" s="2">
        <v>0</v>
      </c>
      <c r="G35" s="3">
        <f>SUM(D35:F35)</f>
        <v>122</v>
      </c>
      <c r="H35" s="3"/>
      <c r="I35" s="9">
        <f t="shared" si="1"/>
        <v>122</v>
      </c>
      <c r="J35" s="3">
        <v>122</v>
      </c>
      <c r="K35" s="24"/>
      <c r="L35" s="18">
        <f t="shared" si="2"/>
        <v>0</v>
      </c>
    </row>
    <row r="36" spans="1:12" x14ac:dyDescent="0.25">
      <c r="A36" s="45"/>
      <c r="B36" s="43"/>
      <c r="C36" s="1" t="s">
        <v>22</v>
      </c>
      <c r="D36" s="2">
        <v>1594.5</v>
      </c>
      <c r="E36" s="2">
        <v>0</v>
      </c>
      <c r="F36" s="2">
        <v>0</v>
      </c>
      <c r="G36" s="3">
        <f>SUM(D36:F36)</f>
        <v>1594.5</v>
      </c>
      <c r="H36" s="3"/>
      <c r="I36" s="9">
        <f t="shared" si="1"/>
        <v>1594.5</v>
      </c>
      <c r="J36" s="3">
        <v>1559</v>
      </c>
      <c r="K36" s="24">
        <v>0</v>
      </c>
      <c r="L36" s="18">
        <f t="shared" si="2"/>
        <v>35.5</v>
      </c>
    </row>
    <row r="37" spans="1:12" ht="16.5" customHeight="1" x14ac:dyDescent="0.25">
      <c r="A37" s="32" t="s">
        <v>30</v>
      </c>
      <c r="B37" s="33"/>
      <c r="C37" s="33"/>
      <c r="D37" s="10">
        <f>SUM(D33:D36)</f>
        <v>2576</v>
      </c>
      <c r="E37" s="10">
        <f t="shared" ref="E37:G37" si="9">SUM(E33:E36)</f>
        <v>5</v>
      </c>
      <c r="F37" s="10">
        <f t="shared" si="9"/>
        <v>0</v>
      </c>
      <c r="G37" s="10">
        <f t="shared" si="9"/>
        <v>2581</v>
      </c>
      <c r="H37" s="10">
        <f ca="1">SUM(H33:H37)</f>
        <v>0</v>
      </c>
      <c r="I37" s="10">
        <v>2581</v>
      </c>
      <c r="J37" s="11">
        <v>2528.5</v>
      </c>
      <c r="K37" s="11">
        <f>SUM(K33:K36)</f>
        <v>0</v>
      </c>
      <c r="L37" s="18">
        <f t="shared" si="2"/>
        <v>52.5</v>
      </c>
    </row>
    <row r="38" spans="1:12" x14ac:dyDescent="0.25">
      <c r="A38" s="45">
        <v>7</v>
      </c>
      <c r="B38" s="43" t="s">
        <v>40</v>
      </c>
      <c r="C38" s="1" t="s">
        <v>21</v>
      </c>
      <c r="D38" s="2">
        <v>428</v>
      </c>
      <c r="E38" s="2">
        <v>5</v>
      </c>
      <c r="F38" s="2">
        <v>0</v>
      </c>
      <c r="G38" s="3">
        <f>SUM(D38:F38)</f>
        <v>433</v>
      </c>
      <c r="H38" s="3"/>
      <c r="I38" s="9">
        <f t="shared" si="1"/>
        <v>433</v>
      </c>
      <c r="J38" s="3">
        <v>429.55</v>
      </c>
      <c r="K38" s="24">
        <v>5</v>
      </c>
      <c r="L38" s="18">
        <f t="shared" si="2"/>
        <v>-1.5500000000000114</v>
      </c>
    </row>
    <row r="39" spans="1:12" x14ac:dyDescent="0.25">
      <c r="A39" s="46"/>
      <c r="B39" s="44"/>
      <c r="C39" s="5" t="s">
        <v>39</v>
      </c>
      <c r="D39" s="6">
        <v>434</v>
      </c>
      <c r="E39" s="6">
        <v>0</v>
      </c>
      <c r="F39" s="6">
        <v>0</v>
      </c>
      <c r="G39" s="7">
        <f>SUM(D39:F39)</f>
        <v>434</v>
      </c>
      <c r="H39" s="7"/>
      <c r="I39" s="9">
        <f t="shared" si="1"/>
        <v>434</v>
      </c>
      <c r="J39" s="7">
        <v>434.82</v>
      </c>
      <c r="K39" s="25"/>
      <c r="L39" s="18">
        <f t="shared" si="2"/>
        <v>-0.81999999999999318</v>
      </c>
    </row>
    <row r="40" spans="1:12" ht="17.25" customHeight="1" thickBot="1" x14ac:dyDescent="0.3">
      <c r="A40" s="32" t="s">
        <v>30</v>
      </c>
      <c r="B40" s="33"/>
      <c r="C40" s="33"/>
      <c r="D40" s="10">
        <f>SUM(D38:D39)</f>
        <v>862</v>
      </c>
      <c r="E40" s="10">
        <f t="shared" ref="E40:G40" si="10">SUM(E38:E39)</f>
        <v>5</v>
      </c>
      <c r="F40" s="10">
        <f t="shared" si="10"/>
        <v>0</v>
      </c>
      <c r="G40" s="10">
        <f t="shared" si="10"/>
        <v>867</v>
      </c>
      <c r="H40" s="10">
        <v>0</v>
      </c>
      <c r="I40" s="10">
        <f t="shared" si="1"/>
        <v>867</v>
      </c>
      <c r="J40" s="11">
        <v>864.37</v>
      </c>
      <c r="K40" s="11">
        <f>SUM(K38:K39)</f>
        <v>5</v>
      </c>
      <c r="L40" s="18">
        <f t="shared" si="2"/>
        <v>-2.3700000000000045</v>
      </c>
    </row>
    <row r="41" spans="1:12" ht="34.5" customHeight="1" thickBot="1" x14ac:dyDescent="0.3">
      <c r="A41" s="40" t="s">
        <v>42</v>
      </c>
      <c r="B41" s="41"/>
      <c r="C41" s="42"/>
      <c r="D41" s="12">
        <f>SUM(D40,D37,D32,D26,D21,D17,D11)</f>
        <v>30938.6</v>
      </c>
      <c r="E41" s="12">
        <f>SUM(E40,E37,E32,E26,E21,E17,E11)</f>
        <v>624.6</v>
      </c>
      <c r="F41" s="12">
        <f>SUM(F32,F21,F17,F11)</f>
        <v>152.39999999999998</v>
      </c>
      <c r="G41" s="12">
        <f t="shared" ref="G41" si="11">SUM(G40,G37,G32,G26,G21,G17,G11)</f>
        <v>31675.599999999999</v>
      </c>
      <c r="H41" s="12">
        <f>SUM(H32,H26,H21,H17,H11)</f>
        <v>114.78</v>
      </c>
      <c r="I41" s="12">
        <f t="shared" si="1"/>
        <v>31790.379999999997</v>
      </c>
      <c r="J41" s="12">
        <f>SUM(J40,J37,J32,J26,J21,J17,J11)</f>
        <v>30607.35</v>
      </c>
      <c r="K41" s="12">
        <f>SUM(K40,K37,K32,K26,K21,K17,K11)</f>
        <v>179.75</v>
      </c>
      <c r="L41" s="19">
        <f>SUM(L40,L37,L32,L26,L21,L17,L11)</f>
        <v>850.88000000000102</v>
      </c>
    </row>
  </sheetData>
  <mergeCells count="23">
    <mergeCell ref="A11:C11"/>
    <mergeCell ref="A33:A36"/>
    <mergeCell ref="A38:A39"/>
    <mergeCell ref="B12:B16"/>
    <mergeCell ref="B18:B20"/>
    <mergeCell ref="B22:B25"/>
    <mergeCell ref="B27:B31"/>
    <mergeCell ref="A1:L2"/>
    <mergeCell ref="A40:C40"/>
    <mergeCell ref="B4:B10"/>
    <mergeCell ref="A4:A10"/>
    <mergeCell ref="A41:C41"/>
    <mergeCell ref="A17:C17"/>
    <mergeCell ref="A21:C21"/>
    <mergeCell ref="A26:C26"/>
    <mergeCell ref="A32:C32"/>
    <mergeCell ref="A37:C37"/>
    <mergeCell ref="B33:B36"/>
    <mergeCell ref="B38:B39"/>
    <mergeCell ref="A12:A16"/>
    <mergeCell ref="A18:A20"/>
    <mergeCell ref="A22:A25"/>
    <mergeCell ref="A27:A31"/>
  </mergeCells>
  <printOptions horizontalCentered="1"/>
  <pageMargins left="0.7" right="0.7" top="0.75" bottom="0.75" header="0.3" footer="0.3"/>
  <pageSetup scale="5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3" workbookViewId="0">
      <selection activeCell="F21" sqref="F21"/>
    </sheetView>
  </sheetViews>
  <sheetFormatPr defaultRowHeight="15" x14ac:dyDescent="0.25"/>
  <cols>
    <col min="2" max="2" width="9.7109375" customWidth="1"/>
    <col min="3" max="3" width="14.5703125" customWidth="1"/>
    <col min="4" max="4" width="18.85546875" customWidth="1"/>
    <col min="5" max="5" width="18.42578125" customWidth="1"/>
    <col min="6" max="6" width="13.5703125" customWidth="1"/>
  </cols>
  <sheetData>
    <row r="1" spans="1:6" x14ac:dyDescent="0.25">
      <c r="A1" s="47" t="s">
        <v>45</v>
      </c>
      <c r="B1" s="48"/>
      <c r="C1" s="48"/>
      <c r="D1" s="48"/>
      <c r="E1" s="48"/>
      <c r="F1" s="49"/>
    </row>
    <row r="2" spans="1:6" x14ac:dyDescent="0.25">
      <c r="A2" s="50"/>
      <c r="B2" s="51"/>
      <c r="C2" s="51"/>
      <c r="D2" s="51"/>
      <c r="E2" s="51"/>
      <c r="F2" s="52"/>
    </row>
    <row r="3" spans="1:6" ht="32.25" customHeight="1" thickBot="1" x14ac:dyDescent="0.3">
      <c r="A3" s="13" t="s">
        <v>41</v>
      </c>
      <c r="B3" s="14" t="s">
        <v>32</v>
      </c>
      <c r="C3" s="14" t="s">
        <v>27</v>
      </c>
      <c r="D3" s="14" t="s">
        <v>0</v>
      </c>
      <c r="E3" s="14" t="s">
        <v>1</v>
      </c>
      <c r="F3" s="14" t="s">
        <v>30</v>
      </c>
    </row>
    <row r="4" spans="1:6" x14ac:dyDescent="0.25">
      <c r="A4" s="37">
        <v>1</v>
      </c>
      <c r="B4" s="34" t="s">
        <v>28</v>
      </c>
      <c r="C4" s="8" t="s">
        <v>29</v>
      </c>
      <c r="D4" s="9">
        <v>1165</v>
      </c>
      <c r="E4" s="9"/>
      <c r="F4" s="9">
        <f>SUM(D4:E4)</f>
        <v>1165</v>
      </c>
    </row>
    <row r="5" spans="1:6" x14ac:dyDescent="0.25">
      <c r="A5" s="38"/>
      <c r="B5" s="35"/>
      <c r="C5" s="1" t="s">
        <v>2</v>
      </c>
      <c r="D5" s="4">
        <v>324</v>
      </c>
      <c r="E5" s="4"/>
      <c r="F5" s="9">
        <f t="shared" ref="F5:F40" si="0">SUM(D5:E5)</f>
        <v>324</v>
      </c>
    </row>
    <row r="6" spans="1:6" x14ac:dyDescent="0.25">
      <c r="A6" s="38"/>
      <c r="B6" s="35"/>
      <c r="C6" s="1" t="s">
        <v>3</v>
      </c>
      <c r="D6" s="4">
        <v>838</v>
      </c>
      <c r="E6" s="4"/>
      <c r="F6" s="9">
        <f t="shared" si="0"/>
        <v>838</v>
      </c>
    </row>
    <row r="7" spans="1:6" x14ac:dyDescent="0.25">
      <c r="A7" s="38"/>
      <c r="B7" s="35"/>
      <c r="C7" s="1" t="s">
        <v>31</v>
      </c>
      <c r="D7" s="4">
        <v>1321</v>
      </c>
      <c r="E7" s="4"/>
      <c r="F7" s="9">
        <f t="shared" si="0"/>
        <v>1321</v>
      </c>
    </row>
    <row r="8" spans="1:6" x14ac:dyDescent="0.25">
      <c r="A8" s="38"/>
      <c r="B8" s="35"/>
      <c r="C8" s="1" t="s">
        <v>25</v>
      </c>
      <c r="D8" s="4">
        <v>282</v>
      </c>
      <c r="E8" s="4"/>
      <c r="F8" s="9">
        <f t="shared" si="0"/>
        <v>282</v>
      </c>
    </row>
    <row r="9" spans="1:6" x14ac:dyDescent="0.25">
      <c r="A9" s="38"/>
      <c r="B9" s="35"/>
      <c r="C9" s="1" t="s">
        <v>26</v>
      </c>
      <c r="D9" s="4">
        <v>1069</v>
      </c>
      <c r="E9" s="4"/>
      <c r="F9" s="9">
        <f t="shared" si="0"/>
        <v>1069</v>
      </c>
    </row>
    <row r="10" spans="1:6" x14ac:dyDescent="0.25">
      <c r="A10" s="39"/>
      <c r="B10" s="36"/>
      <c r="C10" s="1" t="s">
        <v>4</v>
      </c>
      <c r="D10" s="4">
        <v>3044.5</v>
      </c>
      <c r="E10" s="4"/>
      <c r="F10" s="9">
        <f t="shared" si="0"/>
        <v>3044.5</v>
      </c>
    </row>
    <row r="11" spans="1:6" ht="18" x14ac:dyDescent="0.25">
      <c r="A11" s="32" t="s">
        <v>30</v>
      </c>
      <c r="B11" s="33"/>
      <c r="C11" s="33"/>
      <c r="D11" s="10">
        <f>SUM(D4:D10)</f>
        <v>8043.5</v>
      </c>
      <c r="E11" s="10">
        <f t="shared" ref="E11" si="1">SUM(E4:E10)</f>
        <v>0</v>
      </c>
      <c r="F11" s="10">
        <f t="shared" si="0"/>
        <v>8043.5</v>
      </c>
    </row>
    <row r="12" spans="1:6" x14ac:dyDescent="0.25">
      <c r="A12" s="45"/>
      <c r="B12" s="43"/>
      <c r="C12" s="1" t="s">
        <v>5</v>
      </c>
      <c r="D12" s="4">
        <v>1149.5</v>
      </c>
      <c r="E12" s="4">
        <v>3</v>
      </c>
      <c r="F12" s="9">
        <f t="shared" si="0"/>
        <v>1152.5</v>
      </c>
    </row>
    <row r="13" spans="1:6" x14ac:dyDescent="0.25">
      <c r="A13" s="45"/>
      <c r="B13" s="43"/>
      <c r="C13" s="1" t="s">
        <v>6</v>
      </c>
      <c r="D13" s="4">
        <v>4467.25</v>
      </c>
      <c r="E13" s="4"/>
      <c r="F13" s="9">
        <f t="shared" si="0"/>
        <v>4467.25</v>
      </c>
    </row>
    <row r="14" spans="1:6" x14ac:dyDescent="0.25">
      <c r="A14" s="45"/>
      <c r="B14" s="43"/>
      <c r="C14" s="1" t="s">
        <v>7</v>
      </c>
      <c r="D14" s="4">
        <v>1712</v>
      </c>
      <c r="E14" s="4">
        <v>13</v>
      </c>
      <c r="F14" s="9">
        <f t="shared" si="0"/>
        <v>1725</v>
      </c>
    </row>
    <row r="15" spans="1:6" x14ac:dyDescent="0.25">
      <c r="A15" s="45"/>
      <c r="B15" s="43"/>
      <c r="C15" s="1" t="s">
        <v>23</v>
      </c>
      <c r="D15" s="4">
        <v>2516.5</v>
      </c>
      <c r="E15" s="4"/>
      <c r="F15" s="9">
        <f t="shared" si="0"/>
        <v>2516.5</v>
      </c>
    </row>
    <row r="16" spans="1:6" x14ac:dyDescent="0.25">
      <c r="A16" s="45"/>
      <c r="B16" s="43"/>
      <c r="C16" s="1" t="s">
        <v>24</v>
      </c>
      <c r="D16" s="4">
        <v>647</v>
      </c>
      <c r="E16" s="4"/>
      <c r="F16" s="9">
        <f t="shared" si="0"/>
        <v>647</v>
      </c>
    </row>
    <row r="17" spans="1:6" ht="18" x14ac:dyDescent="0.25">
      <c r="A17" s="32" t="s">
        <v>30</v>
      </c>
      <c r="B17" s="33"/>
      <c r="C17" s="33"/>
      <c r="D17" s="10">
        <f>SUM(D12:D16)</f>
        <v>10492.25</v>
      </c>
      <c r="E17" s="10">
        <f t="shared" ref="E17" si="2">SUM(E12:E16)</f>
        <v>16</v>
      </c>
      <c r="F17" s="10">
        <f t="shared" si="0"/>
        <v>10508.25</v>
      </c>
    </row>
    <row r="18" spans="1:6" x14ac:dyDescent="0.25">
      <c r="A18" s="45">
        <v>3</v>
      </c>
      <c r="B18" s="43" t="s">
        <v>34</v>
      </c>
      <c r="C18" s="1" t="s">
        <v>33</v>
      </c>
      <c r="D18" s="4">
        <v>393.41</v>
      </c>
      <c r="E18" s="4"/>
      <c r="F18" s="9">
        <f t="shared" si="0"/>
        <v>393.41</v>
      </c>
    </row>
    <row r="19" spans="1:6" x14ac:dyDescent="0.25">
      <c r="A19" s="45"/>
      <c r="B19" s="43"/>
      <c r="C19" s="1" t="s">
        <v>8</v>
      </c>
      <c r="D19" s="4">
        <v>298.32</v>
      </c>
      <c r="E19" s="4"/>
      <c r="F19" s="9">
        <f t="shared" si="0"/>
        <v>298.32</v>
      </c>
    </row>
    <row r="20" spans="1:6" x14ac:dyDescent="0.25">
      <c r="A20" s="45"/>
      <c r="B20" s="43"/>
      <c r="C20" s="1" t="s">
        <v>9</v>
      </c>
      <c r="D20" s="4">
        <v>452.5</v>
      </c>
      <c r="E20" s="4"/>
      <c r="F20" s="9">
        <f t="shared" si="0"/>
        <v>452.5</v>
      </c>
    </row>
    <row r="21" spans="1:6" ht="18" x14ac:dyDescent="0.25">
      <c r="A21" s="32" t="s">
        <v>30</v>
      </c>
      <c r="B21" s="33"/>
      <c r="C21" s="33"/>
      <c r="D21" s="10">
        <f>SUM(D18:D20)</f>
        <v>1144.23</v>
      </c>
      <c r="E21" s="10">
        <f t="shared" ref="E21" si="3">SUM(E18:E20)</f>
        <v>0</v>
      </c>
      <c r="F21" s="10">
        <f t="shared" si="0"/>
        <v>1144.23</v>
      </c>
    </row>
    <row r="22" spans="1:6" x14ac:dyDescent="0.25">
      <c r="A22" s="45">
        <v>4</v>
      </c>
      <c r="B22" s="43" t="s">
        <v>35</v>
      </c>
      <c r="C22" s="1" t="s">
        <v>10</v>
      </c>
      <c r="D22" s="4">
        <v>908</v>
      </c>
      <c r="E22" s="4">
        <v>36</v>
      </c>
      <c r="F22" s="9">
        <f t="shared" si="0"/>
        <v>944</v>
      </c>
    </row>
    <row r="23" spans="1:6" x14ac:dyDescent="0.25">
      <c r="A23" s="45"/>
      <c r="B23" s="43"/>
      <c r="C23" s="1" t="s">
        <v>11</v>
      </c>
      <c r="D23" s="4">
        <v>816.5</v>
      </c>
      <c r="E23" s="4">
        <v>35.5</v>
      </c>
      <c r="F23" s="9">
        <f t="shared" si="0"/>
        <v>852</v>
      </c>
    </row>
    <row r="24" spans="1:6" x14ac:dyDescent="0.25">
      <c r="A24" s="45"/>
      <c r="B24" s="43"/>
      <c r="C24" s="1" t="s">
        <v>12</v>
      </c>
      <c r="D24" s="4">
        <v>1057.5</v>
      </c>
      <c r="E24" s="4">
        <v>26</v>
      </c>
      <c r="F24" s="9">
        <f t="shared" si="0"/>
        <v>1083.5</v>
      </c>
    </row>
    <row r="25" spans="1:6" x14ac:dyDescent="0.25">
      <c r="A25" s="45"/>
      <c r="B25" s="43"/>
      <c r="C25" s="1" t="s">
        <v>13</v>
      </c>
      <c r="D25" s="4">
        <v>494.5</v>
      </c>
      <c r="E25" s="4">
        <v>23</v>
      </c>
      <c r="F25" s="9">
        <f t="shared" si="0"/>
        <v>517.5</v>
      </c>
    </row>
    <row r="26" spans="1:6" ht="18" x14ac:dyDescent="0.25">
      <c r="A26" s="32" t="s">
        <v>30</v>
      </c>
      <c r="B26" s="33"/>
      <c r="C26" s="33"/>
      <c r="D26" s="10">
        <f>SUM(D22:D25)</f>
        <v>3276.5</v>
      </c>
      <c r="E26" s="10">
        <f t="shared" ref="E26" si="4">SUM(E22:E25)</f>
        <v>120.5</v>
      </c>
      <c r="F26" s="10">
        <f t="shared" si="0"/>
        <v>3397</v>
      </c>
    </row>
    <row r="27" spans="1:6" x14ac:dyDescent="0.25">
      <c r="A27" s="45">
        <v>5</v>
      </c>
      <c r="B27" s="43" t="s">
        <v>36</v>
      </c>
      <c r="C27" s="1" t="s">
        <v>14</v>
      </c>
      <c r="D27" s="4">
        <v>939</v>
      </c>
      <c r="E27" s="4">
        <v>22</v>
      </c>
      <c r="F27" s="9">
        <f t="shared" si="0"/>
        <v>961</v>
      </c>
    </row>
    <row r="28" spans="1:6" x14ac:dyDescent="0.25">
      <c r="A28" s="45"/>
      <c r="B28" s="43"/>
      <c r="C28" s="1" t="s">
        <v>15</v>
      </c>
      <c r="D28" s="4">
        <v>1112.5</v>
      </c>
      <c r="E28" s="4">
        <v>44</v>
      </c>
      <c r="F28" s="9">
        <f t="shared" si="0"/>
        <v>1156.5</v>
      </c>
    </row>
    <row r="29" spans="1:6" x14ac:dyDescent="0.25">
      <c r="A29" s="45"/>
      <c r="B29" s="43"/>
      <c r="C29" s="1" t="s">
        <v>16</v>
      </c>
      <c r="D29" s="4">
        <v>488.5</v>
      </c>
      <c r="E29" s="4">
        <v>12</v>
      </c>
      <c r="F29" s="9">
        <f t="shared" si="0"/>
        <v>500.5</v>
      </c>
    </row>
    <row r="30" spans="1:6" x14ac:dyDescent="0.25">
      <c r="A30" s="45"/>
      <c r="B30" s="43"/>
      <c r="C30" s="1" t="s">
        <v>17</v>
      </c>
      <c r="D30" s="4">
        <v>458.5</v>
      </c>
      <c r="E30" s="4">
        <v>9</v>
      </c>
      <c r="F30" s="9">
        <f t="shared" si="0"/>
        <v>467.5</v>
      </c>
    </row>
    <row r="31" spans="1:6" x14ac:dyDescent="0.25">
      <c r="A31" s="45"/>
      <c r="B31" s="43"/>
      <c r="C31" s="1" t="s">
        <v>38</v>
      </c>
      <c r="D31" s="4">
        <v>1022</v>
      </c>
      <c r="E31" s="4">
        <v>14</v>
      </c>
      <c r="F31" s="9">
        <f t="shared" si="0"/>
        <v>1036</v>
      </c>
    </row>
    <row r="32" spans="1:6" ht="18" x14ac:dyDescent="0.25">
      <c r="A32" s="32" t="s">
        <v>30</v>
      </c>
      <c r="B32" s="33"/>
      <c r="C32" s="33"/>
      <c r="D32" s="10">
        <f>SUM(D27:D31)</f>
        <v>4020.5</v>
      </c>
      <c r="E32" s="10">
        <f t="shared" ref="E32" si="5">SUM(E27:E31)</f>
        <v>101</v>
      </c>
      <c r="F32" s="10">
        <f t="shared" si="0"/>
        <v>4121.5</v>
      </c>
    </row>
    <row r="33" spans="1:6" x14ac:dyDescent="0.25">
      <c r="A33" s="45">
        <v>6</v>
      </c>
      <c r="B33" s="43" t="s">
        <v>37</v>
      </c>
      <c r="C33" s="1" t="s">
        <v>18</v>
      </c>
      <c r="D33" s="4">
        <v>185</v>
      </c>
      <c r="E33" s="4"/>
      <c r="F33" s="9">
        <f t="shared" si="0"/>
        <v>185</v>
      </c>
    </row>
    <row r="34" spans="1:6" x14ac:dyDescent="0.25">
      <c r="A34" s="45"/>
      <c r="B34" s="43"/>
      <c r="C34" s="1" t="s">
        <v>19</v>
      </c>
      <c r="D34" s="4">
        <v>660.5</v>
      </c>
      <c r="E34" s="4">
        <v>2</v>
      </c>
      <c r="F34" s="9">
        <f t="shared" si="0"/>
        <v>662.5</v>
      </c>
    </row>
    <row r="35" spans="1:6" x14ac:dyDescent="0.25">
      <c r="A35" s="45"/>
      <c r="B35" s="43"/>
      <c r="C35" s="1" t="s">
        <v>20</v>
      </c>
      <c r="D35" s="4">
        <v>122</v>
      </c>
      <c r="E35" s="4"/>
      <c r="F35" s="9">
        <f t="shared" si="0"/>
        <v>122</v>
      </c>
    </row>
    <row r="36" spans="1:6" x14ac:dyDescent="0.25">
      <c r="A36" s="45"/>
      <c r="B36" s="43"/>
      <c r="C36" s="1" t="s">
        <v>22</v>
      </c>
      <c r="D36" s="4">
        <v>1556</v>
      </c>
      <c r="E36" s="4">
        <v>3</v>
      </c>
      <c r="F36" s="9">
        <f t="shared" si="0"/>
        <v>1559</v>
      </c>
    </row>
    <row r="37" spans="1:6" ht="18" x14ac:dyDescent="0.25">
      <c r="A37" s="32" t="s">
        <v>30</v>
      </c>
      <c r="B37" s="33"/>
      <c r="C37" s="33"/>
      <c r="D37" s="10">
        <f>SUM(D33:D36)</f>
        <v>2523.5</v>
      </c>
      <c r="E37" s="10">
        <f t="shared" ref="E37" si="6">SUM(E33:E36)</f>
        <v>5</v>
      </c>
      <c r="F37" s="10">
        <f t="shared" si="0"/>
        <v>2528.5</v>
      </c>
    </row>
    <row r="38" spans="1:6" x14ac:dyDescent="0.25">
      <c r="A38" s="45">
        <v>7</v>
      </c>
      <c r="B38" s="43" t="s">
        <v>40</v>
      </c>
      <c r="C38" s="1" t="s">
        <v>21</v>
      </c>
      <c r="D38" s="4">
        <v>429.55</v>
      </c>
      <c r="E38" s="4"/>
      <c r="F38" s="9">
        <f t="shared" si="0"/>
        <v>429.55</v>
      </c>
    </row>
    <row r="39" spans="1:6" x14ac:dyDescent="0.25">
      <c r="A39" s="46"/>
      <c r="B39" s="44"/>
      <c r="C39" s="5" t="s">
        <v>39</v>
      </c>
      <c r="D39" s="6">
        <v>434.82</v>
      </c>
      <c r="E39" s="6"/>
      <c r="F39" s="9">
        <f t="shared" si="0"/>
        <v>434.82</v>
      </c>
    </row>
    <row r="40" spans="1:6" ht="18.75" thickBot="1" x14ac:dyDescent="0.3">
      <c r="A40" s="32" t="s">
        <v>30</v>
      </c>
      <c r="B40" s="33"/>
      <c r="C40" s="33"/>
      <c r="D40" s="10">
        <f>SUM(D38:D39)</f>
        <v>864.37</v>
      </c>
      <c r="E40" s="10">
        <f t="shared" ref="E40" si="7">SUM(E38:E39)</f>
        <v>0</v>
      </c>
      <c r="F40" s="10">
        <f t="shared" si="0"/>
        <v>864.37</v>
      </c>
    </row>
    <row r="41" spans="1:6" ht="21" thickBot="1" x14ac:dyDescent="0.3">
      <c r="A41" s="40" t="s">
        <v>42</v>
      </c>
      <c r="B41" s="41"/>
      <c r="C41" s="42"/>
      <c r="D41" s="12">
        <f>SUM(D40,D37,D32,D26,D21,D17,D11)</f>
        <v>30364.85</v>
      </c>
      <c r="E41" s="12">
        <f t="shared" ref="E41" si="8">SUM(E40,E37,E32,E26,E21,E17,E11)</f>
        <v>242.5</v>
      </c>
      <c r="F41" s="12">
        <f>SUM(F40,F37,F32,F26,F21,F17,F11)</f>
        <v>30607.35</v>
      </c>
    </row>
  </sheetData>
  <mergeCells count="23">
    <mergeCell ref="A26:C26"/>
    <mergeCell ref="A4:A10"/>
    <mergeCell ref="B4:B10"/>
    <mergeCell ref="A11:C11"/>
    <mergeCell ref="A12:A16"/>
    <mergeCell ref="B12:B16"/>
    <mergeCell ref="A17:C17"/>
    <mergeCell ref="A38:A39"/>
    <mergeCell ref="B38:B39"/>
    <mergeCell ref="A40:C40"/>
    <mergeCell ref="A41:C41"/>
    <mergeCell ref="A1:F2"/>
    <mergeCell ref="A27:A31"/>
    <mergeCell ref="B27:B31"/>
    <mergeCell ref="A32:C32"/>
    <mergeCell ref="A33:A36"/>
    <mergeCell ref="B33:B36"/>
    <mergeCell ref="A37:C37"/>
    <mergeCell ref="A18:A20"/>
    <mergeCell ref="B18:B20"/>
    <mergeCell ref="A21:C21"/>
    <mergeCell ref="A22:A25"/>
    <mergeCell ref="B22:B2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by region </vt:lpstr>
      <vt:lpstr>Field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 MIS</dc:creator>
  <cp:lastModifiedBy>MRT Pack 20 DVDs</cp:lastModifiedBy>
  <cp:lastPrinted>2017-08-29T06:23:27Z</cp:lastPrinted>
  <dcterms:created xsi:type="dcterms:W3CDTF">2017-08-16T08:29:53Z</dcterms:created>
  <dcterms:modified xsi:type="dcterms:W3CDTF">2017-08-29T06:23:41Z</dcterms:modified>
</cp:coreProperties>
</file>