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rthu\Desktop\"/>
    </mc:Choice>
  </mc:AlternateContent>
  <xr:revisionPtr revIDLastSave="0" documentId="13_ncr:9_{2B6BC2BA-A7CA-4488-AAB8-4FD7D9D0D19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L25" i="1" l="1"/>
  <c r="H40" i="1" s="1"/>
  <c r="L24" i="1"/>
  <c r="H19" i="1" s="1"/>
  <c r="L23" i="1"/>
  <c r="H22" i="1" s="1"/>
  <c r="L22" i="1"/>
  <c r="H9" i="1" s="1"/>
  <c r="L21" i="1"/>
  <c r="H20" i="1" l="1"/>
  <c r="H21" i="1"/>
  <c r="H38" i="1"/>
  <c r="H39" i="1"/>
  <c r="H45" i="1"/>
  <c r="H6" i="1"/>
  <c r="H24" i="1"/>
  <c r="H11" i="1"/>
  <c r="H25" i="1"/>
  <c r="H42" i="1"/>
  <c r="H35" i="1"/>
  <c r="H43" i="1"/>
  <c r="H3" i="1"/>
  <c r="H8" i="1"/>
  <c r="H12" i="1"/>
  <c r="H26" i="1"/>
  <c r="H36" i="1"/>
  <c r="H44" i="1"/>
  <c r="H10" i="1"/>
  <c r="H28" i="1"/>
  <c r="H7" i="1"/>
  <c r="H4" i="1"/>
  <c r="H23" i="1"/>
  <c r="H27" i="1"/>
  <c r="H37" i="1"/>
  <c r="H41" i="1"/>
  <c r="H5" i="1"/>
  <c r="H29" i="1" l="1"/>
  <c r="H46" i="1"/>
  <c r="H13" i="1"/>
  <c r="H49" i="1" l="1"/>
</calcChain>
</file>

<file path=xl/sharedStrings.xml><?xml version="1.0" encoding="utf-8"?>
<sst xmlns="http://purl.oclc.org/ooxml/spreadsheetml/main" count="152" uniqueCount="70">
  <si>
    <t>Tâches</t>
  </si>
  <si>
    <t>Louis (chef de projet)</t>
  </si>
  <si>
    <t>Raphaël</t>
  </si>
  <si>
    <t>Benjamin</t>
  </si>
  <si>
    <t>Yoann</t>
  </si>
  <si>
    <t>Arthur</t>
  </si>
  <si>
    <t>Louis</t>
  </si>
  <si>
    <t>Reformulation des besoins</t>
  </si>
  <si>
    <t>Structure de l'équipe projet</t>
  </si>
  <si>
    <t>Indicateurs de pilotage/suivi</t>
  </si>
  <si>
    <t>Approche de rentabilisation</t>
  </si>
  <si>
    <t>Résultats souhaités</t>
  </si>
  <si>
    <t>PBS</t>
  </si>
  <si>
    <t>Analyse des risques</t>
  </si>
  <si>
    <t>WBS</t>
  </si>
  <si>
    <t>Identification des versions / conception rapport</t>
  </si>
  <si>
    <t>Identification du commanditaire et parties prenantes</t>
  </si>
  <si>
    <t>Modélisation UML / Merise</t>
  </si>
  <si>
    <t>Définition de l'ergonomie et de l'IHM</t>
  </si>
  <si>
    <t>Définition de l'environnement de développement de l'application</t>
  </si>
  <si>
    <t>Description des modules de l'application</t>
  </si>
  <si>
    <t>Méthode de développement</t>
  </si>
  <si>
    <t>Préalables à la réalisation des séquences et les dépendances externes</t>
  </si>
  <si>
    <t>Contrôle de saisies/données</t>
  </si>
  <si>
    <t>Conception du rapport</t>
  </si>
  <si>
    <t>Réalisation vidéo technique</t>
  </si>
  <si>
    <t>Assemblage vidéo technique</t>
  </si>
  <si>
    <t>Budget prévsionnel</t>
  </si>
  <si>
    <t>Politique de sécurisation</t>
  </si>
  <si>
    <t>Plan de gestion des risques</t>
  </si>
  <si>
    <t>Réalisation du boilerplate</t>
  </si>
  <si>
    <t>Réalisation du script de bdd</t>
  </si>
  <si>
    <t>Développement</t>
  </si>
  <si>
    <t>Scénarios de test</t>
  </si>
  <si>
    <t>Préparation présentation application</t>
  </si>
  <si>
    <t>Tâches associées au livrable</t>
  </si>
  <si>
    <t>Taux horaire(€) HT</t>
  </si>
  <si>
    <t>Montant total</t>
  </si>
  <si>
    <t>A</t>
  </si>
  <si>
    <t>C</t>
  </si>
  <si>
    <t>E</t>
  </si>
  <si>
    <t>U</t>
  </si>
  <si>
    <t>S</t>
  </si>
  <si>
    <t>D</t>
  </si>
  <si>
    <t>B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</si>
  <si>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</si>
  <si>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</si>
  <si>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</si>
  <si>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</si>
  <si>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</si>
  <si>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</si>
  <si>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</si>
  <si>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</si>
  <si>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</si>
  <si>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</si>
  <si>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</si>
  <si>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</si>
  <si>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</si>
  <si>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T</t>
  </si>
  <si>
    <t>V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</si>
  <si>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</si>
  <si>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</si>
  <si>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</si>
  <si>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</si>
  <si>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</si>
  <si>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</si>
  <si>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</si>
  <si>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</si>
  <si>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</si>
  <si>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Total par tâche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</si>
</sst>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\ &quot;€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Pareto des coûts par tâche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Feuil1!$G$56:$G$86</c:f>
              <c:strCache>
                <c:ptCount val="31"/>
                <c:pt idx="0">
                  <c:v>BB</c:v>
                </c:pt>
                <c:pt idx="1">
                  <c:v>DD</c:v>
                </c:pt>
                <c:pt idx="2">
                  <c:v>FF</c:v>
                </c:pt>
                <c:pt idx="3">
                  <c:v>O</c:v>
                </c:pt>
                <c:pt idx="4">
                  <c:v>U</c:v>
                </c:pt>
                <c:pt idx="5">
                  <c:v>V</c:v>
                </c:pt>
                <c:pt idx="6">
                  <c:v>X</c:v>
                </c:pt>
                <c:pt idx="7">
                  <c:v>M</c:v>
                </c:pt>
                <c:pt idx="8">
                  <c:v>Q</c:v>
                </c:pt>
                <c:pt idx="9">
                  <c:v>T</c:v>
                </c:pt>
                <c:pt idx="10">
                  <c:v>Z</c:v>
                </c:pt>
                <c:pt idx="11">
                  <c:v>K</c:v>
                </c:pt>
                <c:pt idx="12">
                  <c:v>L</c:v>
                </c:pt>
                <c:pt idx="13">
                  <c:v>N</c:v>
                </c:pt>
                <c:pt idx="14">
                  <c:v>Y</c:v>
                </c:pt>
                <c:pt idx="15">
                  <c:v>J</c:v>
                </c:pt>
                <c:pt idx="16">
                  <c:v>S</c:v>
                </c:pt>
                <c:pt idx="17">
                  <c:v>EE</c:v>
                </c:pt>
                <c:pt idx="18">
                  <c:v>E</c:v>
                </c:pt>
                <c:pt idx="19">
                  <c:v>R</c:v>
                </c:pt>
                <c:pt idx="20">
                  <c:v>CC</c:v>
                </c:pt>
                <c:pt idx="21">
                  <c:v>B</c:v>
                </c:pt>
                <c:pt idx="22">
                  <c:v>G</c:v>
                </c:pt>
                <c:pt idx="23">
                  <c:v>A</c:v>
                </c:pt>
                <c:pt idx="24">
                  <c:v>C</c:v>
                </c:pt>
                <c:pt idx="25">
                  <c:v>D</c:v>
                </c:pt>
                <c:pt idx="26">
                  <c:v>F</c:v>
                </c:pt>
                <c:pt idx="27">
                  <c:v>H</c:v>
                </c:pt>
                <c:pt idx="28">
                  <c:v>I</c:v>
                </c:pt>
                <c:pt idx="29">
                  <c:v>P</c:v>
                </c:pt>
                <c:pt idx="30">
                  <c:v>AA</c:v>
                </c:pt>
              </c:strCache>
            </c:strRef>
          </c:cat>
          <c:val>
            <c:numRef>
              <c:f>Feuil1!$H$56:$H$86</c:f>
              <c:numCache>
                <c:formatCode>General</c:formatCode>
                <c:ptCount val="31"/>
                <c:pt idx="0">
                  <c:v>23100</c:v>
                </c:pt>
                <c:pt idx="1">
                  <c:v>16500</c:v>
                </c:pt>
                <c:pt idx="2">
                  <c:v>3300</c:v>
                </c:pt>
                <c:pt idx="3">
                  <c:v>2400</c:v>
                </c:pt>
                <c:pt idx="4">
                  <c:v>2400</c:v>
                </c:pt>
                <c:pt idx="5">
                  <c:v>2400</c:v>
                </c:pt>
                <c:pt idx="6">
                  <c:v>2400</c:v>
                </c:pt>
                <c:pt idx="7">
                  <c:v>2100</c:v>
                </c:pt>
                <c:pt idx="8">
                  <c:v>2100</c:v>
                </c:pt>
                <c:pt idx="9">
                  <c:v>2100</c:v>
                </c:pt>
                <c:pt idx="10">
                  <c:v>2100</c:v>
                </c:pt>
                <c:pt idx="11">
                  <c:v>1800</c:v>
                </c:pt>
                <c:pt idx="12">
                  <c:v>1800</c:v>
                </c:pt>
                <c:pt idx="13">
                  <c:v>1800</c:v>
                </c:pt>
                <c:pt idx="14">
                  <c:v>1800</c:v>
                </c:pt>
                <c:pt idx="15">
                  <c:v>1650</c:v>
                </c:pt>
                <c:pt idx="16">
                  <c:v>1650</c:v>
                </c:pt>
                <c:pt idx="17">
                  <c:v>1650</c:v>
                </c:pt>
                <c:pt idx="18">
                  <c:v>1600</c:v>
                </c:pt>
                <c:pt idx="19">
                  <c:v>1600</c:v>
                </c:pt>
                <c:pt idx="20">
                  <c:v>1600</c:v>
                </c:pt>
                <c:pt idx="21">
                  <c:v>1400</c:v>
                </c:pt>
                <c:pt idx="22">
                  <c:v>1400</c:v>
                </c:pt>
                <c:pt idx="23">
                  <c:v>1200</c:v>
                </c:pt>
                <c:pt idx="24">
                  <c:v>1200</c:v>
                </c:pt>
                <c:pt idx="25">
                  <c:v>1200</c:v>
                </c:pt>
                <c:pt idx="26">
                  <c:v>1200</c:v>
                </c:pt>
                <c:pt idx="27">
                  <c:v>1200</c:v>
                </c:pt>
                <c:pt idx="28">
                  <c:v>1200</c:v>
                </c:pt>
                <c:pt idx="29">
                  <c:v>1200</c:v>
                </c:pt>
                <c:pt idx="30">
                  <c:v>1200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57-474F-B78D-F6F629B8D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714982576"/>
        <c:axId val="709325696"/>
      </c:barChart>
      <c:catAx>
        <c:axId val="71498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Tâches du projet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09325696"/>
        <c:crosses val="autoZero"/>
        <c:auto val="0"/>
        <c:lblAlgn val="ctr"/>
        <c:lblOffset val="100"/>
        <c:noMultiLvlLbl val="0"/>
      </c:catAx>
      <c:valAx>
        <c:axId val="70932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Coût (€)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1498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0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8</xdr:col>
      <xdr:colOff>541020</xdr:colOff>
      <xdr:row>55</xdr:row>
      <xdr:rowOff>60960</xdr:rowOff>
    </xdr:from>
    <xdr:to>
      <xdr:col>17</xdr:col>
      <xdr:colOff>0</xdr:colOff>
      <xdr:row>76</xdr:row>
      <xdr:rowOff>53340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F73DC11-0E70-4B3C-9F31-6577ED7E32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"/>
  <sheetViews>
    <sheetView tabSelected="1" topLeftCell="A36" workbookViewId="0">
      <selection activeCell="F52" sqref="F52"/>
    </sheetView>
  </sheetViews>
  <sheetFormatPr baseColWidth="10" defaultRowHeight="14.4" x14ac:dyDescent="0.3"/>
  <cols>
    <col min="1" max="1" width="36.77734375" customWidth="1"/>
    <col min="2" max="2" width="9.21875" customWidth="1"/>
    <col min="3" max="3" width="19.33203125" customWidth="1"/>
    <col min="8" max="8" width="13.44140625" customWidth="1"/>
    <col min="13" max="13" width="13" customWidth="1"/>
  </cols>
  <sheetData>
    <row r="1" spans="1:11" x14ac:dyDescent="0.3">
      <c r="A1" s="3" t="s">
        <v>0</v>
      </c>
      <c r="B1" s="6"/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69</v>
      </c>
    </row>
    <row r="2" spans="1:11" x14ac:dyDescent="0.3">
      <c r="A2" s="4"/>
      <c r="B2" s="4"/>
      <c r="C2" s="4"/>
      <c r="D2" s="4"/>
      <c r="E2" s="4"/>
      <c r="F2" s="4"/>
      <c r="G2" s="4"/>
      <c r="H2" s="4"/>
    </row>
    <row r="3" spans="1:11" x14ac:dyDescent="0.3">
      <c r="A3" s="5" t="s">
        <v>7</v>
      </c>
      <c r="B3" s="5" t="s">
        <v>38</v>
      </c>
      <c r="C3" s="6"/>
      <c r="D3" s="6"/>
      <c r="E3" s="6"/>
      <c r="F3" s="6"/>
      <c r="G3" s="6">
        <v>20</v>
      </c>
      <c r="H3" s="14">
        <f>G3*L25</f>
        <v>1200</v>
      </c>
    </row>
    <row r="4" spans="1:11" ht="28.8" x14ac:dyDescent="0.3">
      <c r="A4" s="5" t="s">
        <v>16</v>
      </c>
      <c r="B4" s="5" t="s">
        <v>44</v>
      </c>
      <c r="C4" s="6"/>
      <c r="D4" s="6">
        <v>20</v>
      </c>
      <c r="E4" s="6"/>
      <c r="F4" s="6"/>
      <c r="G4" s="6"/>
      <c r="H4" s="14">
        <f>D4*L22</f>
        <v>1400</v>
      </c>
    </row>
    <row r="5" spans="1:11" x14ac:dyDescent="0.3">
      <c r="A5" s="5" t="s">
        <v>8</v>
      </c>
      <c r="B5" s="5" t="s">
        <v>39</v>
      </c>
      <c r="C5" s="6"/>
      <c r="D5" s="6"/>
      <c r="E5" s="6"/>
      <c r="F5" s="6">
        <v>20</v>
      </c>
      <c r="G5" s="6"/>
      <c r="H5" s="14">
        <f>F5*L24</f>
        <v>1200</v>
      </c>
    </row>
    <row r="6" spans="1:11" x14ac:dyDescent="0.3">
      <c r="A6" s="5" t="s">
        <v>9</v>
      </c>
      <c r="B6" s="5" t="s">
        <v>43</v>
      </c>
      <c r="C6" s="6"/>
      <c r="D6" s="6"/>
      <c r="E6" s="6">
        <v>20</v>
      </c>
      <c r="F6" s="6"/>
      <c r="G6" s="6"/>
      <c r="H6" s="14">
        <f>E6*L23</f>
        <v>1200</v>
      </c>
    </row>
    <row r="7" spans="1:11" x14ac:dyDescent="0.3">
      <c r="A7" s="5" t="s">
        <v>10</v>
      </c>
      <c r="B7" s="5" t="s">
        <v>40</v>
      </c>
      <c r="C7" s="6">
        <v>20</v>
      </c>
      <c r="D7" s="6"/>
      <c r="E7" s="6"/>
      <c r="F7" s="6"/>
      <c r="G7" s="6"/>
      <c r="H7" s="14">
        <f>C7*L21</f>
        <v>1600</v>
      </c>
    </row>
    <row r="8" spans="1:11" x14ac:dyDescent="0.3">
      <c r="A8" s="5" t="s">
        <v>11</v>
      </c>
      <c r="B8" s="5" t="s">
        <v>45</v>
      </c>
      <c r="C8" s="6"/>
      <c r="D8" s="6"/>
      <c r="E8" s="6"/>
      <c r="F8" s="6"/>
      <c r="G8" s="6">
        <v>20</v>
      </c>
      <c r="H8" s="14">
        <f>G8*L25</f>
        <v>1200</v>
      </c>
    </row>
    <row r="9" spans="1:11" x14ac:dyDescent="0.3">
      <c r="A9" s="5" t="s">
        <v>12</v>
      </c>
      <c r="B9" s="5" t="s">
        <v>46</v>
      </c>
      <c r="C9" s="6"/>
      <c r="D9" s="6">
        <v>20</v>
      </c>
      <c r="E9" s="6"/>
      <c r="F9" s="6"/>
      <c r="G9" s="6"/>
      <c r="H9" s="14">
        <f>D9*L22</f>
        <v>1400</v>
      </c>
    </row>
    <row r="10" spans="1:11" x14ac:dyDescent="0.3">
      <c r="A10" s="5" t="s">
        <v>13</v>
      </c>
      <c r="B10" s="5" t="s">
        <v>47</v>
      </c>
      <c r="C10" s="6"/>
      <c r="D10" s="6"/>
      <c r="E10" s="6"/>
      <c r="F10" s="6">
        <v>20</v>
      </c>
      <c r="G10" s="6"/>
      <c r="H10" s="14">
        <f>F10*L24</f>
        <v>1200</v>
      </c>
    </row>
    <row r="11" spans="1:11" x14ac:dyDescent="0.3">
      <c r="A11" s="5" t="s">
        <v>14</v>
      </c>
      <c r="B11" s="5" t="s">
        <v>48</v>
      </c>
      <c r="C11" s="6"/>
      <c r="D11" s="6"/>
      <c r="E11" s="6">
        <v>20</v>
      </c>
      <c r="F11" s="6"/>
      <c r="G11" s="6"/>
      <c r="H11" s="14">
        <f>E11*L23</f>
        <v>1200</v>
      </c>
    </row>
    <row r="12" spans="1:11" ht="28.8" x14ac:dyDescent="0.3">
      <c r="A12" s="5" t="s">
        <v>15</v>
      </c>
      <c r="B12" s="5" t="s">
        <v>49</v>
      </c>
      <c r="C12" s="6">
        <v>5</v>
      </c>
      <c r="D12" s="6">
        <v>5</v>
      </c>
      <c r="E12" s="6">
        <v>5</v>
      </c>
      <c r="F12" s="6">
        <v>5</v>
      </c>
      <c r="G12" s="6">
        <v>5</v>
      </c>
      <c r="H12" s="14">
        <f>C12*L21+D12*L22+E12*L23+F12*L24+G12*L25</f>
        <v>1650</v>
      </c>
    </row>
    <row r="13" spans="1:11" x14ac:dyDescent="0.3">
      <c r="A13" s="5"/>
      <c r="B13" s="5"/>
      <c r="C13" s="4"/>
      <c r="D13" s="4"/>
      <c r="E13" s="4"/>
      <c r="F13" s="4"/>
      <c r="G13" s="4"/>
      <c r="H13" s="15">
        <f>SUM(H3:H12)</f>
        <v>13250</v>
      </c>
    </row>
    <row r="14" spans="1:11" x14ac:dyDescent="0.3">
      <c r="A14" s="1"/>
      <c r="B14" s="1"/>
      <c r="K14" s="2"/>
    </row>
    <row r="17" spans="1:12" x14ac:dyDescent="0.3">
      <c r="A17" s="3" t="s">
        <v>0</v>
      </c>
      <c r="B17" s="6"/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69</v>
      </c>
    </row>
    <row r="18" spans="1:12" x14ac:dyDescent="0.3">
      <c r="A18" s="4"/>
      <c r="B18" s="4"/>
      <c r="C18" s="4"/>
      <c r="D18" s="4"/>
      <c r="E18" s="4"/>
      <c r="F18" s="4"/>
      <c r="G18" s="4"/>
      <c r="H18" s="4"/>
    </row>
    <row r="19" spans="1:12" x14ac:dyDescent="0.3">
      <c r="A19" s="5" t="s">
        <v>17</v>
      </c>
      <c r="B19" s="5" t="s">
        <v>50</v>
      </c>
      <c r="C19" s="6"/>
      <c r="D19" s="6"/>
      <c r="E19" s="6"/>
      <c r="F19" s="6">
        <v>30</v>
      </c>
      <c r="G19" s="6"/>
      <c r="H19" s="14">
        <f>F19*L24</f>
        <v>1800</v>
      </c>
    </row>
    <row r="20" spans="1:12" x14ac:dyDescent="0.3">
      <c r="A20" s="5" t="s">
        <v>18</v>
      </c>
      <c r="B20" s="5" t="s">
        <v>51</v>
      </c>
      <c r="C20" s="6"/>
      <c r="D20" s="6"/>
      <c r="E20" s="6"/>
      <c r="F20" s="6"/>
      <c r="G20" s="6">
        <v>30</v>
      </c>
      <c r="H20" s="14">
        <f>G20*L25</f>
        <v>1800</v>
      </c>
      <c r="K20" s="7" t="s">
        <v>36</v>
      </c>
      <c r="L20" s="7"/>
    </row>
    <row r="21" spans="1:12" ht="28.8" x14ac:dyDescent="0.3">
      <c r="A21" s="5" t="s">
        <v>19</v>
      </c>
      <c r="B21" s="5" t="s">
        <v>52</v>
      </c>
      <c r="C21" s="6"/>
      <c r="D21" s="6">
        <v>30</v>
      </c>
      <c r="E21" s="6"/>
      <c r="F21" s="6"/>
      <c r="G21" s="6"/>
      <c r="H21" s="14">
        <f>D21*L22</f>
        <v>2100</v>
      </c>
      <c r="K21" s="12" t="s">
        <v>6</v>
      </c>
      <c r="L21" s="12">
        <f>80</f>
        <v>80</v>
      </c>
    </row>
    <row r="22" spans="1:12" x14ac:dyDescent="0.3">
      <c r="A22" s="5" t="s">
        <v>20</v>
      </c>
      <c r="B22" s="5" t="s">
        <v>53</v>
      </c>
      <c r="C22" s="6"/>
      <c r="D22" s="6"/>
      <c r="E22" s="6">
        <v>30</v>
      </c>
      <c r="F22" s="6"/>
      <c r="G22" s="6"/>
      <c r="H22" s="14">
        <f>E22*L23</f>
        <v>1800</v>
      </c>
      <c r="K22" s="12" t="s">
        <v>2</v>
      </c>
      <c r="L22" s="12">
        <f>70</f>
        <v>70</v>
      </c>
    </row>
    <row r="23" spans="1:12" x14ac:dyDescent="0.3">
      <c r="A23" s="5" t="s">
        <v>21</v>
      </c>
      <c r="B23" s="5" t="s">
        <v>54</v>
      </c>
      <c r="C23" s="6">
        <v>30</v>
      </c>
      <c r="D23" s="6"/>
      <c r="E23" s="6"/>
      <c r="F23" s="6"/>
      <c r="G23" s="6"/>
      <c r="H23" s="14">
        <f>C23*L21</f>
        <v>2400</v>
      </c>
      <c r="K23" s="12" t="s">
        <v>3</v>
      </c>
      <c r="L23" s="12">
        <f>60</f>
        <v>60</v>
      </c>
    </row>
    <row r="24" spans="1:12" ht="28.8" x14ac:dyDescent="0.3">
      <c r="A24" s="5" t="s">
        <v>22</v>
      </c>
      <c r="B24" s="5" t="s">
        <v>55</v>
      </c>
      <c r="C24" s="6"/>
      <c r="D24" s="6"/>
      <c r="E24" s="6"/>
      <c r="F24" s="6"/>
      <c r="G24" s="6">
        <v>20</v>
      </c>
      <c r="H24" s="14">
        <f>G24*L25</f>
        <v>1200</v>
      </c>
      <c r="K24" s="12" t="s">
        <v>4</v>
      </c>
      <c r="L24" s="12">
        <f>60</f>
        <v>60</v>
      </c>
    </row>
    <row r="25" spans="1:12" x14ac:dyDescent="0.3">
      <c r="A25" s="5" t="s">
        <v>23</v>
      </c>
      <c r="B25" s="5" t="s">
        <v>56</v>
      </c>
      <c r="C25" s="6"/>
      <c r="D25" s="6">
        <v>30</v>
      </c>
      <c r="E25" s="6"/>
      <c r="F25" s="6"/>
      <c r="G25" s="6"/>
      <c r="H25" s="14">
        <f>D25*L22</f>
        <v>2100</v>
      </c>
      <c r="K25" s="12" t="s">
        <v>5</v>
      </c>
      <c r="L25" s="12">
        <f>60</f>
        <v>60</v>
      </c>
    </row>
    <row r="26" spans="1:12" x14ac:dyDescent="0.3">
      <c r="A26" s="5" t="s">
        <v>24</v>
      </c>
      <c r="B26" s="5" t="s">
        <v>57</v>
      </c>
      <c r="C26" s="6">
        <v>20</v>
      </c>
      <c r="D26" s="6"/>
      <c r="E26" s="6"/>
      <c r="F26" s="6"/>
      <c r="G26" s="6"/>
      <c r="H26" s="14">
        <f>C26*L21</f>
        <v>1600</v>
      </c>
    </row>
    <row r="27" spans="1:12" x14ac:dyDescent="0.3">
      <c r="A27" s="5" t="s">
        <v>25</v>
      </c>
      <c r="B27" s="5" t="s">
        <v>42</v>
      </c>
      <c r="C27" s="6">
        <v>5</v>
      </c>
      <c r="D27" s="6">
        <v>5</v>
      </c>
      <c r="E27" s="6">
        <v>5</v>
      </c>
      <c r="F27" s="6">
        <v>5</v>
      </c>
      <c r="G27" s="6">
        <v>5</v>
      </c>
      <c r="H27" s="14">
        <f>C27*L21+D27*L22+E27*L23+F27*L24+G27*L25</f>
        <v>1650</v>
      </c>
    </row>
    <row r="28" spans="1:12" x14ac:dyDescent="0.3">
      <c r="A28" s="5" t="s">
        <v>26</v>
      </c>
      <c r="B28" s="5" t="s">
        <v>58</v>
      </c>
      <c r="C28" s="6"/>
      <c r="D28" s="6">
        <v>30</v>
      </c>
      <c r="E28" s="6"/>
      <c r="F28" s="6"/>
      <c r="G28" s="6"/>
      <c r="H28" s="14">
        <f>C28*L21+D28*L22+E28*L23+F28*L24+G28*L25</f>
        <v>2100</v>
      </c>
    </row>
    <row r="29" spans="1:12" x14ac:dyDescent="0.3">
      <c r="A29" s="4"/>
      <c r="B29" s="4"/>
      <c r="C29" s="4"/>
      <c r="D29" s="4"/>
      <c r="E29" s="4"/>
      <c r="F29" s="4"/>
      <c r="G29" s="4"/>
      <c r="H29" s="15">
        <f>SUM(H19:H28)</f>
        <v>18550</v>
      </c>
    </row>
    <row r="33" spans="1:8" x14ac:dyDescent="0.3">
      <c r="A33" s="12" t="s">
        <v>0</v>
      </c>
      <c r="B33" s="12"/>
      <c r="C33" s="12" t="s">
        <v>1</v>
      </c>
      <c r="D33" s="12" t="s">
        <v>2</v>
      </c>
      <c r="E33" s="12" t="s">
        <v>3</v>
      </c>
      <c r="F33" s="12" t="s">
        <v>4</v>
      </c>
      <c r="G33" s="12" t="s">
        <v>5</v>
      </c>
      <c r="H33" s="12" t="s">
        <v>69</v>
      </c>
    </row>
    <row r="34" spans="1:8" x14ac:dyDescent="0.3">
      <c r="A34" s="11"/>
      <c r="B34" s="11"/>
      <c r="C34" s="12"/>
      <c r="D34" s="12"/>
      <c r="E34" s="12"/>
      <c r="F34" s="12"/>
      <c r="G34" s="12"/>
      <c r="H34" s="12"/>
    </row>
    <row r="35" spans="1:8" x14ac:dyDescent="0.3">
      <c r="A35" s="13" t="s">
        <v>27</v>
      </c>
      <c r="B35" s="13" t="s">
        <v>41</v>
      </c>
      <c r="C35" s="12"/>
      <c r="D35" s="12"/>
      <c r="E35" s="12"/>
      <c r="F35" s="12"/>
      <c r="G35" s="12">
        <v>40</v>
      </c>
      <c r="H35" s="16">
        <f>G35*L25</f>
        <v>2400</v>
      </c>
    </row>
    <row r="36" spans="1:8" x14ac:dyDescent="0.3">
      <c r="A36" s="13" t="s">
        <v>28</v>
      </c>
      <c r="B36" s="13" t="s">
        <v>59</v>
      </c>
      <c r="C36" s="12"/>
      <c r="D36" s="12"/>
      <c r="E36" s="12"/>
      <c r="F36" s="12">
        <v>40</v>
      </c>
      <c r="G36" s="12"/>
      <c r="H36" s="16">
        <f>F36*L24</f>
        <v>2400</v>
      </c>
    </row>
    <row r="37" spans="1:8" x14ac:dyDescent="0.3">
      <c r="A37" s="13" t="s">
        <v>29</v>
      </c>
      <c r="B37" s="13" t="s">
        <v>60</v>
      </c>
      <c r="C37" s="12">
        <v>30</v>
      </c>
      <c r="D37" s="12"/>
      <c r="E37" s="12"/>
      <c r="F37" s="12"/>
      <c r="G37" s="12"/>
      <c r="H37" s="16">
        <f>C37*L21</f>
        <v>2400</v>
      </c>
    </row>
    <row r="38" spans="1:8" x14ac:dyDescent="0.3">
      <c r="A38" s="13" t="s">
        <v>35</v>
      </c>
      <c r="B38" s="13" t="s">
        <v>61</v>
      </c>
      <c r="C38" s="12"/>
      <c r="D38" s="12"/>
      <c r="E38" s="12">
        <v>30</v>
      </c>
      <c r="F38" s="12"/>
      <c r="G38" s="12"/>
      <c r="H38" s="16">
        <f>E38*L23</f>
        <v>1800</v>
      </c>
    </row>
    <row r="39" spans="1:8" x14ac:dyDescent="0.3">
      <c r="A39" s="13" t="s">
        <v>30</v>
      </c>
      <c r="B39" s="13" t="s">
        <v>62</v>
      </c>
      <c r="C39" s="12"/>
      <c r="D39" s="12">
        <v>30</v>
      </c>
      <c r="E39" s="12"/>
      <c r="F39" s="12"/>
      <c r="G39" s="12"/>
      <c r="H39" s="16">
        <f>D39*L22</f>
        <v>2100</v>
      </c>
    </row>
    <row r="40" spans="1:8" x14ac:dyDescent="0.3">
      <c r="A40" s="13" t="s">
        <v>31</v>
      </c>
      <c r="B40" s="13" t="s">
        <v>63</v>
      </c>
      <c r="C40" s="12"/>
      <c r="D40" s="12"/>
      <c r="E40" s="12"/>
      <c r="F40" s="12">
        <v>20</v>
      </c>
      <c r="G40" s="12"/>
      <c r="H40" s="16">
        <f>F40*L25</f>
        <v>1200</v>
      </c>
    </row>
    <row r="41" spans="1:8" x14ac:dyDescent="0.3">
      <c r="A41" s="13" t="s">
        <v>32</v>
      </c>
      <c r="B41" s="13" t="s">
        <v>64</v>
      </c>
      <c r="C41" s="12">
        <v>70</v>
      </c>
      <c r="D41" s="12">
        <v>70</v>
      </c>
      <c r="E41" s="12">
        <v>70</v>
      </c>
      <c r="F41" s="12">
        <v>70</v>
      </c>
      <c r="G41" s="12">
        <v>70</v>
      </c>
      <c r="H41" s="16">
        <f>C41*L21+D41*L22+E41*L23+F41*L24+G41*L25</f>
        <v>23100</v>
      </c>
    </row>
    <row r="42" spans="1:8" x14ac:dyDescent="0.3">
      <c r="A42" s="13" t="s">
        <v>24</v>
      </c>
      <c r="B42" s="13" t="s">
        <v>65</v>
      </c>
      <c r="C42" s="12">
        <v>20</v>
      </c>
      <c r="D42" s="12"/>
      <c r="E42" s="12"/>
      <c r="F42" s="12"/>
      <c r="G42" s="12"/>
      <c r="H42" s="16">
        <f>C42*L21+D42*L22+E42*L23+F42*L24+G42*L25</f>
        <v>1600</v>
      </c>
    </row>
    <row r="43" spans="1:8" x14ac:dyDescent="0.3">
      <c r="A43" s="13" t="s">
        <v>33</v>
      </c>
      <c r="B43" s="13" t="s">
        <v>66</v>
      </c>
      <c r="C43" s="12">
        <v>50</v>
      </c>
      <c r="D43" s="12">
        <v>50</v>
      </c>
      <c r="E43" s="12">
        <v>50</v>
      </c>
      <c r="F43" s="12">
        <v>50</v>
      </c>
      <c r="G43" s="12">
        <v>50</v>
      </c>
      <c r="H43" s="16">
        <f>C43*L21+D43*L22+E43*L23+F43*L24+G43*L25</f>
        <v>16500</v>
      </c>
    </row>
    <row r="44" spans="1:8" x14ac:dyDescent="0.3">
      <c r="A44" s="13" t="s">
        <v>24</v>
      </c>
      <c r="B44" s="13" t="s">
        <v>67</v>
      </c>
      <c r="C44" s="12">
        <v>5</v>
      </c>
      <c r="D44" s="12">
        <v>5</v>
      </c>
      <c r="E44" s="12">
        <v>5</v>
      </c>
      <c r="F44" s="12">
        <v>5</v>
      </c>
      <c r="G44" s="12">
        <v>5</v>
      </c>
      <c r="H44" s="16">
        <f>C44*L21+D44*L22+E44*L23+F44*L24+G44*L25</f>
        <v>1650</v>
      </c>
    </row>
    <row r="45" spans="1:8" x14ac:dyDescent="0.3">
      <c r="A45" s="13" t="s">
        <v>34</v>
      </c>
      <c r="B45" s="13" t="s">
        <v>68</v>
      </c>
      <c r="C45" s="12">
        <v>10</v>
      </c>
      <c r="D45" s="12">
        <v>10</v>
      </c>
      <c r="E45" s="12">
        <v>10</v>
      </c>
      <c r="F45" s="12">
        <v>10</v>
      </c>
      <c r="G45" s="12">
        <v>10</v>
      </c>
      <c r="H45" s="16">
        <f>C45*L21+D45*L22+E45*L23+F45*L24+G45*L25</f>
        <v>3300</v>
      </c>
    </row>
    <row r="46" spans="1:8" x14ac:dyDescent="0.3">
      <c r="A46" s="11"/>
      <c r="B46" s="11"/>
      <c r="C46" s="11"/>
      <c r="D46" s="11"/>
      <c r="E46" s="11"/>
      <c r="F46" s="11"/>
      <c r="G46" s="11"/>
      <c r="H46" s="17">
        <f>SUM(H35:H45)</f>
        <v>58450</v>
      </c>
    </row>
    <row r="49" spans="4:8" ht="18" x14ac:dyDescent="0.35">
      <c r="F49" s="9" t="s">
        <v>37</v>
      </c>
      <c r="G49" s="9"/>
      <c r="H49" s="10">
        <f>H46+H29+H13</f>
        <v>90250</v>
      </c>
    </row>
    <row r="56" spans="4:8" x14ac:dyDescent="0.3">
      <c r="D56" s="5" t="s">
        <v>38</v>
      </c>
      <c r="E56" s="8">
        <v>1200</v>
      </c>
      <c r="G56" s="13" t="s">
        <v>64</v>
      </c>
      <c r="H56" s="8">
        <v>23100</v>
      </c>
    </row>
    <row r="57" spans="4:8" x14ac:dyDescent="0.3">
      <c r="D57" s="5" t="s">
        <v>44</v>
      </c>
      <c r="E57" s="8">
        <v>1400</v>
      </c>
      <c r="G57" s="13" t="s">
        <v>66</v>
      </c>
      <c r="H57" s="8">
        <v>16500</v>
      </c>
    </row>
    <row r="58" spans="4:8" x14ac:dyDescent="0.3">
      <c r="D58" s="5" t="s">
        <v>39</v>
      </c>
      <c r="E58" s="8">
        <v>1200</v>
      </c>
      <c r="G58" s="13" t="s">
        <v>68</v>
      </c>
      <c r="H58" s="8">
        <v>3300</v>
      </c>
    </row>
    <row r="59" spans="4:8" x14ac:dyDescent="0.3">
      <c r="D59" s="5" t="s">
        <v>43</v>
      </c>
      <c r="E59" s="8">
        <v>1200</v>
      </c>
      <c r="G59" s="5" t="s">
        <v>54</v>
      </c>
      <c r="H59" s="8">
        <v>2400</v>
      </c>
    </row>
    <row r="60" spans="4:8" x14ac:dyDescent="0.3">
      <c r="D60" s="5" t="s">
        <v>40</v>
      </c>
      <c r="E60" s="8">
        <v>1600</v>
      </c>
      <c r="G60" s="13" t="s">
        <v>41</v>
      </c>
      <c r="H60" s="8">
        <v>2400</v>
      </c>
    </row>
    <row r="61" spans="4:8" x14ac:dyDescent="0.3">
      <c r="D61" s="5" t="s">
        <v>45</v>
      </c>
      <c r="E61" s="8">
        <v>1200</v>
      </c>
      <c r="G61" s="13" t="s">
        <v>59</v>
      </c>
      <c r="H61" s="8">
        <v>2400</v>
      </c>
    </row>
    <row r="62" spans="4:8" x14ac:dyDescent="0.3">
      <c r="D62" s="5" t="s">
        <v>46</v>
      </c>
      <c r="E62" s="8">
        <v>1400</v>
      </c>
      <c r="G62" s="13" t="s">
        <v>60</v>
      </c>
      <c r="H62" s="8">
        <v>2400</v>
      </c>
    </row>
    <row r="63" spans="4:8" x14ac:dyDescent="0.3">
      <c r="D63" s="5" t="s">
        <v>47</v>
      </c>
      <c r="E63" s="8">
        <v>1200</v>
      </c>
      <c r="G63" s="5" t="s">
        <v>52</v>
      </c>
      <c r="H63" s="8">
        <v>2100</v>
      </c>
    </row>
    <row r="64" spans="4:8" x14ac:dyDescent="0.3">
      <c r="D64" s="5" t="s">
        <v>48</v>
      </c>
      <c r="E64" s="8">
        <v>1200</v>
      </c>
      <c r="G64" s="5" t="s">
        <v>56</v>
      </c>
      <c r="H64" s="8">
        <v>2100</v>
      </c>
    </row>
    <row r="65" spans="4:8" x14ac:dyDescent="0.3">
      <c r="D65" s="5" t="s">
        <v>49</v>
      </c>
      <c r="E65" s="8">
        <v>1650</v>
      </c>
      <c r="G65" s="5" t="s">
        <v>58</v>
      </c>
      <c r="H65" s="8">
        <v>2100</v>
      </c>
    </row>
    <row r="66" spans="4:8" x14ac:dyDescent="0.3">
      <c r="D66" s="5" t="s">
        <v>50</v>
      </c>
      <c r="E66" s="8">
        <v>1800</v>
      </c>
      <c r="G66" s="13" t="s">
        <v>62</v>
      </c>
      <c r="H66" s="8">
        <v>2100</v>
      </c>
    </row>
    <row r="67" spans="4:8" x14ac:dyDescent="0.3">
      <c r="D67" s="5" t="s">
        <v>51</v>
      </c>
      <c r="E67" s="8">
        <v>1800</v>
      </c>
      <c r="G67" s="5" t="s">
        <v>50</v>
      </c>
      <c r="H67" s="8">
        <v>1800</v>
      </c>
    </row>
    <row r="68" spans="4:8" x14ac:dyDescent="0.3">
      <c r="D68" s="5" t="s">
        <v>52</v>
      </c>
      <c r="E68" s="8">
        <v>2100</v>
      </c>
      <c r="G68" s="5" t="s">
        <v>51</v>
      </c>
      <c r="H68" s="8">
        <v>1800</v>
      </c>
    </row>
    <row r="69" spans="4:8" x14ac:dyDescent="0.3">
      <c r="D69" s="5" t="s">
        <v>53</v>
      </c>
      <c r="E69" s="8">
        <v>1800</v>
      </c>
      <c r="G69" s="5" t="s">
        <v>53</v>
      </c>
      <c r="H69" s="8">
        <v>1800</v>
      </c>
    </row>
    <row r="70" spans="4:8" x14ac:dyDescent="0.3">
      <c r="D70" s="5" t="s">
        <v>54</v>
      </c>
      <c r="E70" s="8">
        <v>2400</v>
      </c>
      <c r="G70" s="13" t="s">
        <v>61</v>
      </c>
      <c r="H70" s="8">
        <v>1800</v>
      </c>
    </row>
    <row r="71" spans="4:8" x14ac:dyDescent="0.3">
      <c r="D71" s="5" t="s">
        <v>55</v>
      </c>
      <c r="E71" s="8">
        <v>1200</v>
      </c>
      <c r="G71" s="5" t="s">
        <v>49</v>
      </c>
      <c r="H71" s="8">
        <v>1650</v>
      </c>
    </row>
    <row r="72" spans="4:8" x14ac:dyDescent="0.3">
      <c r="D72" s="5" t="s">
        <v>56</v>
      </c>
      <c r="E72" s="8">
        <v>2100</v>
      </c>
      <c r="G72" s="5" t="s">
        <v>42</v>
      </c>
      <c r="H72" s="8">
        <v>1650</v>
      </c>
    </row>
    <row r="73" spans="4:8" x14ac:dyDescent="0.3">
      <c r="D73" s="5" t="s">
        <v>57</v>
      </c>
      <c r="E73" s="8">
        <v>1600</v>
      </c>
      <c r="G73" s="13" t="s">
        <v>67</v>
      </c>
      <c r="H73" s="8">
        <v>1650</v>
      </c>
    </row>
    <row r="74" spans="4:8" x14ac:dyDescent="0.3">
      <c r="D74" s="5" t="s">
        <v>42</v>
      </c>
      <c r="E74" s="8">
        <v>1650</v>
      </c>
      <c r="G74" s="5" t="s">
        <v>40</v>
      </c>
      <c r="H74" s="8">
        <v>1600</v>
      </c>
    </row>
    <row r="75" spans="4:8" x14ac:dyDescent="0.3">
      <c r="D75" s="5" t="s">
        <v>58</v>
      </c>
      <c r="E75" s="8">
        <v>2100</v>
      </c>
      <c r="G75" s="5" t="s">
        <v>57</v>
      </c>
      <c r="H75" s="8">
        <v>1600</v>
      </c>
    </row>
    <row r="76" spans="4:8" x14ac:dyDescent="0.3">
      <c r="D76" s="13" t="s">
        <v>41</v>
      </c>
      <c r="E76" s="8">
        <v>2400</v>
      </c>
      <c r="G76" s="13" t="s">
        <v>65</v>
      </c>
      <c r="H76" s="8">
        <v>1600</v>
      </c>
    </row>
    <row r="77" spans="4:8" x14ac:dyDescent="0.3">
      <c r="D77" s="13" t="s">
        <v>59</v>
      </c>
      <c r="E77" s="8">
        <v>2400</v>
      </c>
      <c r="G77" s="5" t="s">
        <v>44</v>
      </c>
      <c r="H77" s="8">
        <v>1400</v>
      </c>
    </row>
    <row r="78" spans="4:8" x14ac:dyDescent="0.3">
      <c r="D78" s="13" t="s">
        <v>60</v>
      </c>
      <c r="E78" s="8">
        <v>2400</v>
      </c>
      <c r="G78" s="5" t="s">
        <v>46</v>
      </c>
      <c r="H78" s="8">
        <v>1400</v>
      </c>
    </row>
    <row r="79" spans="4:8" x14ac:dyDescent="0.3">
      <c r="D79" s="13" t="s">
        <v>61</v>
      </c>
      <c r="E79" s="8">
        <v>1800</v>
      </c>
      <c r="G79" s="5" t="s">
        <v>38</v>
      </c>
      <c r="H79" s="8">
        <v>1200</v>
      </c>
    </row>
    <row r="80" spans="4:8" x14ac:dyDescent="0.3">
      <c r="D80" s="13" t="s">
        <v>62</v>
      </c>
      <c r="E80" s="8">
        <v>2100</v>
      </c>
      <c r="G80" s="5" t="s">
        <v>39</v>
      </c>
      <c r="H80" s="8">
        <v>1200</v>
      </c>
    </row>
    <row r="81" spans="4:8" x14ac:dyDescent="0.3">
      <c r="D81" s="13" t="s">
        <v>63</v>
      </c>
      <c r="E81" s="8">
        <v>1200</v>
      </c>
      <c r="G81" s="5" t="s">
        <v>43</v>
      </c>
      <c r="H81" s="8">
        <v>1200</v>
      </c>
    </row>
    <row r="82" spans="4:8" x14ac:dyDescent="0.3">
      <c r="D82" s="13" t="s">
        <v>64</v>
      </c>
      <c r="E82" s="8">
        <v>23100</v>
      </c>
      <c r="G82" s="5" t="s">
        <v>45</v>
      </c>
      <c r="H82" s="8">
        <v>1200</v>
      </c>
    </row>
    <row r="83" spans="4:8" x14ac:dyDescent="0.3">
      <c r="D83" s="13" t="s">
        <v>65</v>
      </c>
      <c r="E83" s="8">
        <v>1600</v>
      </c>
      <c r="G83" s="5" t="s">
        <v>47</v>
      </c>
      <c r="H83" s="8">
        <v>1200</v>
      </c>
    </row>
    <row r="84" spans="4:8" x14ac:dyDescent="0.3">
      <c r="D84" s="13" t="s">
        <v>66</v>
      </c>
      <c r="E84" s="8">
        <v>16500</v>
      </c>
      <c r="G84" s="5" t="s">
        <v>48</v>
      </c>
      <c r="H84" s="8">
        <v>1200</v>
      </c>
    </row>
    <row r="85" spans="4:8" x14ac:dyDescent="0.3">
      <c r="D85" s="13" t="s">
        <v>67</v>
      </c>
      <c r="E85" s="8">
        <v>1650</v>
      </c>
      <c r="G85" s="5" t="s">
        <v>55</v>
      </c>
      <c r="H85" s="8">
        <v>1200</v>
      </c>
    </row>
    <row r="86" spans="4:8" x14ac:dyDescent="0.3">
      <c r="D86" s="13" t="s">
        <v>68</v>
      </c>
      <c r="E86" s="8">
        <v>3300</v>
      </c>
      <c r="G86" s="13" t="s">
        <v>63</v>
      </c>
      <c r="H86" s="8">
        <v>1200</v>
      </c>
    </row>
  </sheetData>
  <sortState xmlns:xlrd2="http://schemas.microsoft.com/office/spreadsheetml/2017/richdata2" ref="G56:H86">
    <sortCondition descending="1" ref="H56:H86"/>
  </sortState>
  <mergeCells count="2">
    <mergeCell ref="K20:L20"/>
    <mergeCell ref="F49:G49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</dc:creator>
  <cp:lastModifiedBy>arthu</cp:lastModifiedBy>
  <dcterms:created xsi:type="dcterms:W3CDTF">2019-11-07T18:13:59Z</dcterms:created>
  <dcterms:modified xsi:type="dcterms:W3CDTF">2019-11-14T17:45:56Z</dcterms:modified>
</cp:coreProperties>
</file>