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NIFTY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<sst xmlns="http://schemas.openxmlformats.org/spreadsheetml/2006/main" count="781" uniqueCount="32">
  <si>
    <t>Date</t>
  </si>
  <si>
    <t>Net Put</t>
  </si>
  <si>
    <t>Exp Date</t>
  </si>
  <si>
    <t>DTE</t>
  </si>
  <si>
    <t>Net Call</t>
  </si>
  <si>
    <t>Time</t>
  </si>
  <si>
    <t/>
  </si>
  <si>
    <t>Future</t>
  </si>
  <si>
    <t>Change</t>
  </si>
  <si>
    <t>Straddle</t>
  </si>
  <si>
    <t>MTM</t>
  </si>
  <si>
    <t>Delta</t>
  </si>
  <si>
    <t>Gamma</t>
  </si>
  <si>
    <t>Vega</t>
  </si>
  <si>
    <t>Theta</t>
  </si>
  <si>
    <t>WAVV</t>
  </si>
  <si>
    <t>PE</t>
  </si>
  <si>
    <t>Qnty</t>
  </si>
  <si>
    <t>Price</t>
  </si>
  <si>
    <t>IV</t>
  </si>
  <si>
    <t>IV CHG</t>
  </si>
  <si>
    <t>Cumm Qnty</t>
  </si>
  <si>
    <t>Cumm Value</t>
  </si>
  <si>
    <t>Net Price</t>
  </si>
  <si>
    <t>Delta Val</t>
  </si>
  <si>
    <t>Gamma Val</t>
  </si>
  <si>
    <t>Vega Val</t>
  </si>
  <si>
    <t>Theta Val</t>
  </si>
  <si>
    <t>WAVV Val</t>
  </si>
  <si>
    <t>IV-diff</t>
  </si>
  <si>
    <t>V-diff</t>
  </si>
  <si>
    <t>CE</t>
  </si>
</sst>
</file>

<file path=xl/styles.xml><?xml version="1.0" encoding="utf-8"?>
<styleSheet xmlns="http://schemas.openxmlformats.org/spreadsheetml/2006/main">
  <numFmts count="4">
    <numFmt numFmtId="164" formatCode="hh:mm:ss"/>
    <numFmt numFmtId="165" formatCode="0.00"/>
    <numFmt numFmtId="166" formatCode="0.0000"/>
    <numFmt numFmtId="167" formatCode="0.0"/>
  </numFmts>
  <fonts count="8">
    <font>
      <sz val="11"/>
      <color theme="1"/>
      <name val="Calibri"/>
      <family val="2"/>
      <scheme val="minor"/>
    </font>
    <font>
      <b/>
      <sz val="10"/>
      <color rgb="FFFABF8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1"/>
      <color rgb="FFFABF8F"/>
      <name val="Calibri"/>
      <family val="2"/>
      <scheme val="minor"/>
    </font>
    <font>
      <b/>
      <sz val="11"/>
      <color rgb="FFC4D79B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0"/>
      <color rgb="FFC4D79B"/>
      <name val="Calibri"/>
      <family val="2"/>
      <scheme val="minor"/>
    </font>
    <font>
      <b/>
      <sz val="10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66" fontId="4" fillId="2" borderId="1" xfId="0" applyNumberFormat="1" applyFont="1" applyFill="1" applyBorder="1"/>
    <xf numFmtId="165" fontId="4" fillId="2" borderId="1" xfId="0" applyNumberFormat="1" applyFont="1" applyFill="1" applyBorder="1"/>
    <xf numFmtId="167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66" fontId="5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7" fontId="5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FFFFFF"/>
      </font>
      <fill>
        <patternFill>
          <bgColor rgb="FF29C56C"/>
        </patternFill>
      </fill>
    </dxf>
    <dxf>
      <font>
        <color rgb="FFFFFFFF"/>
      </font>
      <fill>
        <patternFill>
          <bgColor rgb="FFFF1520"/>
        </patternFill>
      </fill>
    </dxf>
    <dxf>
      <font>
        <color rgb="FF538DD5"/>
      </font>
      <fill>
        <patternFill>
          <bgColor rgb="FF404040"/>
        </patternFill>
      </fill>
    </dxf>
    <dxf>
      <font>
        <color rgb="FFDA9694"/>
      </font>
      <fill>
        <patternFill>
          <bgColor rgb="FF404040"/>
        </patternFill>
      </fill>
    </dxf>
    <dxf>
      <font>
        <b/>
        <color rgb="FF538DD5"/>
      </font>
      <numFmt numFmtId="1" formatCode="0"/>
      <fill>
        <patternFill>
          <bgColor rgb="FF404040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color rgb="FFDA9694"/>
      </font>
      <numFmt numFmtId="1" formatCode="0"/>
      <fill>
        <patternFill>
          <bgColor rgb="FF404040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4"/>
  <sheetViews>
    <sheetView tabSelected="1" workbookViewId="0"/>
  </sheetViews>
  <sheetFormatPr defaultRowHeight="15"/>
  <sheetData>
    <row r="1" spans="1:201">
      <c r="A1" s="1" t="s">
        <v>0</v>
      </c>
      <c r="B1" s="1" t="s">
        <v>2</v>
      </c>
      <c r="C1" s="1" t="s">
        <v>3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6</v>
      </c>
      <c r="K1" s="1" t="s">
        <v>11</v>
      </c>
      <c r="L1" s="2" t="s">
        <v>6</v>
      </c>
      <c r="M1" s="1" t="s">
        <v>12</v>
      </c>
      <c r="N1" s="2" t="s">
        <v>6</v>
      </c>
      <c r="O1" s="1" t="s">
        <v>13</v>
      </c>
      <c r="P1" s="2" t="s">
        <v>6</v>
      </c>
      <c r="Q1" s="1" t="s">
        <v>14</v>
      </c>
      <c r="R1" s="1" t="s">
        <v>15</v>
      </c>
      <c r="S1" s="2" t="s">
        <v>6</v>
      </c>
      <c r="U1" s="1" t="s">
        <v>0</v>
      </c>
      <c r="V1" s="1" t="s">
        <v>2</v>
      </c>
      <c r="W1" s="1" t="s">
        <v>3</v>
      </c>
      <c r="X1" s="1" t="s">
        <v>5</v>
      </c>
      <c r="Y1" s="2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2" t="s">
        <v>6</v>
      </c>
      <c r="AE1" s="1" t="s">
        <v>11</v>
      </c>
      <c r="AF1" s="2" t="s">
        <v>6</v>
      </c>
      <c r="AG1" s="1" t="s">
        <v>12</v>
      </c>
      <c r="AH1" s="2" t="s">
        <v>6</v>
      </c>
      <c r="AI1" s="1" t="s">
        <v>13</v>
      </c>
      <c r="AJ1" s="2" t="s">
        <v>6</v>
      </c>
      <c r="AK1" s="1" t="s">
        <v>14</v>
      </c>
      <c r="AL1" s="1" t="s">
        <v>15</v>
      </c>
      <c r="AM1" s="2" t="s">
        <v>6</v>
      </c>
      <c r="AO1" s="1" t="s">
        <v>0</v>
      </c>
      <c r="AP1" s="1" t="s">
        <v>2</v>
      </c>
      <c r="AQ1" s="1" t="s">
        <v>3</v>
      </c>
      <c r="AR1" s="1" t="s">
        <v>5</v>
      </c>
      <c r="AS1" s="2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2" t="s">
        <v>6</v>
      </c>
      <c r="AY1" s="1" t="s">
        <v>11</v>
      </c>
      <c r="AZ1" s="2" t="s">
        <v>6</v>
      </c>
      <c r="BA1" s="1" t="s">
        <v>12</v>
      </c>
      <c r="BB1" s="2" t="s">
        <v>6</v>
      </c>
      <c r="BC1" s="1" t="s">
        <v>13</v>
      </c>
      <c r="BD1" s="2" t="s">
        <v>6</v>
      </c>
      <c r="BE1" s="1" t="s">
        <v>14</v>
      </c>
      <c r="BF1" s="1" t="s">
        <v>15</v>
      </c>
      <c r="BG1" s="2" t="s">
        <v>6</v>
      </c>
      <c r="BI1" s="1" t="s">
        <v>0</v>
      </c>
      <c r="BJ1" s="1" t="s">
        <v>2</v>
      </c>
      <c r="BK1" s="1" t="s">
        <v>3</v>
      </c>
      <c r="BL1" s="1" t="s">
        <v>5</v>
      </c>
      <c r="BM1" s="2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2" t="s">
        <v>6</v>
      </c>
      <c r="BS1" s="1" t="s">
        <v>11</v>
      </c>
      <c r="BT1" s="2" t="s">
        <v>6</v>
      </c>
      <c r="BU1" s="1" t="s">
        <v>12</v>
      </c>
      <c r="BV1" s="2" t="s">
        <v>6</v>
      </c>
      <c r="BW1" s="1" t="s">
        <v>13</v>
      </c>
      <c r="BX1" s="2" t="s">
        <v>6</v>
      </c>
      <c r="BY1" s="1" t="s">
        <v>14</v>
      </c>
      <c r="BZ1" s="1" t="s">
        <v>15</v>
      </c>
      <c r="CA1" s="2" t="s">
        <v>6</v>
      </c>
      <c r="CC1" s="1" t="s">
        <v>0</v>
      </c>
      <c r="CD1" s="1" t="s">
        <v>2</v>
      </c>
      <c r="CE1" s="1" t="s">
        <v>3</v>
      </c>
      <c r="CF1" s="1" t="s">
        <v>5</v>
      </c>
      <c r="CG1" s="2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2" t="s">
        <v>6</v>
      </c>
      <c r="CM1" s="1" t="s">
        <v>11</v>
      </c>
      <c r="CN1" s="2" t="s">
        <v>6</v>
      </c>
      <c r="CO1" s="1" t="s">
        <v>12</v>
      </c>
      <c r="CP1" s="2" t="s">
        <v>6</v>
      </c>
      <c r="CQ1" s="1" t="s">
        <v>13</v>
      </c>
      <c r="CR1" s="2" t="s">
        <v>6</v>
      </c>
      <c r="CS1" s="1" t="s">
        <v>14</v>
      </c>
      <c r="CT1" s="1" t="s">
        <v>15</v>
      </c>
      <c r="CU1" s="2" t="s">
        <v>6</v>
      </c>
      <c r="CX1" s="1" t="s">
        <v>0</v>
      </c>
      <c r="CY1" s="1" t="s">
        <v>2</v>
      </c>
      <c r="CZ1" s="1" t="s">
        <v>3</v>
      </c>
      <c r="DA1" s="1" t="s">
        <v>5</v>
      </c>
      <c r="DB1" s="2" t="s">
        <v>6</v>
      </c>
      <c r="DC1" s="1" t="s">
        <v>7</v>
      </c>
      <c r="DD1" s="1" t="s">
        <v>8</v>
      </c>
      <c r="DE1" s="1" t="s">
        <v>9</v>
      </c>
      <c r="DF1" s="1" t="s">
        <v>10</v>
      </c>
      <c r="DG1" s="2" t="s">
        <v>6</v>
      </c>
      <c r="DH1" s="1" t="s">
        <v>11</v>
      </c>
      <c r="DI1" s="2" t="s">
        <v>6</v>
      </c>
      <c r="DJ1" s="1" t="s">
        <v>12</v>
      </c>
      <c r="DK1" s="2" t="s">
        <v>6</v>
      </c>
      <c r="DL1" s="1" t="s">
        <v>13</v>
      </c>
      <c r="DM1" s="2" t="s">
        <v>6</v>
      </c>
      <c r="DN1" s="1" t="s">
        <v>14</v>
      </c>
      <c r="DO1" s="1" t="s">
        <v>15</v>
      </c>
      <c r="DP1" s="2" t="s">
        <v>6</v>
      </c>
      <c r="DR1" s="1" t="s">
        <v>0</v>
      </c>
      <c r="DS1" s="1" t="s">
        <v>2</v>
      </c>
      <c r="DT1" s="1" t="s">
        <v>3</v>
      </c>
      <c r="DU1" s="1" t="s">
        <v>5</v>
      </c>
      <c r="DV1" s="2" t="s">
        <v>6</v>
      </c>
      <c r="DW1" s="1" t="s">
        <v>7</v>
      </c>
      <c r="DX1" s="1" t="s">
        <v>8</v>
      </c>
      <c r="DY1" s="1" t="s">
        <v>9</v>
      </c>
      <c r="DZ1" s="1" t="s">
        <v>10</v>
      </c>
      <c r="EA1" s="2" t="s">
        <v>6</v>
      </c>
      <c r="EB1" s="1" t="s">
        <v>11</v>
      </c>
      <c r="EC1" s="2" t="s">
        <v>6</v>
      </c>
      <c r="ED1" s="1" t="s">
        <v>12</v>
      </c>
      <c r="EE1" s="2" t="s">
        <v>6</v>
      </c>
      <c r="EF1" s="1" t="s">
        <v>13</v>
      </c>
      <c r="EG1" s="2" t="s">
        <v>6</v>
      </c>
      <c r="EH1" s="1" t="s">
        <v>14</v>
      </c>
      <c r="EI1" s="1" t="s">
        <v>15</v>
      </c>
      <c r="EJ1" s="2" t="s">
        <v>6</v>
      </c>
      <c r="EL1" s="1" t="s">
        <v>0</v>
      </c>
      <c r="EM1" s="1" t="s">
        <v>2</v>
      </c>
      <c r="EN1" s="1" t="s">
        <v>3</v>
      </c>
      <c r="EO1" s="1" t="s">
        <v>5</v>
      </c>
      <c r="EP1" s="2" t="s">
        <v>6</v>
      </c>
      <c r="EQ1" s="1" t="s">
        <v>7</v>
      </c>
      <c r="ER1" s="1" t="s">
        <v>8</v>
      </c>
      <c r="ES1" s="1" t="s">
        <v>9</v>
      </c>
      <c r="ET1" s="1" t="s">
        <v>10</v>
      </c>
      <c r="EU1" s="2" t="s">
        <v>6</v>
      </c>
      <c r="EV1" s="1" t="s">
        <v>11</v>
      </c>
      <c r="EW1" s="2" t="s">
        <v>6</v>
      </c>
      <c r="EX1" s="1" t="s">
        <v>12</v>
      </c>
      <c r="EY1" s="2" t="s">
        <v>6</v>
      </c>
      <c r="EZ1" s="1" t="s">
        <v>13</v>
      </c>
      <c r="FA1" s="2" t="s">
        <v>6</v>
      </c>
      <c r="FB1" s="1" t="s">
        <v>14</v>
      </c>
      <c r="FC1" s="1" t="s">
        <v>15</v>
      </c>
      <c r="FD1" s="2" t="s">
        <v>6</v>
      </c>
      <c r="FF1" s="1" t="s">
        <v>0</v>
      </c>
      <c r="FG1" s="1" t="s">
        <v>2</v>
      </c>
      <c r="FH1" s="1" t="s">
        <v>3</v>
      </c>
      <c r="FI1" s="1" t="s">
        <v>5</v>
      </c>
      <c r="FJ1" s="2" t="s">
        <v>6</v>
      </c>
      <c r="FK1" s="1" t="s">
        <v>7</v>
      </c>
      <c r="FL1" s="1" t="s">
        <v>8</v>
      </c>
      <c r="FM1" s="1" t="s">
        <v>9</v>
      </c>
      <c r="FN1" s="1" t="s">
        <v>10</v>
      </c>
      <c r="FO1" s="2" t="s">
        <v>6</v>
      </c>
      <c r="FP1" s="1" t="s">
        <v>11</v>
      </c>
      <c r="FQ1" s="2" t="s">
        <v>6</v>
      </c>
      <c r="FR1" s="1" t="s">
        <v>12</v>
      </c>
      <c r="FS1" s="2" t="s">
        <v>6</v>
      </c>
      <c r="FT1" s="1" t="s">
        <v>13</v>
      </c>
      <c r="FU1" s="2" t="s">
        <v>6</v>
      </c>
      <c r="FV1" s="1" t="s">
        <v>14</v>
      </c>
      <c r="FW1" s="1" t="s">
        <v>15</v>
      </c>
      <c r="FX1" s="2" t="s">
        <v>6</v>
      </c>
      <c r="FZ1" s="1" t="s">
        <v>0</v>
      </c>
      <c r="GA1" s="1" t="s">
        <v>2</v>
      </c>
      <c r="GB1" s="1" t="s">
        <v>3</v>
      </c>
      <c r="GC1" s="1" t="s">
        <v>5</v>
      </c>
      <c r="GD1" s="2" t="s">
        <v>6</v>
      </c>
      <c r="GE1" s="1" t="s">
        <v>7</v>
      </c>
      <c r="GF1" s="1" t="s">
        <v>8</v>
      </c>
      <c r="GG1" s="1" t="s">
        <v>9</v>
      </c>
      <c r="GH1" s="1" t="s">
        <v>10</v>
      </c>
      <c r="GI1" s="2" t="s">
        <v>6</v>
      </c>
      <c r="GJ1" s="1" t="s">
        <v>11</v>
      </c>
      <c r="GK1" s="2" t="s">
        <v>6</v>
      </c>
      <c r="GL1" s="1" t="s">
        <v>12</v>
      </c>
      <c r="GM1" s="2" t="s">
        <v>6</v>
      </c>
      <c r="GN1" s="1" t="s">
        <v>13</v>
      </c>
      <c r="GO1" s="2" t="s">
        <v>6</v>
      </c>
      <c r="GP1" s="1" t="s">
        <v>14</v>
      </c>
      <c r="GQ1" s="1" t="s">
        <v>15</v>
      </c>
      <c r="GR1" s="2" t="s">
        <v>6</v>
      </c>
    </row>
    <row r="2" spans="1:201">
      <c r="A2" s="1">
        <v>20240909</v>
      </c>
      <c r="B2" s="1">
        <v>20240925</v>
      </c>
      <c r="C2" s="1">
        <v>16</v>
      </c>
      <c r="D2" s="3">
        <v>0.3861111111111111</v>
      </c>
      <c r="E2" s="2" t="s">
        <v>6</v>
      </c>
      <c r="F2" s="1">
        <v>50582.7</v>
      </c>
      <c r="G2" s="2" t="s">
        <v>6</v>
      </c>
      <c r="H2" s="4">
        <v>1444.9</v>
      </c>
      <c r="I2" s="1">
        <f>SUM(I4:I23)</f>
        <v>0</v>
      </c>
      <c r="J2" s="2" t="s">
        <v>6</v>
      </c>
      <c r="K2" s="1">
        <f>SUM(K4:K23)</f>
        <v>0</v>
      </c>
      <c r="L2" s="2" t="s">
        <v>6</v>
      </c>
      <c r="M2" s="1">
        <f>SUM(M5:M23)</f>
        <v>0</v>
      </c>
      <c r="N2" s="2" t="s">
        <v>6</v>
      </c>
      <c r="O2" s="1">
        <f>SUM(O5:O23)</f>
        <v>0</v>
      </c>
      <c r="P2" s="2" t="s">
        <v>6</v>
      </c>
      <c r="Q2" s="1">
        <f>SUM(Q5:Q23)</f>
        <v>0</v>
      </c>
      <c r="S2" s="2" t="s">
        <v>6</v>
      </c>
      <c r="U2" s="1">
        <v>20240909</v>
      </c>
      <c r="V2" s="1">
        <v>20240925</v>
      </c>
      <c r="W2" s="1">
        <v>16</v>
      </c>
      <c r="X2" s="3">
        <v>0.46875</v>
      </c>
      <c r="Y2" s="2" t="s">
        <v>6</v>
      </c>
      <c r="Z2" s="1">
        <v>50964.4</v>
      </c>
      <c r="AA2" s="1">
        <f>Z2-F2</f>
        <v>0</v>
      </c>
      <c r="AB2" s="4">
        <v>1266.1</v>
      </c>
      <c r="AC2" s="1">
        <f>SUM(AC4:AC23)</f>
        <v>0</v>
      </c>
      <c r="AD2" s="2" t="s">
        <v>6</v>
      </c>
      <c r="AE2" s="1">
        <f>SUM(AE4:AE23)</f>
        <v>0</v>
      </c>
      <c r="AF2" s="2" t="s">
        <v>6</v>
      </c>
      <c r="AG2" s="1">
        <f>SUM(AG5:AG23)</f>
        <v>0</v>
      </c>
      <c r="AH2" s="2" t="s">
        <v>6</v>
      </c>
      <c r="AI2" s="1">
        <f>SUM(AI5:AI23)</f>
        <v>0</v>
      </c>
      <c r="AJ2" s="2" t="s">
        <v>6</v>
      </c>
      <c r="AK2" s="1">
        <f>SUM(AK5:AK23)</f>
        <v>0</v>
      </c>
      <c r="AM2" s="2" t="s">
        <v>6</v>
      </c>
      <c r="AO2" s="1">
        <v>20240909</v>
      </c>
      <c r="AP2" s="1">
        <v>20240925</v>
      </c>
      <c r="AQ2" s="1">
        <v>16</v>
      </c>
      <c r="AR2" s="3">
        <v>0.5520833333333334</v>
      </c>
      <c r="AS2" s="2" t="s">
        <v>6</v>
      </c>
      <c r="AT2" s="1">
        <v>50888.5</v>
      </c>
      <c r="AU2" s="1">
        <f>AT2-Z2</f>
        <v>0</v>
      </c>
      <c r="AV2" s="4">
        <v>1291.5</v>
      </c>
      <c r="AW2" s="1">
        <f>SUM(AW4:AW23)</f>
        <v>0</v>
      </c>
      <c r="AX2" s="2" t="s">
        <v>6</v>
      </c>
      <c r="AY2" s="1">
        <f>SUM(AY4:AY23)</f>
        <v>0</v>
      </c>
      <c r="AZ2" s="2" t="s">
        <v>6</v>
      </c>
      <c r="BA2" s="1">
        <f>SUM(BA5:BA23)</f>
        <v>0</v>
      </c>
      <c r="BB2" s="2" t="s">
        <v>6</v>
      </c>
      <c r="BC2" s="1">
        <f>SUM(BC5:BC23)</f>
        <v>0</v>
      </c>
      <c r="BD2" s="2" t="s">
        <v>6</v>
      </c>
      <c r="BE2" s="1">
        <f>SUM(BE5:BE23)</f>
        <v>0</v>
      </c>
      <c r="BG2" s="2" t="s">
        <v>6</v>
      </c>
      <c r="BI2" s="1">
        <v>20240909</v>
      </c>
      <c r="BJ2" s="1">
        <v>20240925</v>
      </c>
      <c r="BK2" s="1">
        <v>16</v>
      </c>
      <c r="BL2" s="3">
        <v>0.6354166666666666</v>
      </c>
      <c r="BM2" s="2" t="s">
        <v>6</v>
      </c>
      <c r="BN2" s="1">
        <v>51259.8</v>
      </c>
      <c r="BO2" s="1">
        <f>BN2-AT2</f>
        <v>0</v>
      </c>
      <c r="BP2" s="4">
        <v>1240.9</v>
      </c>
      <c r="BQ2" s="1">
        <f>SUM(BQ4:BQ23)</f>
        <v>0</v>
      </c>
      <c r="BR2" s="2" t="s">
        <v>6</v>
      </c>
      <c r="BS2" s="1">
        <f>SUM(BS4:BS23)</f>
        <v>0</v>
      </c>
      <c r="BT2" s="2" t="s">
        <v>6</v>
      </c>
      <c r="BU2" s="1">
        <f>SUM(BU5:BU23)</f>
        <v>0</v>
      </c>
      <c r="BV2" s="2" t="s">
        <v>6</v>
      </c>
      <c r="BW2" s="1">
        <f>SUM(BW5:BW23)</f>
        <v>0</v>
      </c>
      <c r="BX2" s="2" t="s">
        <v>6</v>
      </c>
      <c r="BY2" s="1">
        <f>SUM(BY5:BY23)</f>
        <v>0</v>
      </c>
      <c r="CA2" s="2" t="s">
        <v>6</v>
      </c>
      <c r="CC2" s="1">
        <v>20240909</v>
      </c>
      <c r="CD2" s="1">
        <v>20240925</v>
      </c>
      <c r="CE2" s="1">
        <v>16</v>
      </c>
      <c r="CF2" s="3">
        <v>0.6451388888888889</v>
      </c>
      <c r="CG2" s="2" t="s">
        <v>6</v>
      </c>
      <c r="CH2" s="1">
        <v>51314.6</v>
      </c>
      <c r="CI2" s="1">
        <f>CH2-BN2</f>
        <v>0</v>
      </c>
      <c r="CJ2" s="4">
        <v>1216.6</v>
      </c>
      <c r="CK2" s="1">
        <f>SUM(CK4:CK23)</f>
        <v>0</v>
      </c>
      <c r="CL2" s="2" t="s">
        <v>6</v>
      </c>
      <c r="CM2" s="1">
        <f>SUM(CM4:CM23)</f>
        <v>0</v>
      </c>
      <c r="CN2" s="2" t="s">
        <v>6</v>
      </c>
      <c r="CO2" s="1">
        <f>SUM(CO5:CO23)</f>
        <v>0</v>
      </c>
      <c r="CP2" s="2" t="s">
        <v>6</v>
      </c>
      <c r="CQ2" s="1">
        <f>SUM(CQ5:CQ23)</f>
        <v>0</v>
      </c>
      <c r="CR2" s="2" t="s">
        <v>6</v>
      </c>
      <c r="CS2" s="1">
        <f>SUM(CS5:CS23)</f>
        <v>0</v>
      </c>
      <c r="CU2" s="2" t="s">
        <v>6</v>
      </c>
      <c r="CX2" s="1">
        <v>20240910</v>
      </c>
      <c r="CY2" s="1">
        <v>20240925</v>
      </c>
      <c r="CZ2" s="1">
        <v>15</v>
      </c>
      <c r="DA2" s="3">
        <v>0.3861111111111111</v>
      </c>
      <c r="DB2" s="2" t="s">
        <v>6</v>
      </c>
      <c r="DC2" s="1">
        <v>51422.64999999999</v>
      </c>
      <c r="DD2" s="1">
        <f>DC2-CH2</f>
        <v>0</v>
      </c>
      <c r="DE2" s="4">
        <v>1176.75</v>
      </c>
      <c r="DF2" s="1">
        <f>SUM(DF4:DF23)</f>
        <v>0</v>
      </c>
      <c r="DG2" s="2" t="s">
        <v>6</v>
      </c>
      <c r="DH2" s="1">
        <f>SUM(DH4:DH23)</f>
        <v>0</v>
      </c>
      <c r="DI2" s="2" t="s">
        <v>6</v>
      </c>
      <c r="DJ2" s="1">
        <f>SUM(DJ5:DJ23)</f>
        <v>0</v>
      </c>
      <c r="DK2" s="2" t="s">
        <v>6</v>
      </c>
      <c r="DL2" s="1">
        <f>SUM(DL5:DL23)</f>
        <v>0</v>
      </c>
      <c r="DM2" s="2" t="s">
        <v>6</v>
      </c>
      <c r="DN2" s="1">
        <f>SUM(DN5:DN23)</f>
        <v>0</v>
      </c>
      <c r="DP2" s="2" t="s">
        <v>6</v>
      </c>
      <c r="DR2" s="1">
        <v>20240910</v>
      </c>
      <c r="DS2" s="1">
        <v>20240925</v>
      </c>
      <c r="DT2" s="1">
        <v>15</v>
      </c>
      <c r="DU2" s="3">
        <v>0.46875</v>
      </c>
      <c r="DV2" s="2" t="s">
        <v>6</v>
      </c>
      <c r="DW2" s="1">
        <v>51287.7</v>
      </c>
      <c r="DX2" s="1">
        <f>DW2-DC2</f>
        <v>0</v>
      </c>
      <c r="DY2" s="4">
        <v>1158.5</v>
      </c>
      <c r="DZ2" s="1">
        <f>SUM(DZ4:DZ23)</f>
        <v>0</v>
      </c>
      <c r="EA2" s="2" t="s">
        <v>6</v>
      </c>
      <c r="EB2" s="1">
        <f>SUM(EB4:EB23)</f>
        <v>0</v>
      </c>
      <c r="EC2" s="2" t="s">
        <v>6</v>
      </c>
      <c r="ED2" s="1">
        <f>SUM(ED5:ED23)</f>
        <v>0</v>
      </c>
      <c r="EE2" s="2" t="s">
        <v>6</v>
      </c>
      <c r="EF2" s="1">
        <f>SUM(EF5:EF23)</f>
        <v>0</v>
      </c>
      <c r="EG2" s="2" t="s">
        <v>6</v>
      </c>
      <c r="EH2" s="1">
        <f>SUM(EH5:EH23)</f>
        <v>0</v>
      </c>
      <c r="EJ2" s="2" t="s">
        <v>6</v>
      </c>
      <c r="EL2" s="1">
        <v>20240910</v>
      </c>
      <c r="EM2" s="1">
        <v>20240925</v>
      </c>
      <c r="EN2" s="1">
        <v>15</v>
      </c>
      <c r="EO2" s="3">
        <v>0.5520833333333334</v>
      </c>
      <c r="EP2" s="2" t="s">
        <v>6</v>
      </c>
      <c r="EQ2" s="1">
        <v>51389.5</v>
      </c>
      <c r="ER2" s="1">
        <f>EQ2-DW2</f>
        <v>0</v>
      </c>
      <c r="ES2" s="4">
        <v>1136.5</v>
      </c>
      <c r="ET2" s="1">
        <f>SUM(ET4:ET23)</f>
        <v>0</v>
      </c>
      <c r="EU2" s="2" t="s">
        <v>6</v>
      </c>
      <c r="EV2" s="1">
        <f>SUM(EV4:EV23)</f>
        <v>0</v>
      </c>
      <c r="EW2" s="2" t="s">
        <v>6</v>
      </c>
      <c r="EX2" s="1">
        <f>SUM(EX5:EX23)</f>
        <v>0</v>
      </c>
      <c r="EY2" s="2" t="s">
        <v>6</v>
      </c>
      <c r="EZ2" s="1">
        <f>SUM(EZ5:EZ23)</f>
        <v>0</v>
      </c>
      <c r="FA2" s="2" t="s">
        <v>6</v>
      </c>
      <c r="FB2" s="1">
        <f>SUM(FB5:FB23)</f>
        <v>0</v>
      </c>
      <c r="FD2" s="2" t="s">
        <v>6</v>
      </c>
      <c r="FF2" s="1">
        <v>20240910</v>
      </c>
      <c r="FG2" s="1">
        <v>20240925</v>
      </c>
      <c r="FH2" s="1">
        <v>15</v>
      </c>
      <c r="FI2" s="3">
        <v>0.6354166666666666</v>
      </c>
      <c r="FJ2" s="2" t="s">
        <v>6</v>
      </c>
      <c r="FK2" s="1">
        <v>51372.6</v>
      </c>
      <c r="FL2" s="1">
        <f>FK2-EQ2</f>
        <v>0</v>
      </c>
      <c r="FM2" s="4">
        <v>1115.2</v>
      </c>
      <c r="FN2" s="1">
        <f>SUM(FN4:FN23)</f>
        <v>0</v>
      </c>
      <c r="FO2" s="2" t="s">
        <v>6</v>
      </c>
      <c r="FP2" s="1">
        <f>SUM(FP4:FP23)</f>
        <v>0</v>
      </c>
      <c r="FQ2" s="2" t="s">
        <v>6</v>
      </c>
      <c r="FR2" s="1">
        <f>SUM(FR5:FR23)</f>
        <v>0</v>
      </c>
      <c r="FS2" s="2" t="s">
        <v>6</v>
      </c>
      <c r="FT2" s="1">
        <f>SUM(FT5:FT23)</f>
        <v>0</v>
      </c>
      <c r="FU2" s="2" t="s">
        <v>6</v>
      </c>
      <c r="FV2" s="1">
        <f>SUM(FV5:FV23)</f>
        <v>0</v>
      </c>
      <c r="FX2" s="2" t="s">
        <v>6</v>
      </c>
      <c r="FZ2" s="1">
        <v>20240910</v>
      </c>
      <c r="GA2" s="1">
        <v>20240925</v>
      </c>
      <c r="GB2" s="1">
        <v>15</v>
      </c>
      <c r="GC2" s="3">
        <v>0.6451388888888889</v>
      </c>
      <c r="GD2" s="2" t="s">
        <v>6</v>
      </c>
      <c r="GE2" s="1">
        <v>51366.85</v>
      </c>
      <c r="GF2" s="1">
        <f>GE2-FK2</f>
        <v>0</v>
      </c>
      <c r="GG2" s="4">
        <v>1099.35</v>
      </c>
      <c r="GH2" s="1">
        <f>SUM(GH4:GH23)</f>
        <v>0</v>
      </c>
      <c r="GI2" s="2" t="s">
        <v>6</v>
      </c>
      <c r="GJ2" s="1">
        <f>SUM(GJ4:GJ23)</f>
        <v>0</v>
      </c>
      <c r="GK2" s="2" t="s">
        <v>6</v>
      </c>
      <c r="GL2" s="1">
        <f>SUM(GL5:GL23)</f>
        <v>0</v>
      </c>
      <c r="GM2" s="2" t="s">
        <v>6</v>
      </c>
      <c r="GN2" s="1">
        <f>SUM(GN5:GN23)</f>
        <v>0</v>
      </c>
      <c r="GO2" s="2" t="s">
        <v>6</v>
      </c>
      <c r="GP2" s="1">
        <f>SUM(GP5:GP23)</f>
        <v>0</v>
      </c>
      <c r="GR2" s="2" t="s">
        <v>6</v>
      </c>
    </row>
    <row r="3" spans="1:201">
      <c r="A3" s="1" t="s">
        <v>1</v>
      </c>
      <c r="B3">
        <f>SUM(F6:F14)</f>
        <v>0</v>
      </c>
      <c r="C3" s="1" t="s">
        <v>4</v>
      </c>
      <c r="D3">
        <f>SUM(F16:F24)</f>
        <v>0</v>
      </c>
      <c r="U3" s="1" t="s">
        <v>1</v>
      </c>
      <c r="V3">
        <f>SUM(Z6:Z14)</f>
        <v>0</v>
      </c>
      <c r="W3" s="1" t="s">
        <v>4</v>
      </c>
      <c r="X3">
        <f>SUM(Z16:Z24)</f>
        <v>0</v>
      </c>
      <c r="AO3" s="1" t="s">
        <v>1</v>
      </c>
      <c r="AP3">
        <f>SUM(AT6:AT14)</f>
        <v>0</v>
      </c>
      <c r="AQ3" s="1" t="s">
        <v>4</v>
      </c>
      <c r="AR3">
        <f>SUM(AT16:AT24)</f>
        <v>0</v>
      </c>
      <c r="BI3" s="1" t="s">
        <v>1</v>
      </c>
      <c r="BJ3">
        <f>SUM(BN6:BN14)</f>
        <v>0</v>
      </c>
      <c r="BK3" s="1" t="s">
        <v>4</v>
      </c>
      <c r="BL3">
        <f>SUM(BN16:BN24)</f>
        <v>0</v>
      </c>
      <c r="CC3" s="1" t="s">
        <v>1</v>
      </c>
      <c r="CD3">
        <f>SUM(CH6:CH14)</f>
        <v>0</v>
      </c>
      <c r="CE3" s="1" t="s">
        <v>4</v>
      </c>
      <c r="CF3">
        <f>SUM(CH16:CH24)</f>
        <v>0</v>
      </c>
      <c r="CX3" s="1" t="s">
        <v>1</v>
      </c>
      <c r="CY3">
        <f>SUM(DC6:DC14)</f>
        <v>0</v>
      </c>
      <c r="CZ3" s="1" t="s">
        <v>4</v>
      </c>
      <c r="DA3">
        <f>SUM(DC16:DC24)</f>
        <v>0</v>
      </c>
      <c r="DR3" s="1" t="s">
        <v>1</v>
      </c>
      <c r="DS3">
        <f>SUM(DW6:DW14)</f>
        <v>0</v>
      </c>
      <c r="DT3" s="1" t="s">
        <v>4</v>
      </c>
      <c r="DU3">
        <f>SUM(DW16:DW24)</f>
        <v>0</v>
      </c>
      <c r="EL3" s="1" t="s">
        <v>1</v>
      </c>
      <c r="EM3">
        <f>SUM(EQ6:EQ14)</f>
        <v>0</v>
      </c>
      <c r="EN3" s="1" t="s">
        <v>4</v>
      </c>
      <c r="EO3">
        <f>SUM(EQ16:EQ24)</f>
        <v>0</v>
      </c>
      <c r="FF3" s="1" t="s">
        <v>1</v>
      </c>
      <c r="FG3">
        <f>SUM(FK6:FK14)</f>
        <v>0</v>
      </c>
      <c r="FH3" s="1" t="s">
        <v>4</v>
      </c>
      <c r="FI3">
        <f>SUM(FK16:FK24)</f>
        <v>0</v>
      </c>
      <c r="FZ3" s="1" t="s">
        <v>1</v>
      </c>
      <c r="GA3">
        <f>SUM(GE6:GE14)</f>
        <v>0</v>
      </c>
      <c r="GB3" s="1" t="s">
        <v>4</v>
      </c>
      <c r="GC3">
        <f>SUM(GE16:GE24)</f>
        <v>0</v>
      </c>
    </row>
    <row r="4" spans="1:201">
      <c r="A4" s="1" t="s">
        <v>7</v>
      </c>
      <c r="B4" s="1"/>
      <c r="C4" s="4">
        <f>+Summary!G3</f>
        <v>0</v>
      </c>
      <c r="D4" s="1"/>
      <c r="E4" s="1"/>
      <c r="F4" s="1">
        <f>+B4</f>
        <v>0</v>
      </c>
      <c r="G4" s="1">
        <f>(+B4*C4)</f>
        <v>0</v>
      </c>
      <c r="H4" s="4">
        <f>IF(F4=0,G4,(G4/F4))</f>
        <v>0</v>
      </c>
      <c r="I4" s="1">
        <f>IF(F4=0,(G4*-1),(C4-H4)*F4)</f>
        <v>0</v>
      </c>
      <c r="J4" s="1">
        <v>1</v>
      </c>
      <c r="K4" s="1">
        <f>J4*F4</f>
        <v>0</v>
      </c>
      <c r="L4" s="1"/>
      <c r="M4" s="1"/>
      <c r="N4" s="1"/>
      <c r="O4" s="1"/>
      <c r="P4" s="1"/>
      <c r="Q4" s="1"/>
      <c r="U4" s="1" t="s">
        <v>7</v>
      </c>
      <c r="V4" s="1"/>
      <c r="W4" s="4">
        <f>+Summary!G4</f>
        <v>0</v>
      </c>
      <c r="X4" s="1"/>
      <c r="Y4" s="1"/>
      <c r="Z4" s="1">
        <f>+V4+F4</f>
        <v>0</v>
      </c>
      <c r="AA4" s="1">
        <f>(+V4*W4)+G4</f>
        <v>0</v>
      </c>
      <c r="AB4" s="4">
        <f>IF(Z4=0,AA4,(AA4/Z4))</f>
        <v>0</v>
      </c>
      <c r="AC4" s="1">
        <f>IF(Z4=0,(AA4*-1),(W4-AB4)*Z4)</f>
        <v>0</v>
      </c>
      <c r="AD4" s="1">
        <v>1</v>
      </c>
      <c r="AE4" s="1">
        <f>AD4*Z4</f>
        <v>0</v>
      </c>
      <c r="AF4" s="1"/>
      <c r="AG4" s="1"/>
      <c r="AH4" s="1"/>
      <c r="AI4" s="1"/>
      <c r="AJ4" s="1"/>
      <c r="AK4" s="1"/>
      <c r="AO4" s="1" t="s">
        <v>7</v>
      </c>
      <c r="AP4" s="1"/>
      <c r="AQ4" s="4">
        <f>+Summary!G5</f>
        <v>0</v>
      </c>
      <c r="AR4" s="1"/>
      <c r="AS4" s="1"/>
      <c r="AT4" s="1">
        <f>+AP4+Z4</f>
        <v>0</v>
      </c>
      <c r="AU4" s="1">
        <f>(+AP4*AQ4)+AA4</f>
        <v>0</v>
      </c>
      <c r="AV4" s="4">
        <f>IF(AT4=0,AU4,(AU4/AT4))</f>
        <v>0</v>
      </c>
      <c r="AW4" s="1">
        <f>IF(AT4=0,(AU4*-1),(AQ4-AV4)*AT4)</f>
        <v>0</v>
      </c>
      <c r="AX4" s="1">
        <v>1</v>
      </c>
      <c r="AY4" s="1">
        <f>AX4*AT4</f>
        <v>0</v>
      </c>
      <c r="AZ4" s="1"/>
      <c r="BA4" s="1"/>
      <c r="BB4" s="1"/>
      <c r="BC4" s="1"/>
      <c r="BD4" s="1"/>
      <c r="BE4" s="1"/>
      <c r="BI4" s="1" t="s">
        <v>7</v>
      </c>
      <c r="BJ4" s="1"/>
      <c r="BK4" s="4">
        <f>+Summary!G6</f>
        <v>0</v>
      </c>
      <c r="BL4" s="1"/>
      <c r="BM4" s="1"/>
      <c r="BN4" s="1">
        <f>+BJ4+AT4</f>
        <v>0</v>
      </c>
      <c r="BO4" s="1">
        <f>(+BJ4*BK4)+AU4</f>
        <v>0</v>
      </c>
      <c r="BP4" s="4">
        <f>IF(BN4=0,BO4,(BO4/BN4))</f>
        <v>0</v>
      </c>
      <c r="BQ4" s="1">
        <f>IF(BN4=0,(BO4*-1),(BK4-BP4)*BN4)</f>
        <v>0</v>
      </c>
      <c r="BR4" s="1">
        <v>1</v>
      </c>
      <c r="BS4" s="1">
        <f>BR4*BN4</f>
        <v>0</v>
      </c>
      <c r="BT4" s="1"/>
      <c r="BU4" s="1"/>
      <c r="BV4" s="1"/>
      <c r="BW4" s="1"/>
      <c r="BX4" s="1"/>
      <c r="BY4" s="1"/>
      <c r="CC4" s="1" t="s">
        <v>7</v>
      </c>
      <c r="CD4" s="1"/>
      <c r="CE4" s="4">
        <f>+Summary!G7</f>
        <v>0</v>
      </c>
      <c r="CF4" s="1"/>
      <c r="CG4" s="1"/>
      <c r="CH4" s="1">
        <f>+CD4+BN4</f>
        <v>0</v>
      </c>
      <c r="CI4" s="1">
        <f>(+CD4*CE4)+BO4</f>
        <v>0</v>
      </c>
      <c r="CJ4" s="4">
        <f>IF(CH4=0,CI4,(CI4/CH4))</f>
        <v>0</v>
      </c>
      <c r="CK4" s="1">
        <f>IF(CH4=0,(CI4*-1),(CE4-CJ4)*CH4)</f>
        <v>0</v>
      </c>
      <c r="CL4" s="1">
        <v>1</v>
      </c>
      <c r="CM4" s="1">
        <f>CL4*CH4</f>
        <v>0</v>
      </c>
      <c r="CN4" s="1"/>
      <c r="CO4" s="1"/>
      <c r="CP4" s="1"/>
      <c r="CQ4" s="1"/>
      <c r="CR4" s="1"/>
      <c r="CS4" s="1"/>
      <c r="CX4" s="1" t="s">
        <v>7</v>
      </c>
      <c r="CY4" s="1"/>
      <c r="CZ4" s="4">
        <f>+Summary!G9</f>
        <v>0</v>
      </c>
      <c r="DA4" s="1"/>
      <c r="DB4" s="1"/>
      <c r="DC4" s="1">
        <f>+CY4+CH4</f>
        <v>0</v>
      </c>
      <c r="DD4" s="1">
        <f>(+CY4*CZ4)+CI4</f>
        <v>0</v>
      </c>
      <c r="DE4" s="4">
        <f>IF(DC4=0,DD4,(DD4/DC4))</f>
        <v>0</v>
      </c>
      <c r="DF4" s="1">
        <f>IF(DC4=0,(DD4*-1),(CZ4-DE4)*DC4)</f>
        <v>0</v>
      </c>
      <c r="DG4" s="1">
        <v>1</v>
      </c>
      <c r="DH4" s="1">
        <f>DG4*DC4</f>
        <v>0</v>
      </c>
      <c r="DI4" s="1"/>
      <c r="DJ4" s="1"/>
      <c r="DK4" s="1"/>
      <c r="DL4" s="1"/>
      <c r="DM4" s="1"/>
      <c r="DN4" s="1"/>
      <c r="DR4" s="1" t="s">
        <v>7</v>
      </c>
      <c r="DS4" s="1"/>
      <c r="DT4" s="4">
        <f>+Summary!G10</f>
        <v>0</v>
      </c>
      <c r="DU4" s="1"/>
      <c r="DV4" s="1"/>
      <c r="DW4" s="1">
        <f>+DS4+DC4</f>
        <v>0</v>
      </c>
      <c r="DX4" s="1">
        <f>(+DS4*DT4)+DD4</f>
        <v>0</v>
      </c>
      <c r="DY4" s="4">
        <f>IF(DW4=0,DX4,(DX4/DW4))</f>
        <v>0</v>
      </c>
      <c r="DZ4" s="1">
        <f>IF(DW4=0,(DX4*-1),(DT4-DY4)*DW4)</f>
        <v>0</v>
      </c>
      <c r="EA4" s="1">
        <v>1</v>
      </c>
      <c r="EB4" s="1">
        <f>EA4*DW4</f>
        <v>0</v>
      </c>
      <c r="EC4" s="1"/>
      <c r="ED4" s="1"/>
      <c r="EE4" s="1"/>
      <c r="EF4" s="1"/>
      <c r="EG4" s="1"/>
      <c r="EH4" s="1"/>
      <c r="EL4" s="1" t="s">
        <v>7</v>
      </c>
      <c r="EM4" s="1"/>
      <c r="EN4" s="4">
        <f>+Summary!G11</f>
        <v>0</v>
      </c>
      <c r="EO4" s="1"/>
      <c r="EP4" s="1"/>
      <c r="EQ4" s="1">
        <f>+EM4+DW4</f>
        <v>0</v>
      </c>
      <c r="ER4" s="1">
        <f>(+EM4*EN4)+DX4</f>
        <v>0</v>
      </c>
      <c r="ES4" s="4">
        <f>IF(EQ4=0,ER4,(ER4/EQ4))</f>
        <v>0</v>
      </c>
      <c r="ET4" s="1">
        <f>IF(EQ4=0,(ER4*-1),(EN4-ES4)*EQ4)</f>
        <v>0</v>
      </c>
      <c r="EU4" s="1">
        <v>1</v>
      </c>
      <c r="EV4" s="1">
        <f>EU4*EQ4</f>
        <v>0</v>
      </c>
      <c r="EW4" s="1"/>
      <c r="EX4" s="1"/>
      <c r="EY4" s="1"/>
      <c r="EZ4" s="1"/>
      <c r="FA4" s="1"/>
      <c r="FB4" s="1"/>
      <c r="FF4" s="1" t="s">
        <v>7</v>
      </c>
      <c r="FG4" s="1"/>
      <c r="FH4" s="4">
        <f>+Summary!G12</f>
        <v>0</v>
      </c>
      <c r="FI4" s="1"/>
      <c r="FJ4" s="1"/>
      <c r="FK4" s="1">
        <f>+FG4+EQ4</f>
        <v>0</v>
      </c>
      <c r="FL4" s="1">
        <f>(+FG4*FH4)+ER4</f>
        <v>0</v>
      </c>
      <c r="FM4" s="4">
        <f>IF(FK4=0,FL4,(FL4/FK4))</f>
        <v>0</v>
      </c>
      <c r="FN4" s="1">
        <f>IF(FK4=0,(FL4*-1),(FH4-FM4)*FK4)</f>
        <v>0</v>
      </c>
      <c r="FO4" s="1">
        <v>1</v>
      </c>
      <c r="FP4" s="1">
        <f>FO4*FK4</f>
        <v>0</v>
      </c>
      <c r="FQ4" s="1"/>
      <c r="FR4" s="1"/>
      <c r="FS4" s="1"/>
      <c r="FT4" s="1"/>
      <c r="FU4" s="1"/>
      <c r="FV4" s="1"/>
      <c r="FZ4" s="1" t="s">
        <v>7</v>
      </c>
      <c r="GA4" s="1"/>
      <c r="GB4" s="4">
        <f>+Summary!G13</f>
        <v>0</v>
      </c>
      <c r="GC4" s="1"/>
      <c r="GD4" s="1"/>
      <c r="GE4" s="1">
        <f>+GA4+FK4</f>
        <v>0</v>
      </c>
      <c r="GF4" s="1">
        <f>(+GA4*GB4)+FL4</f>
        <v>0</v>
      </c>
      <c r="GG4" s="4">
        <f>IF(GE4=0,GF4,(GF4/GE4))</f>
        <v>0</v>
      </c>
      <c r="GH4" s="1">
        <f>IF(GE4=0,(GF4*-1),(GB4-GG4)*GE4)</f>
        <v>0</v>
      </c>
      <c r="GI4" s="1">
        <v>1</v>
      </c>
      <c r="GJ4" s="1">
        <f>GI4*GE4</f>
        <v>0</v>
      </c>
      <c r="GK4" s="1"/>
      <c r="GL4" s="1"/>
      <c r="GM4" s="1"/>
      <c r="GN4" s="1"/>
      <c r="GO4" s="1"/>
      <c r="GP4" s="1"/>
    </row>
    <row r="5" spans="1:201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10</v>
      </c>
      <c r="J5" s="5" t="s">
        <v>11</v>
      </c>
      <c r="K5" s="5" t="s">
        <v>24</v>
      </c>
      <c r="L5" s="5" t="s">
        <v>12</v>
      </c>
      <c r="M5" s="5" t="s">
        <v>25</v>
      </c>
      <c r="N5" s="5" t="s">
        <v>13</v>
      </c>
      <c r="O5" s="5" t="s">
        <v>26</v>
      </c>
      <c r="P5" s="5" t="s">
        <v>14</v>
      </c>
      <c r="Q5" s="5" t="s">
        <v>27</v>
      </c>
      <c r="R5" s="5" t="s">
        <v>28</v>
      </c>
      <c r="S5" s="5" t="s">
        <v>29</v>
      </c>
      <c r="T5" s="5" t="s">
        <v>30</v>
      </c>
      <c r="U5" s="5" t="s">
        <v>16</v>
      </c>
      <c r="V5" s="5" t="s">
        <v>17</v>
      </c>
      <c r="W5" s="5" t="s">
        <v>18</v>
      </c>
      <c r="X5" s="5" t="s">
        <v>19</v>
      </c>
      <c r="Y5" s="5" t="s">
        <v>20</v>
      </c>
      <c r="Z5" s="5" t="s">
        <v>21</v>
      </c>
      <c r="AA5" s="5" t="s">
        <v>22</v>
      </c>
      <c r="AB5" s="5" t="s">
        <v>23</v>
      </c>
      <c r="AC5" s="5" t="s">
        <v>10</v>
      </c>
      <c r="AD5" s="5" t="s">
        <v>11</v>
      </c>
      <c r="AE5" s="5" t="s">
        <v>24</v>
      </c>
      <c r="AF5" s="5" t="s">
        <v>12</v>
      </c>
      <c r="AG5" s="5" t="s">
        <v>25</v>
      </c>
      <c r="AH5" s="5" t="s">
        <v>13</v>
      </c>
      <c r="AI5" s="5" t="s">
        <v>26</v>
      </c>
      <c r="AJ5" s="5" t="s">
        <v>14</v>
      </c>
      <c r="AK5" s="5" t="s">
        <v>27</v>
      </c>
      <c r="AL5" s="5" t="s">
        <v>28</v>
      </c>
      <c r="AM5" s="5" t="s">
        <v>29</v>
      </c>
      <c r="AN5" s="5" t="s">
        <v>30</v>
      </c>
      <c r="AO5" s="5" t="s">
        <v>16</v>
      </c>
      <c r="AP5" s="5" t="s">
        <v>17</v>
      </c>
      <c r="AQ5" s="5" t="s">
        <v>18</v>
      </c>
      <c r="AR5" s="5" t="s">
        <v>19</v>
      </c>
      <c r="AS5" s="5" t="s">
        <v>20</v>
      </c>
      <c r="AT5" s="5" t="s">
        <v>21</v>
      </c>
      <c r="AU5" s="5" t="s">
        <v>22</v>
      </c>
      <c r="AV5" s="5" t="s">
        <v>23</v>
      </c>
      <c r="AW5" s="5" t="s">
        <v>10</v>
      </c>
      <c r="AX5" s="5" t="s">
        <v>11</v>
      </c>
      <c r="AY5" s="5" t="s">
        <v>24</v>
      </c>
      <c r="AZ5" s="5" t="s">
        <v>12</v>
      </c>
      <c r="BA5" s="5" t="s">
        <v>25</v>
      </c>
      <c r="BB5" s="5" t="s">
        <v>13</v>
      </c>
      <c r="BC5" s="5" t="s">
        <v>26</v>
      </c>
      <c r="BD5" s="5" t="s">
        <v>14</v>
      </c>
      <c r="BE5" s="5" t="s">
        <v>27</v>
      </c>
      <c r="BF5" s="5" t="s">
        <v>28</v>
      </c>
      <c r="BG5" s="5" t="s">
        <v>29</v>
      </c>
      <c r="BH5" s="5" t="s">
        <v>30</v>
      </c>
      <c r="BI5" s="5" t="s">
        <v>16</v>
      </c>
      <c r="BJ5" s="5" t="s">
        <v>17</v>
      </c>
      <c r="BK5" s="5" t="s">
        <v>18</v>
      </c>
      <c r="BL5" s="5" t="s">
        <v>19</v>
      </c>
      <c r="BM5" s="5" t="s">
        <v>20</v>
      </c>
      <c r="BN5" s="5" t="s">
        <v>21</v>
      </c>
      <c r="BO5" s="5" t="s">
        <v>22</v>
      </c>
      <c r="BP5" s="5" t="s">
        <v>23</v>
      </c>
      <c r="BQ5" s="5" t="s">
        <v>10</v>
      </c>
      <c r="BR5" s="5" t="s">
        <v>11</v>
      </c>
      <c r="BS5" s="5" t="s">
        <v>24</v>
      </c>
      <c r="BT5" s="5" t="s">
        <v>12</v>
      </c>
      <c r="BU5" s="5" t="s">
        <v>25</v>
      </c>
      <c r="BV5" s="5" t="s">
        <v>13</v>
      </c>
      <c r="BW5" s="5" t="s">
        <v>26</v>
      </c>
      <c r="BX5" s="5" t="s">
        <v>14</v>
      </c>
      <c r="BY5" s="5" t="s">
        <v>27</v>
      </c>
      <c r="BZ5" s="5" t="s">
        <v>28</v>
      </c>
      <c r="CA5" s="5" t="s">
        <v>29</v>
      </c>
      <c r="CB5" s="5" t="s">
        <v>30</v>
      </c>
      <c r="CC5" s="5" t="s">
        <v>16</v>
      </c>
      <c r="CD5" s="5" t="s">
        <v>17</v>
      </c>
      <c r="CE5" s="5" t="s">
        <v>18</v>
      </c>
      <c r="CF5" s="5" t="s">
        <v>19</v>
      </c>
      <c r="CG5" s="5" t="s">
        <v>20</v>
      </c>
      <c r="CH5" s="5" t="s">
        <v>21</v>
      </c>
      <c r="CI5" s="5" t="s">
        <v>22</v>
      </c>
      <c r="CJ5" s="5" t="s">
        <v>23</v>
      </c>
      <c r="CK5" s="5" t="s">
        <v>10</v>
      </c>
      <c r="CL5" s="5" t="s">
        <v>11</v>
      </c>
      <c r="CM5" s="5" t="s">
        <v>24</v>
      </c>
      <c r="CN5" s="5" t="s">
        <v>12</v>
      </c>
      <c r="CO5" s="5" t="s">
        <v>25</v>
      </c>
      <c r="CP5" s="5" t="s">
        <v>13</v>
      </c>
      <c r="CQ5" s="5" t="s">
        <v>26</v>
      </c>
      <c r="CR5" s="5" t="s">
        <v>14</v>
      </c>
      <c r="CS5" s="5" t="s">
        <v>27</v>
      </c>
      <c r="CT5" s="5" t="s">
        <v>28</v>
      </c>
      <c r="CU5" s="5" t="s">
        <v>29</v>
      </c>
      <c r="CV5" s="5" t="s">
        <v>30</v>
      </c>
      <c r="CX5" s="5" t="s">
        <v>16</v>
      </c>
      <c r="CY5" s="5" t="s">
        <v>17</v>
      </c>
      <c r="CZ5" s="5" t="s">
        <v>18</v>
      </c>
      <c r="DA5" s="5" t="s">
        <v>19</v>
      </c>
      <c r="DB5" s="5" t="s">
        <v>20</v>
      </c>
      <c r="DC5" s="5" t="s">
        <v>21</v>
      </c>
      <c r="DD5" s="5" t="s">
        <v>22</v>
      </c>
      <c r="DE5" s="5" t="s">
        <v>23</v>
      </c>
      <c r="DF5" s="5" t="s">
        <v>10</v>
      </c>
      <c r="DG5" s="5" t="s">
        <v>11</v>
      </c>
      <c r="DH5" s="5" t="s">
        <v>24</v>
      </c>
      <c r="DI5" s="5" t="s">
        <v>12</v>
      </c>
      <c r="DJ5" s="5" t="s">
        <v>25</v>
      </c>
      <c r="DK5" s="5" t="s">
        <v>13</v>
      </c>
      <c r="DL5" s="5" t="s">
        <v>26</v>
      </c>
      <c r="DM5" s="5" t="s">
        <v>14</v>
      </c>
      <c r="DN5" s="5" t="s">
        <v>27</v>
      </c>
      <c r="DO5" s="5" t="s">
        <v>28</v>
      </c>
      <c r="DP5" s="5" t="s">
        <v>29</v>
      </c>
      <c r="DQ5" s="5" t="s">
        <v>30</v>
      </c>
      <c r="DR5" s="5" t="s">
        <v>16</v>
      </c>
      <c r="DS5" s="5" t="s">
        <v>17</v>
      </c>
      <c r="DT5" s="5" t="s">
        <v>18</v>
      </c>
      <c r="DU5" s="5" t="s">
        <v>19</v>
      </c>
      <c r="DV5" s="5" t="s">
        <v>20</v>
      </c>
      <c r="DW5" s="5" t="s">
        <v>21</v>
      </c>
      <c r="DX5" s="5" t="s">
        <v>22</v>
      </c>
      <c r="DY5" s="5" t="s">
        <v>23</v>
      </c>
      <c r="DZ5" s="5" t="s">
        <v>10</v>
      </c>
      <c r="EA5" s="5" t="s">
        <v>11</v>
      </c>
      <c r="EB5" s="5" t="s">
        <v>24</v>
      </c>
      <c r="EC5" s="5" t="s">
        <v>12</v>
      </c>
      <c r="ED5" s="5" t="s">
        <v>25</v>
      </c>
      <c r="EE5" s="5" t="s">
        <v>13</v>
      </c>
      <c r="EF5" s="5" t="s">
        <v>26</v>
      </c>
      <c r="EG5" s="5" t="s">
        <v>14</v>
      </c>
      <c r="EH5" s="5" t="s">
        <v>27</v>
      </c>
      <c r="EI5" s="5" t="s">
        <v>28</v>
      </c>
      <c r="EJ5" s="5" t="s">
        <v>29</v>
      </c>
      <c r="EK5" s="5" t="s">
        <v>30</v>
      </c>
      <c r="EL5" s="5" t="s">
        <v>16</v>
      </c>
      <c r="EM5" s="5" t="s">
        <v>17</v>
      </c>
      <c r="EN5" s="5" t="s">
        <v>18</v>
      </c>
      <c r="EO5" s="5" t="s">
        <v>19</v>
      </c>
      <c r="EP5" s="5" t="s">
        <v>20</v>
      </c>
      <c r="EQ5" s="5" t="s">
        <v>21</v>
      </c>
      <c r="ER5" s="5" t="s">
        <v>22</v>
      </c>
      <c r="ES5" s="5" t="s">
        <v>23</v>
      </c>
      <c r="ET5" s="5" t="s">
        <v>10</v>
      </c>
      <c r="EU5" s="5" t="s">
        <v>11</v>
      </c>
      <c r="EV5" s="5" t="s">
        <v>24</v>
      </c>
      <c r="EW5" s="5" t="s">
        <v>12</v>
      </c>
      <c r="EX5" s="5" t="s">
        <v>25</v>
      </c>
      <c r="EY5" s="5" t="s">
        <v>13</v>
      </c>
      <c r="EZ5" s="5" t="s">
        <v>26</v>
      </c>
      <c r="FA5" s="5" t="s">
        <v>14</v>
      </c>
      <c r="FB5" s="5" t="s">
        <v>27</v>
      </c>
      <c r="FC5" s="5" t="s">
        <v>28</v>
      </c>
      <c r="FD5" s="5" t="s">
        <v>29</v>
      </c>
      <c r="FE5" s="5" t="s">
        <v>30</v>
      </c>
      <c r="FF5" s="5" t="s">
        <v>16</v>
      </c>
      <c r="FG5" s="5" t="s">
        <v>17</v>
      </c>
      <c r="FH5" s="5" t="s">
        <v>18</v>
      </c>
      <c r="FI5" s="5" t="s">
        <v>19</v>
      </c>
      <c r="FJ5" s="5" t="s">
        <v>20</v>
      </c>
      <c r="FK5" s="5" t="s">
        <v>21</v>
      </c>
      <c r="FL5" s="5" t="s">
        <v>22</v>
      </c>
      <c r="FM5" s="5" t="s">
        <v>23</v>
      </c>
      <c r="FN5" s="5" t="s">
        <v>10</v>
      </c>
      <c r="FO5" s="5" t="s">
        <v>11</v>
      </c>
      <c r="FP5" s="5" t="s">
        <v>24</v>
      </c>
      <c r="FQ5" s="5" t="s">
        <v>12</v>
      </c>
      <c r="FR5" s="5" t="s">
        <v>25</v>
      </c>
      <c r="FS5" s="5" t="s">
        <v>13</v>
      </c>
      <c r="FT5" s="5" t="s">
        <v>26</v>
      </c>
      <c r="FU5" s="5" t="s">
        <v>14</v>
      </c>
      <c r="FV5" s="5" t="s">
        <v>27</v>
      </c>
      <c r="FW5" s="5" t="s">
        <v>28</v>
      </c>
      <c r="FX5" s="5" t="s">
        <v>29</v>
      </c>
      <c r="FY5" s="5" t="s">
        <v>30</v>
      </c>
      <c r="FZ5" s="5" t="s">
        <v>16</v>
      </c>
      <c r="GA5" s="5" t="s">
        <v>17</v>
      </c>
      <c r="GB5" s="5" t="s">
        <v>18</v>
      </c>
      <c r="GC5" s="5" t="s">
        <v>19</v>
      </c>
      <c r="GD5" s="5" t="s">
        <v>20</v>
      </c>
      <c r="GE5" s="5" t="s">
        <v>21</v>
      </c>
      <c r="GF5" s="5" t="s">
        <v>22</v>
      </c>
      <c r="GG5" s="5" t="s">
        <v>23</v>
      </c>
      <c r="GH5" s="5" t="s">
        <v>10</v>
      </c>
      <c r="GI5" s="5" t="s">
        <v>11</v>
      </c>
      <c r="GJ5" s="5" t="s">
        <v>24</v>
      </c>
      <c r="GK5" s="5" t="s">
        <v>12</v>
      </c>
      <c r="GL5" s="5" t="s">
        <v>25</v>
      </c>
      <c r="GM5" s="5" t="s">
        <v>13</v>
      </c>
      <c r="GN5" s="5" t="s">
        <v>26</v>
      </c>
      <c r="GO5" s="5" t="s">
        <v>14</v>
      </c>
      <c r="GP5" s="5" t="s">
        <v>27</v>
      </c>
      <c r="GQ5" s="5" t="s">
        <v>28</v>
      </c>
      <c r="GR5" s="5" t="s">
        <v>29</v>
      </c>
      <c r="GS5" s="5" t="s">
        <v>30</v>
      </c>
    </row>
    <row r="6" spans="1:201">
      <c r="A6" s="6">
        <v>40500</v>
      </c>
      <c r="B6" s="6"/>
      <c r="C6" s="7"/>
      <c r="D6" s="8"/>
      <c r="E6" s="9"/>
      <c r="F6" s="6">
        <f>+B6</f>
        <v>0</v>
      </c>
      <c r="G6" s="6">
        <f>(+B6*C6)</f>
        <v>0</v>
      </c>
      <c r="H6" s="8">
        <f>IF(F6=0,G6,(G6/F6))</f>
        <v>0</v>
      </c>
      <c r="I6" s="6">
        <f>IF(F6=0,(G6*-1),(C6-H6)*F6)</f>
        <v>0</v>
      </c>
      <c r="J6" s="8"/>
      <c r="K6" s="6">
        <f>J6*F6</f>
        <v>0</v>
      </c>
      <c r="L6" s="8"/>
      <c r="M6" s="6">
        <f>L6*F6</f>
        <v>0</v>
      </c>
      <c r="N6" s="8"/>
      <c r="O6" s="6">
        <f>N6*F6</f>
        <v>0</v>
      </c>
      <c r="P6" s="8"/>
      <c r="Q6" s="6">
        <f>P6*F6</f>
        <v>0</v>
      </c>
      <c r="R6" s="9">
        <f>Saare</f>
        <v>0</v>
      </c>
      <c r="S6" s="9">
        <f>D6-D7</f>
        <v>0</v>
      </c>
      <c r="T6" s="9">
        <f>AVERAGE(N6:N7)*S6</f>
        <v>0</v>
      </c>
      <c r="U6" s="6">
        <v>40500</v>
      </c>
      <c r="V6" s="6"/>
      <c r="W6" s="7"/>
      <c r="X6" s="8"/>
      <c r="Y6" s="9">
        <f>X6-D6</f>
        <v>0</v>
      </c>
      <c r="Z6" s="6">
        <f>+V6+F6</f>
        <v>0</v>
      </c>
      <c r="AA6" s="6">
        <f>(+V6*W6)+G6</f>
        <v>0</v>
      </c>
      <c r="AB6" s="8">
        <f>IF(Z6=0,AA6,(AA6/Z6))</f>
        <v>0</v>
      </c>
      <c r="AC6" s="6">
        <f>IF(Z6=0,(AA6*-1),(W6-AB6)*Z6)</f>
        <v>0</v>
      </c>
      <c r="AD6" s="8"/>
      <c r="AE6" s="6">
        <f>AD6*Z6</f>
        <v>0</v>
      </c>
      <c r="AF6" s="8"/>
      <c r="AG6" s="6">
        <f>AF6*Z6</f>
        <v>0</v>
      </c>
      <c r="AH6" s="8"/>
      <c r="AI6" s="6">
        <f>AH6*Z6</f>
        <v>0</v>
      </c>
      <c r="AJ6" s="8"/>
      <c r="AK6" s="6">
        <f>AJ6*Z6</f>
        <v>0</v>
      </c>
      <c r="AL6" s="9">
        <f>Saare</f>
        <v>0</v>
      </c>
      <c r="AM6" s="9">
        <f>X6-X7</f>
        <v>0</v>
      </c>
      <c r="AN6" s="9">
        <f>AVERAGE(AH6:AH7)*AM6</f>
        <v>0</v>
      </c>
      <c r="AO6" s="6">
        <v>40500</v>
      </c>
      <c r="AP6" s="6"/>
      <c r="AQ6" s="7"/>
      <c r="AR6" s="8"/>
      <c r="AS6" s="9">
        <f>AR6-X6</f>
        <v>0</v>
      </c>
      <c r="AT6" s="6">
        <f>+AP6+Z6</f>
        <v>0</v>
      </c>
      <c r="AU6" s="6">
        <f>(+AP6*AQ6)+AA6</f>
        <v>0</v>
      </c>
      <c r="AV6" s="8">
        <f>IF(AT6=0,AU6,(AU6/AT6))</f>
        <v>0</v>
      </c>
      <c r="AW6" s="6">
        <f>IF(AT6=0,(AU6*-1),(AQ6-AV6)*AT6)</f>
        <v>0</v>
      </c>
      <c r="AX6" s="8"/>
      <c r="AY6" s="6">
        <f>AX6*AT6</f>
        <v>0</v>
      </c>
      <c r="AZ6" s="8"/>
      <c r="BA6" s="6">
        <f>AZ6*AT6</f>
        <v>0</v>
      </c>
      <c r="BB6" s="8"/>
      <c r="BC6" s="6">
        <f>BB6*AT6</f>
        <v>0</v>
      </c>
      <c r="BD6" s="8"/>
      <c r="BE6" s="6">
        <f>BD6*AT6</f>
        <v>0</v>
      </c>
      <c r="BF6" s="9">
        <f>Saare</f>
        <v>0</v>
      </c>
      <c r="BG6" s="9">
        <f>AR6-AR7</f>
        <v>0</v>
      </c>
      <c r="BH6" s="9">
        <f>AVERAGE(BB6:BB7)*BG6</f>
        <v>0</v>
      </c>
      <c r="BI6" s="6">
        <v>40500</v>
      </c>
      <c r="BJ6" s="6"/>
      <c r="BK6" s="7"/>
      <c r="BL6" s="8"/>
      <c r="BM6" s="9">
        <f>BL6-AR6</f>
        <v>0</v>
      </c>
      <c r="BN6" s="6">
        <f>+BJ6+AT6</f>
        <v>0</v>
      </c>
      <c r="BO6" s="6">
        <f>(+BJ6*BK6)+AU6</f>
        <v>0</v>
      </c>
      <c r="BP6" s="8">
        <f>IF(BN6=0,BO6,(BO6/BN6))</f>
        <v>0</v>
      </c>
      <c r="BQ6" s="6">
        <f>IF(BN6=0,(BO6*-1),(BK6-BP6)*BN6)</f>
        <v>0</v>
      </c>
      <c r="BR6" s="8"/>
      <c r="BS6" s="6">
        <f>BR6*BN6</f>
        <v>0</v>
      </c>
      <c r="BT6" s="8"/>
      <c r="BU6" s="6">
        <f>BT6*BN6</f>
        <v>0</v>
      </c>
      <c r="BV6" s="8"/>
      <c r="BW6" s="6">
        <f>BV6*BN6</f>
        <v>0</v>
      </c>
      <c r="BX6" s="8"/>
      <c r="BY6" s="6">
        <f>BX6*BN6</f>
        <v>0</v>
      </c>
      <c r="BZ6" s="9">
        <f>Saare</f>
        <v>0</v>
      </c>
      <c r="CA6" s="9">
        <f>BL6-BL7</f>
        <v>0</v>
      </c>
      <c r="CB6" s="9">
        <f>AVERAGE(BV6:BV7)*CA6</f>
        <v>0</v>
      </c>
      <c r="CC6" s="6">
        <v>40500</v>
      </c>
      <c r="CD6" s="6"/>
      <c r="CE6" s="9">
        <v>3.75</v>
      </c>
      <c r="CF6" s="8">
        <v>41.36</v>
      </c>
      <c r="CG6" s="9">
        <f>CF6-BL6</f>
        <v>0</v>
      </c>
      <c r="CH6" s="6">
        <f>+CD6+BN6</f>
        <v>0</v>
      </c>
      <c r="CI6" s="6">
        <f>(+CD6*CE6)+BO6</f>
        <v>0</v>
      </c>
      <c r="CJ6" s="8">
        <f>IF(CH6=0,CI6,(CI6/CH6))</f>
        <v>0</v>
      </c>
      <c r="CK6" s="6">
        <f>IF(CH6=0,(CI6*-1),(CE6-CJ6)*CH6)</f>
        <v>0</v>
      </c>
      <c r="CL6" s="8">
        <v>-0.0027</v>
      </c>
      <c r="CM6" s="6">
        <f>CL6*CH6</f>
        <v>0</v>
      </c>
      <c r="CN6" s="8">
        <v>0</v>
      </c>
      <c r="CO6" s="6">
        <f>CN6*CH6</f>
        <v>0</v>
      </c>
      <c r="CP6" s="8">
        <v>0.9083</v>
      </c>
      <c r="CQ6" s="6">
        <f>CP6*CH6</f>
        <v>0</v>
      </c>
      <c r="CR6" s="8">
        <v>-1.1739</v>
      </c>
      <c r="CS6" s="6">
        <f>CR6*CH6</f>
        <v>0</v>
      </c>
      <c r="CT6" s="9">
        <f>Saare</f>
        <v>0</v>
      </c>
      <c r="CU6" s="9">
        <f>CF6-CF7</f>
        <v>0</v>
      </c>
      <c r="CV6" s="9">
        <f>AVERAGE(CP6:CP7)*CU6</f>
        <v>0</v>
      </c>
      <c r="CX6" s="6">
        <v>40500</v>
      </c>
      <c r="CY6" s="6"/>
      <c r="CZ6" s="7"/>
      <c r="DA6" s="8"/>
      <c r="DB6" s="9">
        <f>DA6-CF6</f>
        <v>0</v>
      </c>
      <c r="DC6" s="6">
        <f>+CY6+CH6</f>
        <v>0</v>
      </c>
      <c r="DD6" s="6">
        <f>(+CY6*CZ6)+CI6</f>
        <v>0</v>
      </c>
      <c r="DE6" s="8">
        <f>IF(DC6=0,DD6,(DD6/DC6))</f>
        <v>0</v>
      </c>
      <c r="DF6" s="6">
        <f>IF(DC6=0,(DD6*-1),(CZ6-DE6)*DC6)</f>
        <v>0</v>
      </c>
      <c r="DG6" s="8"/>
      <c r="DH6" s="6">
        <f>DG6*DC6</f>
        <v>0</v>
      </c>
      <c r="DI6" s="8"/>
      <c r="DJ6" s="6">
        <f>DI6*DC6</f>
        <v>0</v>
      </c>
      <c r="DK6" s="8"/>
      <c r="DL6" s="6">
        <f>DK6*DC6</f>
        <v>0</v>
      </c>
      <c r="DM6" s="8"/>
      <c r="DN6" s="6">
        <f>DM6*DC6</f>
        <v>0</v>
      </c>
      <c r="DO6" s="9">
        <f>Saare</f>
        <v>0</v>
      </c>
      <c r="DP6" s="9">
        <f>DA6-DA7</f>
        <v>0</v>
      </c>
      <c r="DQ6" s="9">
        <f>AVERAGE(DK6:DK7)*DP6</f>
        <v>0</v>
      </c>
      <c r="DR6" s="6">
        <v>40500</v>
      </c>
      <c r="DS6" s="6"/>
      <c r="DT6" s="7"/>
      <c r="DU6" s="8"/>
      <c r="DV6" s="9">
        <f>DU6-DA6</f>
        <v>0</v>
      </c>
      <c r="DW6" s="6">
        <f>+DS6+DC6</f>
        <v>0</v>
      </c>
      <c r="DX6" s="6">
        <f>(+DS6*DT6)+DD6</f>
        <v>0</v>
      </c>
      <c r="DY6" s="8">
        <f>IF(DW6=0,DX6,(DX6/DW6))</f>
        <v>0</v>
      </c>
      <c r="DZ6" s="6">
        <f>IF(DW6=0,(DX6*-1),(DT6-DY6)*DW6)</f>
        <v>0</v>
      </c>
      <c r="EA6" s="8"/>
      <c r="EB6" s="6">
        <f>EA6*DW6</f>
        <v>0</v>
      </c>
      <c r="EC6" s="8"/>
      <c r="ED6" s="6">
        <f>EC6*DW6</f>
        <v>0</v>
      </c>
      <c r="EE6" s="8"/>
      <c r="EF6" s="6">
        <f>EE6*DW6</f>
        <v>0</v>
      </c>
      <c r="EG6" s="8"/>
      <c r="EH6" s="6">
        <f>EG6*DW6</f>
        <v>0</v>
      </c>
      <c r="EI6" s="9">
        <f>Saare</f>
        <v>0</v>
      </c>
      <c r="EJ6" s="9">
        <f>DU6-DU7</f>
        <v>0</v>
      </c>
      <c r="EK6" s="9">
        <f>AVERAGE(EE6:EE7)*EJ6</f>
        <v>0</v>
      </c>
      <c r="EL6" s="6">
        <v>40500</v>
      </c>
      <c r="EM6" s="6"/>
      <c r="EN6" s="7"/>
      <c r="EO6" s="8"/>
      <c r="EP6" s="9">
        <f>EO6-DU6</f>
        <v>0</v>
      </c>
      <c r="EQ6" s="6">
        <f>+EM6+DW6</f>
        <v>0</v>
      </c>
      <c r="ER6" s="6">
        <f>(+EM6*EN6)+DX6</f>
        <v>0</v>
      </c>
      <c r="ES6" s="8">
        <f>IF(EQ6=0,ER6,(ER6/EQ6))</f>
        <v>0</v>
      </c>
      <c r="ET6" s="6">
        <f>IF(EQ6=0,(ER6*-1),(EN6-ES6)*EQ6)</f>
        <v>0</v>
      </c>
      <c r="EU6" s="8"/>
      <c r="EV6" s="6">
        <f>EU6*EQ6</f>
        <v>0</v>
      </c>
      <c r="EW6" s="8"/>
      <c r="EX6" s="6">
        <f>EW6*EQ6</f>
        <v>0</v>
      </c>
      <c r="EY6" s="8"/>
      <c r="EZ6" s="6">
        <f>EY6*EQ6</f>
        <v>0</v>
      </c>
      <c r="FA6" s="8"/>
      <c r="FB6" s="6">
        <f>FA6*EQ6</f>
        <v>0</v>
      </c>
      <c r="FC6" s="9">
        <f>Saare</f>
        <v>0</v>
      </c>
      <c r="FD6" s="9">
        <f>EO6-EO7</f>
        <v>0</v>
      </c>
      <c r="FE6" s="9">
        <f>AVERAGE(EY6:EY7)*FD6</f>
        <v>0</v>
      </c>
      <c r="FF6" s="6">
        <v>40500</v>
      </c>
      <c r="FG6" s="6"/>
      <c r="FH6" s="7"/>
      <c r="FI6" s="8"/>
      <c r="FJ6" s="9">
        <f>FI6-EO6</f>
        <v>0</v>
      </c>
      <c r="FK6" s="6">
        <f>+FG6+EQ6</f>
        <v>0</v>
      </c>
      <c r="FL6" s="6">
        <f>(+FG6*FH6)+ER6</f>
        <v>0</v>
      </c>
      <c r="FM6" s="8">
        <f>IF(FK6=0,FL6,(FL6/FK6))</f>
        <v>0</v>
      </c>
      <c r="FN6" s="6">
        <f>IF(FK6=0,(FL6*-1),(FH6-FM6)*FK6)</f>
        <v>0</v>
      </c>
      <c r="FO6" s="8"/>
      <c r="FP6" s="6">
        <f>FO6*FK6</f>
        <v>0</v>
      </c>
      <c r="FQ6" s="8"/>
      <c r="FR6" s="6">
        <f>FQ6*FK6</f>
        <v>0</v>
      </c>
      <c r="FS6" s="8"/>
      <c r="FT6" s="6">
        <f>FS6*FK6</f>
        <v>0</v>
      </c>
      <c r="FU6" s="8"/>
      <c r="FV6" s="6">
        <f>FU6*FK6</f>
        <v>0</v>
      </c>
      <c r="FW6" s="9">
        <f>Saare</f>
        <v>0</v>
      </c>
      <c r="FX6" s="9">
        <f>FI6-FI7</f>
        <v>0</v>
      </c>
      <c r="FY6" s="9">
        <f>AVERAGE(FS6:FS7)*FX6</f>
        <v>0</v>
      </c>
      <c r="FZ6" s="6">
        <v>40500</v>
      </c>
      <c r="GA6" s="6"/>
      <c r="GB6" s="7"/>
      <c r="GC6" s="8"/>
      <c r="GD6" s="9">
        <f>GC6-FI6</f>
        <v>0</v>
      </c>
      <c r="GE6" s="6">
        <f>+GA6+FK6</f>
        <v>0</v>
      </c>
      <c r="GF6" s="6">
        <f>(+GA6*GB6)+FL6</f>
        <v>0</v>
      </c>
      <c r="GG6" s="8">
        <f>IF(GE6=0,GF6,(GF6/GE6))</f>
        <v>0</v>
      </c>
      <c r="GH6" s="6">
        <f>IF(GE6=0,(GF6*-1),(GB6-GG6)*GE6)</f>
        <v>0</v>
      </c>
      <c r="GI6" s="8"/>
      <c r="GJ6" s="6">
        <f>GI6*GE6</f>
        <v>0</v>
      </c>
      <c r="GK6" s="8"/>
      <c r="GL6" s="6">
        <f>GK6*GE6</f>
        <v>0</v>
      </c>
      <c r="GM6" s="8"/>
      <c r="GN6" s="6">
        <f>GM6*GE6</f>
        <v>0</v>
      </c>
      <c r="GO6" s="8"/>
      <c r="GP6" s="6">
        <f>GO6*GE6</f>
        <v>0</v>
      </c>
      <c r="GQ6" s="9">
        <f>Saare</f>
        <v>0</v>
      </c>
      <c r="GR6" s="9">
        <f>GC6-GC7</f>
        <v>0</v>
      </c>
      <c r="GS6" s="9">
        <f>AVERAGE(GM6:GM7)*GR6</f>
        <v>0</v>
      </c>
    </row>
    <row r="7" spans="1:201">
      <c r="A7" s="6">
        <v>42500</v>
      </c>
      <c r="B7" s="6"/>
      <c r="C7" s="7"/>
      <c r="D7" s="8"/>
      <c r="E7" s="9"/>
      <c r="F7" s="6">
        <f>+B7</f>
        <v>0</v>
      </c>
      <c r="G7" s="6">
        <f>(+B7*C7)</f>
        <v>0</v>
      </c>
      <c r="H7" s="8">
        <f>IF(F7=0,G7,(G7/F7))</f>
        <v>0</v>
      </c>
      <c r="I7" s="6">
        <f>IF(F7=0,(G7*-1),(C7-H7)*F7)</f>
        <v>0</v>
      </c>
      <c r="J7" s="8"/>
      <c r="K7" s="6">
        <f>J7*F7</f>
        <v>0</v>
      </c>
      <c r="L7" s="8"/>
      <c r="M7" s="6">
        <f>L7*F7</f>
        <v>0</v>
      </c>
      <c r="N7" s="8"/>
      <c r="O7" s="6">
        <f>N7*F7</f>
        <v>0</v>
      </c>
      <c r="P7" s="8"/>
      <c r="Q7" s="6">
        <f>P7*F7</f>
        <v>0</v>
      </c>
      <c r="R7" s="9">
        <f>Saare</f>
        <v>0</v>
      </c>
      <c r="S7" s="9">
        <f>D7-D8</f>
        <v>0</v>
      </c>
      <c r="T7" s="9">
        <f>AVERAGE(N7:N8)*S7</f>
        <v>0</v>
      </c>
      <c r="U7" s="6">
        <v>42500</v>
      </c>
      <c r="V7" s="6"/>
      <c r="W7" s="7"/>
      <c r="X7" s="8"/>
      <c r="Y7" s="9">
        <f>X7-D7</f>
        <v>0</v>
      </c>
      <c r="Z7" s="6">
        <f>+V7+F7</f>
        <v>0</v>
      </c>
      <c r="AA7" s="6">
        <f>(+V7*W7)+G7</f>
        <v>0</v>
      </c>
      <c r="AB7" s="8">
        <f>IF(Z7=0,AA7,(AA7/Z7))</f>
        <v>0</v>
      </c>
      <c r="AC7" s="6">
        <f>IF(Z7=0,(AA7*-1),(W7-AB7)*Z7)</f>
        <v>0</v>
      </c>
      <c r="AD7" s="8"/>
      <c r="AE7" s="6">
        <f>AD7*Z7</f>
        <v>0</v>
      </c>
      <c r="AF7" s="8"/>
      <c r="AG7" s="6">
        <f>AF7*Z7</f>
        <v>0</v>
      </c>
      <c r="AH7" s="8"/>
      <c r="AI7" s="6">
        <f>AH7*Z7</f>
        <v>0</v>
      </c>
      <c r="AJ7" s="8"/>
      <c r="AK7" s="6">
        <f>AJ7*Z7</f>
        <v>0</v>
      </c>
      <c r="AL7" s="9">
        <f>Saare</f>
        <v>0</v>
      </c>
      <c r="AM7" s="9">
        <f>X7-X8</f>
        <v>0</v>
      </c>
      <c r="AN7" s="9">
        <f>AVERAGE(AH7:AH8)*AM7</f>
        <v>0</v>
      </c>
      <c r="AO7" s="6">
        <v>42500</v>
      </c>
      <c r="AP7" s="6"/>
      <c r="AQ7" s="7"/>
      <c r="AR7" s="8"/>
      <c r="AS7" s="9">
        <f>AR7-X7</f>
        <v>0</v>
      </c>
      <c r="AT7" s="6">
        <f>+AP7+Z7</f>
        <v>0</v>
      </c>
      <c r="AU7" s="6">
        <f>(+AP7*AQ7)+AA7</f>
        <v>0</v>
      </c>
      <c r="AV7" s="8">
        <f>IF(AT7=0,AU7,(AU7/AT7))</f>
        <v>0</v>
      </c>
      <c r="AW7" s="6">
        <f>IF(AT7=0,(AU7*-1),(AQ7-AV7)*AT7)</f>
        <v>0</v>
      </c>
      <c r="AX7" s="8"/>
      <c r="AY7" s="6">
        <f>AX7*AT7</f>
        <v>0</v>
      </c>
      <c r="AZ7" s="8"/>
      <c r="BA7" s="6">
        <f>AZ7*AT7</f>
        <v>0</v>
      </c>
      <c r="BB7" s="8"/>
      <c r="BC7" s="6">
        <f>BB7*AT7</f>
        <v>0</v>
      </c>
      <c r="BD7" s="8"/>
      <c r="BE7" s="6">
        <f>BD7*AT7</f>
        <v>0</v>
      </c>
      <c r="BF7" s="9">
        <f>Saare</f>
        <v>0</v>
      </c>
      <c r="BG7" s="9">
        <f>AR7-AR8</f>
        <v>0</v>
      </c>
      <c r="BH7" s="9">
        <f>AVERAGE(BB7:BB8)*BG7</f>
        <v>0</v>
      </c>
      <c r="BI7" s="6">
        <v>42500</v>
      </c>
      <c r="BJ7" s="6"/>
      <c r="BK7" s="9">
        <v>8.550000000000001</v>
      </c>
      <c r="BL7" s="8">
        <v>36.64</v>
      </c>
      <c r="BM7" s="9">
        <f>BL7-AR7</f>
        <v>0</v>
      </c>
      <c r="BN7" s="6">
        <f>+BJ7+AT7</f>
        <v>0</v>
      </c>
      <c r="BO7" s="6">
        <f>(+BJ7*BK7)+AU7</f>
        <v>0</v>
      </c>
      <c r="BP7" s="8">
        <f>IF(BN7=0,BO7,(BO7/BN7))</f>
        <v>0</v>
      </c>
      <c r="BQ7" s="6">
        <f>IF(BN7=0,(BO7*-1),(BK7-BP7)*BN7)</f>
        <v>0</v>
      </c>
      <c r="BR7" s="8">
        <v>-0.0065</v>
      </c>
      <c r="BS7" s="6">
        <f>BR7*BN7</f>
        <v>0</v>
      </c>
      <c r="BT7" s="8">
        <v>0</v>
      </c>
      <c r="BU7" s="6">
        <f>BT7*BN7</f>
        <v>0</v>
      </c>
      <c r="BV7" s="8">
        <v>1.971</v>
      </c>
      <c r="BW7" s="6">
        <f>BV7*BN7</f>
        <v>0</v>
      </c>
      <c r="BX7" s="8">
        <v>-2.2568</v>
      </c>
      <c r="BY7" s="6">
        <f>BX7*BN7</f>
        <v>0</v>
      </c>
      <c r="BZ7" s="9">
        <f>Saare</f>
        <v>0</v>
      </c>
      <c r="CA7" s="9">
        <f>BL7-BL8</f>
        <v>0</v>
      </c>
      <c r="CB7" s="9">
        <f>AVERAGE(BV7:BV8)*CA7</f>
        <v>0</v>
      </c>
      <c r="CC7" s="6">
        <v>42500</v>
      </c>
      <c r="CD7" s="6"/>
      <c r="CE7" s="7"/>
      <c r="CF7" s="8"/>
      <c r="CG7" s="9">
        <f>CF7-BL7</f>
        <v>0</v>
      </c>
      <c r="CH7" s="6">
        <f>+CD7+BN7</f>
        <v>0</v>
      </c>
      <c r="CI7" s="6">
        <f>(+CD7*CE7)+BO7</f>
        <v>0</v>
      </c>
      <c r="CJ7" s="8">
        <f>IF(CH7=0,CI7,(CI7/CH7))</f>
        <v>0</v>
      </c>
      <c r="CK7" s="6">
        <f>IF(CH7=0,(CI7*-1),(CE7-CJ7)*CH7)</f>
        <v>0</v>
      </c>
      <c r="CL7" s="8"/>
      <c r="CM7" s="6">
        <f>CL7*CH7</f>
        <v>0</v>
      </c>
      <c r="CN7" s="8"/>
      <c r="CO7" s="6">
        <f>CN7*CH7</f>
        <v>0</v>
      </c>
      <c r="CP7" s="8"/>
      <c r="CQ7" s="6">
        <f>CP7*CH7</f>
        <v>0</v>
      </c>
      <c r="CR7" s="8"/>
      <c r="CS7" s="6">
        <f>CR7*CH7</f>
        <v>0</v>
      </c>
      <c r="CT7" s="9">
        <f>Saare</f>
        <v>0</v>
      </c>
      <c r="CU7" s="9">
        <f>CF7-CF8</f>
        <v>0</v>
      </c>
      <c r="CV7" s="9">
        <f>AVERAGE(CP7:CP8)*CU7</f>
        <v>0</v>
      </c>
      <c r="CX7" s="6">
        <v>42500</v>
      </c>
      <c r="CY7" s="6"/>
      <c r="CZ7" s="7"/>
      <c r="DA7" s="8"/>
      <c r="DB7" s="9">
        <f>DA7-CF7</f>
        <v>0</v>
      </c>
      <c r="DC7" s="6">
        <f>+CY7+CH7</f>
        <v>0</v>
      </c>
      <c r="DD7" s="6">
        <f>(+CY7*CZ7)+CI7</f>
        <v>0</v>
      </c>
      <c r="DE7" s="8">
        <f>IF(DC7=0,DD7,(DD7/DC7))</f>
        <v>0</v>
      </c>
      <c r="DF7" s="6">
        <f>IF(DC7=0,(DD7*-1),(CZ7-DE7)*DC7)</f>
        <v>0</v>
      </c>
      <c r="DG7" s="8"/>
      <c r="DH7" s="6">
        <f>DG7*DC7</f>
        <v>0</v>
      </c>
      <c r="DI7" s="8"/>
      <c r="DJ7" s="6">
        <f>DI7*DC7</f>
        <v>0</v>
      </c>
      <c r="DK7" s="8"/>
      <c r="DL7" s="6">
        <f>DK7*DC7</f>
        <v>0</v>
      </c>
      <c r="DM7" s="8"/>
      <c r="DN7" s="6">
        <f>DM7*DC7</f>
        <v>0</v>
      </c>
      <c r="DO7" s="9">
        <f>Saare</f>
        <v>0</v>
      </c>
      <c r="DP7" s="9">
        <f>DA7-DA8</f>
        <v>0</v>
      </c>
      <c r="DQ7" s="9">
        <f>AVERAGE(DK7:DK8)*DP7</f>
        <v>0</v>
      </c>
      <c r="DR7" s="6">
        <v>42500</v>
      </c>
      <c r="DS7" s="6"/>
      <c r="DT7" s="7"/>
      <c r="DU7" s="8"/>
      <c r="DV7" s="9">
        <f>DU7-DA7</f>
        <v>0</v>
      </c>
      <c r="DW7" s="6">
        <f>+DS7+DC7</f>
        <v>0</v>
      </c>
      <c r="DX7" s="6">
        <f>(+DS7*DT7)+DD7</f>
        <v>0</v>
      </c>
      <c r="DY7" s="8">
        <f>IF(DW7=0,DX7,(DX7/DW7))</f>
        <v>0</v>
      </c>
      <c r="DZ7" s="6">
        <f>IF(DW7=0,(DX7*-1),(DT7-DY7)*DW7)</f>
        <v>0</v>
      </c>
      <c r="EA7" s="8"/>
      <c r="EB7" s="6">
        <f>EA7*DW7</f>
        <v>0</v>
      </c>
      <c r="EC7" s="8"/>
      <c r="ED7" s="6">
        <f>EC7*DW7</f>
        <v>0</v>
      </c>
      <c r="EE7" s="8"/>
      <c r="EF7" s="6">
        <f>EE7*DW7</f>
        <v>0</v>
      </c>
      <c r="EG7" s="8"/>
      <c r="EH7" s="6">
        <f>EG7*DW7</f>
        <v>0</v>
      </c>
      <c r="EI7" s="9">
        <f>Saare</f>
        <v>0</v>
      </c>
      <c r="EJ7" s="9">
        <f>DU7-DU8</f>
        <v>0</v>
      </c>
      <c r="EK7" s="9">
        <f>AVERAGE(EE7:EE8)*EJ7</f>
        <v>0</v>
      </c>
      <c r="EL7" s="6">
        <v>42500</v>
      </c>
      <c r="EM7" s="6"/>
      <c r="EN7" s="7"/>
      <c r="EO7" s="8"/>
      <c r="EP7" s="9">
        <f>EO7-DU7</f>
        <v>0</v>
      </c>
      <c r="EQ7" s="6">
        <f>+EM7+DW7</f>
        <v>0</v>
      </c>
      <c r="ER7" s="6">
        <f>(+EM7*EN7)+DX7</f>
        <v>0</v>
      </c>
      <c r="ES7" s="8">
        <f>IF(EQ7=0,ER7,(ER7/EQ7))</f>
        <v>0</v>
      </c>
      <c r="ET7" s="6">
        <f>IF(EQ7=0,(ER7*-1),(EN7-ES7)*EQ7)</f>
        <v>0</v>
      </c>
      <c r="EU7" s="8"/>
      <c r="EV7" s="6">
        <f>EU7*EQ7</f>
        <v>0</v>
      </c>
      <c r="EW7" s="8"/>
      <c r="EX7" s="6">
        <f>EW7*EQ7</f>
        <v>0</v>
      </c>
      <c r="EY7" s="8"/>
      <c r="EZ7" s="6">
        <f>EY7*EQ7</f>
        <v>0</v>
      </c>
      <c r="FA7" s="8"/>
      <c r="FB7" s="6">
        <f>FA7*EQ7</f>
        <v>0</v>
      </c>
      <c r="FC7" s="9">
        <f>Saare</f>
        <v>0</v>
      </c>
      <c r="FD7" s="9">
        <f>EO7-EO8</f>
        <v>0</v>
      </c>
      <c r="FE7" s="9">
        <f>AVERAGE(EY7:EY8)*FD7</f>
        <v>0</v>
      </c>
      <c r="FF7" s="6">
        <v>42500</v>
      </c>
      <c r="FG7" s="6"/>
      <c r="FH7" s="7"/>
      <c r="FI7" s="8"/>
      <c r="FJ7" s="9">
        <f>FI7-EO7</f>
        <v>0</v>
      </c>
      <c r="FK7" s="6">
        <f>+FG7+EQ7</f>
        <v>0</v>
      </c>
      <c r="FL7" s="6">
        <f>(+FG7*FH7)+ER7</f>
        <v>0</v>
      </c>
      <c r="FM7" s="8">
        <f>IF(FK7=0,FL7,(FL7/FK7))</f>
        <v>0</v>
      </c>
      <c r="FN7" s="6">
        <f>IF(FK7=0,(FL7*-1),(FH7-FM7)*FK7)</f>
        <v>0</v>
      </c>
      <c r="FO7" s="8"/>
      <c r="FP7" s="6">
        <f>FO7*FK7</f>
        <v>0</v>
      </c>
      <c r="FQ7" s="8"/>
      <c r="FR7" s="6">
        <f>FQ7*FK7</f>
        <v>0</v>
      </c>
      <c r="FS7" s="8"/>
      <c r="FT7" s="6">
        <f>FS7*FK7</f>
        <v>0</v>
      </c>
      <c r="FU7" s="8"/>
      <c r="FV7" s="6">
        <f>FU7*FK7</f>
        <v>0</v>
      </c>
      <c r="FW7" s="9">
        <f>Saare</f>
        <v>0</v>
      </c>
      <c r="FX7" s="9">
        <f>FI7-FI8</f>
        <v>0</v>
      </c>
      <c r="FY7" s="9">
        <f>AVERAGE(FS7:FS8)*FX7</f>
        <v>0</v>
      </c>
      <c r="FZ7" s="6">
        <v>42500</v>
      </c>
      <c r="GA7" s="6"/>
      <c r="GB7" s="7"/>
      <c r="GC7" s="8"/>
      <c r="GD7" s="9">
        <f>GC7-FI7</f>
        <v>0</v>
      </c>
      <c r="GE7" s="6">
        <f>+GA7+FK7</f>
        <v>0</v>
      </c>
      <c r="GF7" s="6">
        <f>(+GA7*GB7)+FL7</f>
        <v>0</v>
      </c>
      <c r="GG7" s="8">
        <f>IF(GE7=0,GF7,(GF7/GE7))</f>
        <v>0</v>
      </c>
      <c r="GH7" s="6">
        <f>IF(GE7=0,(GF7*-1),(GB7-GG7)*GE7)</f>
        <v>0</v>
      </c>
      <c r="GI7" s="8"/>
      <c r="GJ7" s="6">
        <f>GI7*GE7</f>
        <v>0</v>
      </c>
      <c r="GK7" s="8"/>
      <c r="GL7" s="6">
        <f>GK7*GE7</f>
        <v>0</v>
      </c>
      <c r="GM7" s="8"/>
      <c r="GN7" s="6">
        <f>GM7*GE7</f>
        <v>0</v>
      </c>
      <c r="GO7" s="8"/>
      <c r="GP7" s="6">
        <f>GO7*GE7</f>
        <v>0</v>
      </c>
      <c r="GQ7" s="9">
        <f>Saare</f>
        <v>0</v>
      </c>
      <c r="GR7" s="9">
        <f>GC7-GC8</f>
        <v>0</v>
      </c>
      <c r="GS7" s="9">
        <f>AVERAGE(GM7:GM8)*GR7</f>
        <v>0</v>
      </c>
    </row>
    <row r="8" spans="1:201">
      <c r="A8" s="6">
        <v>44500</v>
      </c>
      <c r="B8" s="6"/>
      <c r="C8" s="7"/>
      <c r="D8" s="8"/>
      <c r="E8" s="9"/>
      <c r="F8" s="6">
        <f>+B8</f>
        <v>0</v>
      </c>
      <c r="G8" s="6">
        <f>(+B8*C8)</f>
        <v>0</v>
      </c>
      <c r="H8" s="8">
        <f>IF(F8=0,G8,(G8/F8))</f>
        <v>0</v>
      </c>
      <c r="I8" s="6">
        <f>IF(F8=0,(G8*-1),(C8-H8)*F8)</f>
        <v>0</v>
      </c>
      <c r="J8" s="8"/>
      <c r="K8" s="6">
        <f>J8*F8</f>
        <v>0</v>
      </c>
      <c r="L8" s="8"/>
      <c r="M8" s="6">
        <f>L8*F8</f>
        <v>0</v>
      </c>
      <c r="N8" s="8"/>
      <c r="O8" s="6">
        <f>N8*F8</f>
        <v>0</v>
      </c>
      <c r="P8" s="8"/>
      <c r="Q8" s="6">
        <f>P8*F8</f>
        <v>0</v>
      </c>
      <c r="R8" s="9">
        <f>Saare</f>
        <v>0</v>
      </c>
      <c r="S8" s="9">
        <f>D8-D9</f>
        <v>0</v>
      </c>
      <c r="T8" s="9">
        <f>AVERAGE(N8:N9)*S8</f>
        <v>0</v>
      </c>
      <c r="U8" s="6">
        <v>44500</v>
      </c>
      <c r="V8" s="6"/>
      <c r="W8" s="7"/>
      <c r="X8" s="8"/>
      <c r="Y8" s="9">
        <f>X8-D8</f>
        <v>0</v>
      </c>
      <c r="Z8" s="6">
        <f>+V8+F8</f>
        <v>0</v>
      </c>
      <c r="AA8" s="6">
        <f>(+V8*W8)+G8</f>
        <v>0</v>
      </c>
      <c r="AB8" s="8">
        <f>IF(Z8=0,AA8,(AA8/Z8))</f>
        <v>0</v>
      </c>
      <c r="AC8" s="6">
        <f>IF(Z8=0,(AA8*-1),(W8-AB8)*Z8)</f>
        <v>0</v>
      </c>
      <c r="AD8" s="8"/>
      <c r="AE8" s="6">
        <f>AD8*Z8</f>
        <v>0</v>
      </c>
      <c r="AF8" s="8"/>
      <c r="AG8" s="6">
        <f>AF8*Z8</f>
        <v>0</v>
      </c>
      <c r="AH8" s="8"/>
      <c r="AI8" s="6">
        <f>AH8*Z8</f>
        <v>0</v>
      </c>
      <c r="AJ8" s="8"/>
      <c r="AK8" s="6">
        <f>AJ8*Z8</f>
        <v>0</v>
      </c>
      <c r="AL8" s="9">
        <f>Saare</f>
        <v>0</v>
      </c>
      <c r="AM8" s="9">
        <f>X8-X9</f>
        <v>0</v>
      </c>
      <c r="AN8" s="9">
        <f>AVERAGE(AH8:AH9)*AM8</f>
        <v>0</v>
      </c>
      <c r="AO8" s="6">
        <v>44500</v>
      </c>
      <c r="AP8" s="6"/>
      <c r="AQ8" s="9">
        <v>11</v>
      </c>
      <c r="AR8" s="8">
        <v>28.15</v>
      </c>
      <c r="AS8" s="9">
        <f>AR8-X8</f>
        <v>0</v>
      </c>
      <c r="AT8" s="6">
        <f>+AP8+Z8</f>
        <v>0</v>
      </c>
      <c r="AU8" s="6">
        <f>(+AP8*AQ8)+AA8</f>
        <v>0</v>
      </c>
      <c r="AV8" s="8">
        <f>IF(AT8=0,AU8,(AU8/AT8))</f>
        <v>0</v>
      </c>
      <c r="AW8" s="6">
        <f>IF(AT8=0,(AU8*-1),(AQ8-AV8)*AT8)</f>
        <v>0</v>
      </c>
      <c r="AX8" s="8">
        <v>-0.0106</v>
      </c>
      <c r="AY8" s="6">
        <f>AX8*AT8</f>
        <v>0</v>
      </c>
      <c r="AZ8" s="8">
        <v>0</v>
      </c>
      <c r="BA8" s="6">
        <f>AZ8*AT8</f>
        <v>0</v>
      </c>
      <c r="BB8" s="8">
        <v>2.9796</v>
      </c>
      <c r="BC8" s="6">
        <f>BB8*AT8</f>
        <v>0</v>
      </c>
      <c r="BD8" s="8">
        <v>-2.6212</v>
      </c>
      <c r="BE8" s="6">
        <f>BD8*AT8</f>
        <v>0</v>
      </c>
      <c r="BF8" s="9">
        <f>Saare</f>
        <v>0</v>
      </c>
      <c r="BG8" s="9">
        <f>AR8-AR9</f>
        <v>0</v>
      </c>
      <c r="BH8" s="9">
        <f>AVERAGE(BB8:BB9)*BG8</f>
        <v>0</v>
      </c>
      <c r="BI8" s="6">
        <v>44500</v>
      </c>
      <c r="BJ8" s="6"/>
      <c r="BK8" s="7"/>
      <c r="BL8" s="8"/>
      <c r="BM8" s="9">
        <f>BL8-AR8</f>
        <v>0</v>
      </c>
      <c r="BN8" s="6">
        <f>+BJ8+AT8</f>
        <v>0</v>
      </c>
      <c r="BO8" s="6">
        <f>(+BJ8*BK8)+AU8</f>
        <v>0</v>
      </c>
      <c r="BP8" s="8">
        <f>IF(BN8=0,BO8,(BO8/BN8))</f>
        <v>0</v>
      </c>
      <c r="BQ8" s="6">
        <f>IF(BN8=0,(BO8*-1),(BK8-BP8)*BN8)</f>
        <v>0</v>
      </c>
      <c r="BR8" s="8"/>
      <c r="BS8" s="6">
        <f>BR8*BN8</f>
        <v>0</v>
      </c>
      <c r="BT8" s="8"/>
      <c r="BU8" s="6">
        <f>BT8*BN8</f>
        <v>0</v>
      </c>
      <c r="BV8" s="8"/>
      <c r="BW8" s="6">
        <f>BV8*BN8</f>
        <v>0</v>
      </c>
      <c r="BX8" s="8"/>
      <c r="BY8" s="6">
        <f>BX8*BN8</f>
        <v>0</v>
      </c>
      <c r="BZ8" s="9">
        <f>Saare</f>
        <v>0</v>
      </c>
      <c r="CA8" s="9">
        <f>BL8-BL9</f>
        <v>0</v>
      </c>
      <c r="CB8" s="9">
        <f>AVERAGE(BV8:BV9)*CA8</f>
        <v>0</v>
      </c>
      <c r="CC8" s="6">
        <v>44500</v>
      </c>
      <c r="CD8" s="6"/>
      <c r="CE8" s="9">
        <v>10.6</v>
      </c>
      <c r="CF8" s="8">
        <v>29.51</v>
      </c>
      <c r="CG8" s="9">
        <f>CF8-BL8</f>
        <v>0</v>
      </c>
      <c r="CH8" s="6">
        <f>+CD8+BN8</f>
        <v>0</v>
      </c>
      <c r="CI8" s="6">
        <f>(+CD8*CE8)+BO8</f>
        <v>0</v>
      </c>
      <c r="CJ8" s="8">
        <f>IF(CH8=0,CI8,(CI8/CH8))</f>
        <v>0</v>
      </c>
      <c r="CK8" s="6">
        <f>IF(CH8=0,(CI8*-1),(CE8-CJ8)*CH8)</f>
        <v>0</v>
      </c>
      <c r="CL8" s="8">
        <v>-0.0097</v>
      </c>
      <c r="CM8" s="6">
        <f>CL8*CH8</f>
        <v>0</v>
      </c>
      <c r="CN8" s="8">
        <v>0</v>
      </c>
      <c r="CO8" s="6">
        <f>CN8*CH8</f>
        <v>0</v>
      </c>
      <c r="CP8" s="8">
        <v>2.7928</v>
      </c>
      <c r="CQ8" s="6">
        <f>CP8*CH8</f>
        <v>0</v>
      </c>
      <c r="CR8" s="8">
        <v>-2.5755</v>
      </c>
      <c r="CS8" s="6">
        <f>CR8*CH8</f>
        <v>0</v>
      </c>
      <c r="CT8" s="9">
        <f>Saare</f>
        <v>0</v>
      </c>
      <c r="CU8" s="9">
        <f>CF8-CF9</f>
        <v>0</v>
      </c>
      <c r="CV8" s="9">
        <f>AVERAGE(CP8:CP9)*CU8</f>
        <v>0</v>
      </c>
      <c r="CX8" s="6">
        <v>44500</v>
      </c>
      <c r="CY8" s="6"/>
      <c r="CZ8" s="7"/>
      <c r="DA8" s="8"/>
      <c r="DB8" s="9">
        <f>DA8-CF8</f>
        <v>0</v>
      </c>
      <c r="DC8" s="6">
        <f>+CY8+CH8</f>
        <v>0</v>
      </c>
      <c r="DD8" s="6">
        <f>(+CY8*CZ8)+CI8</f>
        <v>0</v>
      </c>
      <c r="DE8" s="8">
        <f>IF(DC8=0,DD8,(DD8/DC8))</f>
        <v>0</v>
      </c>
      <c r="DF8" s="6">
        <f>IF(DC8=0,(DD8*-1),(CZ8-DE8)*DC8)</f>
        <v>0</v>
      </c>
      <c r="DG8" s="8"/>
      <c r="DH8" s="6">
        <f>DG8*DC8</f>
        <v>0</v>
      </c>
      <c r="DI8" s="8"/>
      <c r="DJ8" s="6">
        <f>DI8*DC8</f>
        <v>0</v>
      </c>
      <c r="DK8" s="8"/>
      <c r="DL8" s="6">
        <f>DK8*DC8</f>
        <v>0</v>
      </c>
      <c r="DM8" s="8"/>
      <c r="DN8" s="6">
        <f>DM8*DC8</f>
        <v>0</v>
      </c>
      <c r="DO8" s="9">
        <f>Saare</f>
        <v>0</v>
      </c>
      <c r="DP8" s="9">
        <f>DA8-DA9</f>
        <v>0</v>
      </c>
      <c r="DQ8" s="9">
        <f>AVERAGE(DK8:DK9)*DP8</f>
        <v>0</v>
      </c>
      <c r="DR8" s="6">
        <v>44500</v>
      </c>
      <c r="DS8" s="6"/>
      <c r="DT8" s="7"/>
      <c r="DU8" s="8"/>
      <c r="DV8" s="9">
        <f>DU8-DA8</f>
        <v>0</v>
      </c>
      <c r="DW8" s="6">
        <f>+DS8+DC8</f>
        <v>0</v>
      </c>
      <c r="DX8" s="6">
        <f>(+DS8*DT8)+DD8</f>
        <v>0</v>
      </c>
      <c r="DY8" s="8">
        <f>IF(DW8=0,DX8,(DX8/DW8))</f>
        <v>0</v>
      </c>
      <c r="DZ8" s="6">
        <f>IF(DW8=0,(DX8*-1),(DT8-DY8)*DW8)</f>
        <v>0</v>
      </c>
      <c r="EA8" s="8"/>
      <c r="EB8" s="6">
        <f>EA8*DW8</f>
        <v>0</v>
      </c>
      <c r="EC8" s="8"/>
      <c r="ED8" s="6">
        <f>EC8*DW8</f>
        <v>0</v>
      </c>
      <c r="EE8" s="8"/>
      <c r="EF8" s="6">
        <f>EE8*DW8</f>
        <v>0</v>
      </c>
      <c r="EG8" s="8"/>
      <c r="EH8" s="6">
        <f>EG8*DW8</f>
        <v>0</v>
      </c>
      <c r="EI8" s="9">
        <f>Saare</f>
        <v>0</v>
      </c>
      <c r="EJ8" s="9">
        <f>DU8-DU9</f>
        <v>0</v>
      </c>
      <c r="EK8" s="9">
        <f>AVERAGE(EE8:EE9)*EJ8</f>
        <v>0</v>
      </c>
      <c r="EL8" s="6">
        <v>44500</v>
      </c>
      <c r="EM8" s="6"/>
      <c r="EN8" s="7"/>
      <c r="EO8" s="8"/>
      <c r="EP8" s="9">
        <f>EO8-DU8</f>
        <v>0</v>
      </c>
      <c r="EQ8" s="6">
        <f>+EM8+DW8</f>
        <v>0</v>
      </c>
      <c r="ER8" s="6">
        <f>(+EM8*EN8)+DX8</f>
        <v>0</v>
      </c>
      <c r="ES8" s="8">
        <f>IF(EQ8=0,ER8,(ER8/EQ8))</f>
        <v>0</v>
      </c>
      <c r="ET8" s="6">
        <f>IF(EQ8=0,(ER8*-1),(EN8-ES8)*EQ8)</f>
        <v>0</v>
      </c>
      <c r="EU8" s="8"/>
      <c r="EV8" s="6">
        <f>EU8*EQ8</f>
        <v>0</v>
      </c>
      <c r="EW8" s="8"/>
      <c r="EX8" s="6">
        <f>EW8*EQ8</f>
        <v>0</v>
      </c>
      <c r="EY8" s="8"/>
      <c r="EZ8" s="6">
        <f>EY8*EQ8</f>
        <v>0</v>
      </c>
      <c r="FA8" s="8"/>
      <c r="FB8" s="6">
        <f>FA8*EQ8</f>
        <v>0</v>
      </c>
      <c r="FC8" s="9">
        <f>Saare</f>
        <v>0</v>
      </c>
      <c r="FD8" s="9">
        <f>EO8-EO9</f>
        <v>0</v>
      </c>
      <c r="FE8" s="9">
        <f>AVERAGE(EY8:EY9)*FD8</f>
        <v>0</v>
      </c>
      <c r="FF8" s="6">
        <v>44500</v>
      </c>
      <c r="FG8" s="6"/>
      <c r="FH8" s="9">
        <v>7.55</v>
      </c>
      <c r="FI8" s="8">
        <v>29.41</v>
      </c>
      <c r="FJ8" s="9">
        <f>FI8-EO8</f>
        <v>0</v>
      </c>
      <c r="FK8" s="6">
        <f>+FG8+EQ8</f>
        <v>0</v>
      </c>
      <c r="FL8" s="6">
        <f>(+FG8*FH8)+ER8</f>
        <v>0</v>
      </c>
      <c r="FM8" s="8">
        <f>IF(FK8=0,FL8,(FL8/FK8))</f>
        <v>0</v>
      </c>
      <c r="FN8" s="6">
        <f>IF(FK8=0,(FL8*-1),(FH8-FM8)*FK8)</f>
        <v>0</v>
      </c>
      <c r="FO8" s="8">
        <v>-0.0074</v>
      </c>
      <c r="FP8" s="6">
        <f>FO8*FK8</f>
        <v>0</v>
      </c>
      <c r="FQ8" s="8">
        <v>0</v>
      </c>
      <c r="FR8" s="6">
        <f>FQ8*FK8</f>
        <v>0</v>
      </c>
      <c r="FS8" s="8">
        <v>2.124</v>
      </c>
      <c r="FT8" s="6">
        <f>FS8*FK8</f>
        <v>0</v>
      </c>
      <c r="FU8" s="8">
        <v>-2.0823</v>
      </c>
      <c r="FV8" s="6">
        <f>FU8*FK8</f>
        <v>0</v>
      </c>
      <c r="FW8" s="9">
        <f>Saare</f>
        <v>0</v>
      </c>
      <c r="FX8" s="9">
        <f>FI8-FI9</f>
        <v>0</v>
      </c>
      <c r="FY8" s="9">
        <f>AVERAGE(FS8:FS9)*FX8</f>
        <v>0</v>
      </c>
      <c r="FZ8" s="6">
        <v>44500</v>
      </c>
      <c r="GA8" s="6"/>
      <c r="GB8" s="7"/>
      <c r="GC8" s="8"/>
      <c r="GD8" s="9">
        <f>GC8-FI8</f>
        <v>0</v>
      </c>
      <c r="GE8" s="6">
        <f>+GA8+FK8</f>
        <v>0</v>
      </c>
      <c r="GF8" s="6">
        <f>(+GA8*GB8)+FL8</f>
        <v>0</v>
      </c>
      <c r="GG8" s="8">
        <f>IF(GE8=0,GF8,(GF8/GE8))</f>
        <v>0</v>
      </c>
      <c r="GH8" s="6">
        <f>IF(GE8=0,(GF8*-1),(GB8-GG8)*GE8)</f>
        <v>0</v>
      </c>
      <c r="GI8" s="8"/>
      <c r="GJ8" s="6">
        <f>GI8*GE8</f>
        <v>0</v>
      </c>
      <c r="GK8" s="8"/>
      <c r="GL8" s="6">
        <f>GK8*GE8</f>
        <v>0</v>
      </c>
      <c r="GM8" s="8"/>
      <c r="GN8" s="6">
        <f>GM8*GE8</f>
        <v>0</v>
      </c>
      <c r="GO8" s="8"/>
      <c r="GP8" s="6">
        <f>GO8*GE8</f>
        <v>0</v>
      </c>
      <c r="GQ8" s="9">
        <f>Saare</f>
        <v>0</v>
      </c>
      <c r="GR8" s="9">
        <f>GC8-GC9</f>
        <v>0</v>
      </c>
      <c r="GS8" s="9">
        <f>AVERAGE(GM8:GM9)*GR8</f>
        <v>0</v>
      </c>
    </row>
    <row r="9" spans="1:201">
      <c r="A9" s="6">
        <v>46500</v>
      </c>
      <c r="B9" s="6"/>
      <c r="C9" s="7"/>
      <c r="D9" s="8"/>
      <c r="E9" s="9"/>
      <c r="F9" s="6">
        <f>+B9</f>
        <v>0</v>
      </c>
      <c r="G9" s="6">
        <f>(+B9*C9)</f>
        <v>0</v>
      </c>
      <c r="H9" s="8">
        <f>IF(F9=0,G9,(G9/F9))</f>
        <v>0</v>
      </c>
      <c r="I9" s="6">
        <f>IF(F9=0,(G9*-1),(C9-H9)*F9)</f>
        <v>0</v>
      </c>
      <c r="J9" s="8"/>
      <c r="K9" s="6">
        <f>J9*F9</f>
        <v>0</v>
      </c>
      <c r="L9" s="8"/>
      <c r="M9" s="6">
        <f>L9*F9</f>
        <v>0</v>
      </c>
      <c r="N9" s="8"/>
      <c r="O9" s="6">
        <f>N9*F9</f>
        <v>0</v>
      </c>
      <c r="P9" s="8"/>
      <c r="Q9" s="6">
        <f>P9*F9</f>
        <v>0</v>
      </c>
      <c r="R9" s="9">
        <f>Saare</f>
        <v>0</v>
      </c>
      <c r="S9" s="9">
        <f>D9-D10</f>
        <v>0</v>
      </c>
      <c r="T9" s="9">
        <f>AVERAGE(N9:N10)*S9</f>
        <v>0</v>
      </c>
      <c r="U9" s="6">
        <v>46500</v>
      </c>
      <c r="V9" s="6"/>
      <c r="W9" s="7"/>
      <c r="X9" s="8"/>
      <c r="Y9" s="9">
        <f>X9-D9</f>
        <v>0</v>
      </c>
      <c r="Z9" s="6">
        <f>+V9+F9</f>
        <v>0</v>
      </c>
      <c r="AA9" s="6">
        <f>(+V9*W9)+G9</f>
        <v>0</v>
      </c>
      <c r="AB9" s="8">
        <f>IF(Z9=0,AA9,(AA9/Z9))</f>
        <v>0</v>
      </c>
      <c r="AC9" s="6">
        <f>IF(Z9=0,(AA9*-1),(W9-AB9)*Z9)</f>
        <v>0</v>
      </c>
      <c r="AD9" s="8"/>
      <c r="AE9" s="6">
        <f>AD9*Z9</f>
        <v>0</v>
      </c>
      <c r="AF9" s="8"/>
      <c r="AG9" s="6">
        <f>AF9*Z9</f>
        <v>0</v>
      </c>
      <c r="AH9" s="8"/>
      <c r="AI9" s="6">
        <f>AH9*Z9</f>
        <v>0</v>
      </c>
      <c r="AJ9" s="8"/>
      <c r="AK9" s="6">
        <f>AJ9*Z9</f>
        <v>0</v>
      </c>
      <c r="AL9" s="9">
        <f>Saare</f>
        <v>0</v>
      </c>
      <c r="AM9" s="9">
        <f>X9-X10</f>
        <v>0</v>
      </c>
      <c r="AN9" s="9">
        <f>AVERAGE(AH9:AH10)*AM9</f>
        <v>0</v>
      </c>
      <c r="AO9" s="6">
        <v>46500</v>
      </c>
      <c r="AP9" s="6"/>
      <c r="AQ9" s="7"/>
      <c r="AR9" s="8"/>
      <c r="AS9" s="9">
        <f>AR9-X9</f>
        <v>0</v>
      </c>
      <c r="AT9" s="6">
        <f>+AP9+Z9</f>
        <v>0</v>
      </c>
      <c r="AU9" s="6">
        <f>(+AP9*AQ9)+AA9</f>
        <v>0</v>
      </c>
      <c r="AV9" s="8">
        <f>IF(AT9=0,AU9,(AU9/AT9))</f>
        <v>0</v>
      </c>
      <c r="AW9" s="6">
        <f>IF(AT9=0,(AU9*-1),(AQ9-AV9)*AT9)</f>
        <v>0</v>
      </c>
      <c r="AX9" s="8"/>
      <c r="AY9" s="6">
        <f>AX9*AT9</f>
        <v>0</v>
      </c>
      <c r="AZ9" s="8"/>
      <c r="BA9" s="6">
        <f>AZ9*AT9</f>
        <v>0</v>
      </c>
      <c r="BB9" s="8"/>
      <c r="BC9" s="6">
        <f>BB9*AT9</f>
        <v>0</v>
      </c>
      <c r="BD9" s="8"/>
      <c r="BE9" s="6">
        <f>BD9*AT9</f>
        <v>0</v>
      </c>
      <c r="BF9" s="9">
        <f>Saare</f>
        <v>0</v>
      </c>
      <c r="BG9" s="9">
        <f>AR9-AR10</f>
        <v>0</v>
      </c>
      <c r="BH9" s="9">
        <f>AVERAGE(BB9:BB10)*BG9</f>
        <v>0</v>
      </c>
      <c r="BI9" s="6">
        <v>46500</v>
      </c>
      <c r="BJ9" s="6"/>
      <c r="BK9" s="9">
        <v>19.3</v>
      </c>
      <c r="BL9" s="8">
        <v>23.11</v>
      </c>
      <c r="BM9" s="9">
        <f>BL9-AR9</f>
        <v>0</v>
      </c>
      <c r="BN9" s="6">
        <f>+BJ9+AT9</f>
        <v>0</v>
      </c>
      <c r="BO9" s="6">
        <f>(+BJ9*BK9)+AU9</f>
        <v>0</v>
      </c>
      <c r="BP9" s="8">
        <f>IF(BN9=0,BO9,(BO9/BN9))</f>
        <v>0</v>
      </c>
      <c r="BQ9" s="6">
        <f>IF(BN9=0,(BO9*-1),(BK9-BP9)*BN9)</f>
        <v>0</v>
      </c>
      <c r="BR9" s="8">
        <v>-0.0208</v>
      </c>
      <c r="BS9" s="6">
        <f>BR9*BN9</f>
        <v>0</v>
      </c>
      <c r="BT9" s="8">
        <v>0</v>
      </c>
      <c r="BU9" s="6">
        <f>BT9*BN9</f>
        <v>0</v>
      </c>
      <c r="BV9" s="8">
        <v>5.3629</v>
      </c>
      <c r="BW9" s="6">
        <f>BV9*BN9</f>
        <v>0</v>
      </c>
      <c r="BX9" s="8">
        <v>-3.873</v>
      </c>
      <c r="BY9" s="6">
        <f>BX9*BN9</f>
        <v>0</v>
      </c>
      <c r="BZ9" s="9">
        <f>Saare</f>
        <v>0</v>
      </c>
      <c r="CA9" s="9">
        <f>BL9-BL10</f>
        <v>0</v>
      </c>
      <c r="CB9" s="9">
        <f>AVERAGE(BV9:BV10)*CA9</f>
        <v>0</v>
      </c>
      <c r="CC9" s="6">
        <v>46500</v>
      </c>
      <c r="CD9" s="6"/>
      <c r="CE9" s="9">
        <v>17.75</v>
      </c>
      <c r="CF9" s="8">
        <v>23.02</v>
      </c>
      <c r="CG9" s="9">
        <f>CF9-BL9</f>
        <v>0</v>
      </c>
      <c r="CH9" s="6">
        <f>+CD9+BN9</f>
        <v>0</v>
      </c>
      <c r="CI9" s="6">
        <f>(+CD9*CE9)+BO9</f>
        <v>0</v>
      </c>
      <c r="CJ9" s="8">
        <f>IF(CH9=0,CI9,(CI9/CH9))</f>
        <v>0</v>
      </c>
      <c r="CK9" s="6">
        <f>IF(CH9=0,(CI9*-1),(CE9-CJ9)*CH9)</f>
        <v>0</v>
      </c>
      <c r="CL9" s="8">
        <v>-0.0193</v>
      </c>
      <c r="CM9" s="6">
        <f>CL9*CH9</f>
        <v>0</v>
      </c>
      <c r="CN9" s="8">
        <v>0</v>
      </c>
      <c r="CO9" s="6">
        <f>CN9*CH9</f>
        <v>0</v>
      </c>
      <c r="CP9" s="8">
        <v>5.0485</v>
      </c>
      <c r="CQ9" s="6">
        <f>CP9*CH9</f>
        <v>0</v>
      </c>
      <c r="CR9" s="8">
        <v>-3.6317</v>
      </c>
      <c r="CS9" s="6">
        <f>CR9*CH9</f>
        <v>0</v>
      </c>
      <c r="CT9" s="9">
        <f>Saare</f>
        <v>0</v>
      </c>
      <c r="CU9" s="9">
        <f>CF9-CF10</f>
        <v>0</v>
      </c>
      <c r="CV9" s="9">
        <f>AVERAGE(CP9:CP10)*CU9</f>
        <v>0</v>
      </c>
      <c r="CX9" s="6">
        <v>46500</v>
      </c>
      <c r="CY9" s="6"/>
      <c r="CZ9" s="7"/>
      <c r="DA9" s="8"/>
      <c r="DB9" s="9">
        <f>DA9-CF9</f>
        <v>0</v>
      </c>
      <c r="DC9" s="6">
        <f>+CY9+CH9</f>
        <v>0</v>
      </c>
      <c r="DD9" s="6">
        <f>(+CY9*CZ9)+CI9</f>
        <v>0</v>
      </c>
      <c r="DE9" s="8">
        <f>IF(DC9=0,DD9,(DD9/DC9))</f>
        <v>0</v>
      </c>
      <c r="DF9" s="6">
        <f>IF(DC9=0,(DD9*-1),(CZ9-DE9)*DC9)</f>
        <v>0</v>
      </c>
      <c r="DG9" s="8"/>
      <c r="DH9" s="6">
        <f>DG9*DC9</f>
        <v>0</v>
      </c>
      <c r="DI9" s="8"/>
      <c r="DJ9" s="6">
        <f>DI9*DC9</f>
        <v>0</v>
      </c>
      <c r="DK9" s="8"/>
      <c r="DL9" s="6">
        <f>DK9*DC9</f>
        <v>0</v>
      </c>
      <c r="DM9" s="8"/>
      <c r="DN9" s="6">
        <f>DM9*DC9</f>
        <v>0</v>
      </c>
      <c r="DO9" s="9">
        <f>Saare</f>
        <v>0</v>
      </c>
      <c r="DP9" s="9">
        <f>DA9-DA10</f>
        <v>0</v>
      </c>
      <c r="DQ9" s="9">
        <f>AVERAGE(DK9:DK10)*DP9</f>
        <v>0</v>
      </c>
      <c r="DR9" s="6">
        <v>46500</v>
      </c>
      <c r="DS9" s="6"/>
      <c r="DT9" s="9">
        <v>13.75</v>
      </c>
      <c r="DU9" s="8">
        <v>22.79</v>
      </c>
      <c r="DV9" s="9">
        <f>DU9-DA9</f>
        <v>0</v>
      </c>
      <c r="DW9" s="6">
        <f>+DS9+DC9</f>
        <v>0</v>
      </c>
      <c r="DX9" s="6">
        <f>(+DS9*DT9)+DD9</f>
        <v>0</v>
      </c>
      <c r="DY9" s="8">
        <f>IF(DW9=0,DX9,(DX9/DW9))</f>
        <v>0</v>
      </c>
      <c r="DZ9" s="6">
        <f>IF(DW9=0,(DX9*-1),(DT9-DY9)*DW9)</f>
        <v>0</v>
      </c>
      <c r="EA9" s="8">
        <v>-0.016</v>
      </c>
      <c r="EB9" s="6">
        <f>EA9*DW9</f>
        <v>0</v>
      </c>
      <c r="EC9" s="8">
        <v>0</v>
      </c>
      <c r="ED9" s="6">
        <f>EC9*DW9</f>
        <v>0</v>
      </c>
      <c r="EE9" s="8">
        <v>4.1629</v>
      </c>
      <c r="EF9" s="6">
        <f>EE9*DW9</f>
        <v>0</v>
      </c>
      <c r="EG9" s="8">
        <v>-3.1624</v>
      </c>
      <c r="EH9" s="6">
        <f>EG9*DW9</f>
        <v>0</v>
      </c>
      <c r="EI9" s="9">
        <f>Saare</f>
        <v>0</v>
      </c>
      <c r="EJ9" s="9">
        <f>DU9-DU10</f>
        <v>0</v>
      </c>
      <c r="EK9" s="9">
        <f>AVERAGE(EE9:EE10)*EJ9</f>
        <v>0</v>
      </c>
      <c r="EL9" s="6">
        <v>46500</v>
      </c>
      <c r="EM9" s="6"/>
      <c r="EN9" s="9">
        <v>12.75</v>
      </c>
      <c r="EO9" s="8">
        <v>22.93</v>
      </c>
      <c r="EP9" s="9">
        <f>EO9-DU9</f>
        <v>0</v>
      </c>
      <c r="EQ9" s="6">
        <f>+EM9+DW9</f>
        <v>0</v>
      </c>
      <c r="ER9" s="6">
        <f>(+EM9*EN9)+DX9</f>
        <v>0</v>
      </c>
      <c r="ES9" s="8">
        <f>IF(EQ9=0,ER9,(ER9/EQ9))</f>
        <v>0</v>
      </c>
      <c r="ET9" s="6">
        <f>IF(EQ9=0,(ER9*-1),(EN9-ES9)*EQ9)</f>
        <v>0</v>
      </c>
      <c r="EU9" s="8">
        <v>-0.0148</v>
      </c>
      <c r="EV9" s="6">
        <f>EU9*EQ9</f>
        <v>0</v>
      </c>
      <c r="EW9" s="8">
        <v>0</v>
      </c>
      <c r="EX9" s="6">
        <f>EW9*EQ9</f>
        <v>0</v>
      </c>
      <c r="EY9" s="8">
        <v>3.9108</v>
      </c>
      <c r="EZ9" s="6">
        <f>EY9*EQ9</f>
        <v>0</v>
      </c>
      <c r="FA9" s="8">
        <v>-2.9892</v>
      </c>
      <c r="FB9" s="6">
        <f>FA9*EQ9</f>
        <v>0</v>
      </c>
      <c r="FC9" s="9">
        <f>Saare</f>
        <v>0</v>
      </c>
      <c r="FD9" s="9">
        <f>EO9-EO10</f>
        <v>0</v>
      </c>
      <c r="FE9" s="9">
        <f>AVERAGE(EY9:EY10)*FD9</f>
        <v>0</v>
      </c>
      <c r="FF9" s="6">
        <v>46500</v>
      </c>
      <c r="FG9" s="6"/>
      <c r="FH9" s="9">
        <v>11.45</v>
      </c>
      <c r="FI9" s="8">
        <v>22.52</v>
      </c>
      <c r="FJ9" s="9">
        <f>FI9-EO9</f>
        <v>0</v>
      </c>
      <c r="FK9" s="6">
        <f>+FG9+EQ9</f>
        <v>0</v>
      </c>
      <c r="FL9" s="6">
        <f>(+FG9*FH9)+ER9</f>
        <v>0</v>
      </c>
      <c r="FM9" s="8">
        <f>IF(FK9=0,FL9,(FL9/FK9))</f>
        <v>0</v>
      </c>
      <c r="FN9" s="6">
        <f>IF(FK9=0,(FL9*-1),(FH9-FM9)*FK9)</f>
        <v>0</v>
      </c>
      <c r="FO9" s="8">
        <v>-0.0137</v>
      </c>
      <c r="FP9" s="6">
        <f>FO9*FK9</f>
        <v>0</v>
      </c>
      <c r="FQ9" s="8">
        <v>0</v>
      </c>
      <c r="FR9" s="6">
        <f>FQ9*FK9</f>
        <v>0</v>
      </c>
      <c r="FS9" s="8">
        <v>3.6486</v>
      </c>
      <c r="FT9" s="6">
        <f>FS9*FK9</f>
        <v>0</v>
      </c>
      <c r="FU9" s="8">
        <v>-2.7389</v>
      </c>
      <c r="FV9" s="6">
        <f>FU9*FK9</f>
        <v>0</v>
      </c>
      <c r="FW9" s="9">
        <f>Saare</f>
        <v>0</v>
      </c>
      <c r="FX9" s="9">
        <f>FI9-FI10</f>
        <v>0</v>
      </c>
      <c r="FY9" s="9">
        <f>AVERAGE(FS9:FS10)*FX9</f>
        <v>0</v>
      </c>
      <c r="FZ9" s="6">
        <v>46500</v>
      </c>
      <c r="GA9" s="6"/>
      <c r="GB9" s="7"/>
      <c r="GC9" s="8"/>
      <c r="GD9" s="9">
        <f>GC9-FI9</f>
        <v>0</v>
      </c>
      <c r="GE9" s="6">
        <f>+GA9+FK9</f>
        <v>0</v>
      </c>
      <c r="GF9" s="6">
        <f>(+GA9*GB9)+FL9</f>
        <v>0</v>
      </c>
      <c r="GG9" s="8">
        <f>IF(GE9=0,GF9,(GF9/GE9))</f>
        <v>0</v>
      </c>
      <c r="GH9" s="6">
        <f>IF(GE9=0,(GF9*-1),(GB9-GG9)*GE9)</f>
        <v>0</v>
      </c>
      <c r="GI9" s="8"/>
      <c r="GJ9" s="6">
        <f>GI9*GE9</f>
        <v>0</v>
      </c>
      <c r="GK9" s="8"/>
      <c r="GL9" s="6">
        <f>GK9*GE9</f>
        <v>0</v>
      </c>
      <c r="GM9" s="8"/>
      <c r="GN9" s="6">
        <f>GM9*GE9</f>
        <v>0</v>
      </c>
      <c r="GO9" s="8"/>
      <c r="GP9" s="6">
        <f>GO9*GE9</f>
        <v>0</v>
      </c>
      <c r="GQ9" s="9">
        <f>Saare</f>
        <v>0</v>
      </c>
      <c r="GR9" s="9">
        <f>GC9-GC10</f>
        <v>0</v>
      </c>
      <c r="GS9" s="9">
        <f>AVERAGE(GM9:GM10)*GR9</f>
        <v>0</v>
      </c>
    </row>
    <row r="10" spans="1:201">
      <c r="A10" s="6">
        <v>48500</v>
      </c>
      <c r="B10" s="6"/>
      <c r="C10" s="9">
        <v>146.4</v>
      </c>
      <c r="D10" s="8">
        <v>18.97</v>
      </c>
      <c r="E10" s="9"/>
      <c r="F10" s="6">
        <f>+B10</f>
        <v>0</v>
      </c>
      <c r="G10" s="6">
        <f>(+B10*C10)</f>
        <v>0</v>
      </c>
      <c r="H10" s="8">
        <f>IF(F10=0,G10,(G10/F10))</f>
        <v>0</v>
      </c>
      <c r="I10" s="6">
        <f>IF(F10=0,(G10*-1),(C10-H10)*F10)</f>
        <v>0</v>
      </c>
      <c r="J10" s="8">
        <v>-0.1404</v>
      </c>
      <c r="K10" s="6">
        <f>J10*F10</f>
        <v>0</v>
      </c>
      <c r="L10" s="8">
        <v>0.0001</v>
      </c>
      <c r="M10" s="6">
        <f>L10*F10</f>
        <v>0</v>
      </c>
      <c r="N10" s="8">
        <v>23.6187</v>
      </c>
      <c r="O10" s="6">
        <f>N10*F10</f>
        <v>0</v>
      </c>
      <c r="P10" s="8">
        <v>-14.0015</v>
      </c>
      <c r="Q10" s="6">
        <f>P10*F10</f>
        <v>0</v>
      </c>
      <c r="R10" s="9">
        <f>Saare</f>
        <v>0</v>
      </c>
      <c r="S10" s="9">
        <f>D10-D11</f>
        <v>0</v>
      </c>
      <c r="T10" s="9">
        <f>AVERAGE(N10:N11)*S10</f>
        <v>0</v>
      </c>
      <c r="U10" s="6">
        <v>48500</v>
      </c>
      <c r="V10" s="6"/>
      <c r="W10" s="9">
        <v>87.95</v>
      </c>
      <c r="X10" s="8">
        <v>18.3</v>
      </c>
      <c r="Y10" s="9">
        <f>X10-D10</f>
        <v>0</v>
      </c>
      <c r="Z10" s="6">
        <f>+V10+F10</f>
        <v>0</v>
      </c>
      <c r="AA10" s="6">
        <f>(+V10*W10)+G10</f>
        <v>0</v>
      </c>
      <c r="AB10" s="8">
        <f>IF(Z10=0,AA10,(AA10/Z10))</f>
        <v>0</v>
      </c>
      <c r="AC10" s="6">
        <f>IF(Z10=0,(AA10*-1),(W10-AB10)*Z10)</f>
        <v>0</v>
      </c>
      <c r="AD10" s="8">
        <v>-0.0946</v>
      </c>
      <c r="AE10" s="6">
        <f>AD10*Z10</f>
        <v>0</v>
      </c>
      <c r="AF10" s="8">
        <v>0.0001</v>
      </c>
      <c r="AG10" s="6">
        <f>AF10*Z10</f>
        <v>0</v>
      </c>
      <c r="AH10" s="8">
        <v>17.9836</v>
      </c>
      <c r="AI10" s="6">
        <f>AH10*Z10</f>
        <v>0</v>
      </c>
      <c r="AJ10" s="8">
        <v>-10.2844</v>
      </c>
      <c r="AK10" s="6">
        <f>AJ10*Z10</f>
        <v>0</v>
      </c>
      <c r="AL10" s="9">
        <f>Saare</f>
        <v>0</v>
      </c>
      <c r="AM10" s="9">
        <f>X10-X11</f>
        <v>0</v>
      </c>
      <c r="AN10" s="9">
        <f>AVERAGE(AH10:AH11)*AM10</f>
        <v>0</v>
      </c>
      <c r="AO10" s="6">
        <v>48500</v>
      </c>
      <c r="AP10" s="6"/>
      <c r="AQ10" s="9">
        <v>100.55</v>
      </c>
      <c r="AR10" s="8">
        <v>18.57</v>
      </c>
      <c r="AS10" s="9">
        <f>AR10-X10</f>
        <v>0</v>
      </c>
      <c r="AT10" s="6">
        <f>+AP10+Z10</f>
        <v>0</v>
      </c>
      <c r="AU10" s="6">
        <f>(+AP10*AQ10)+AA10</f>
        <v>0</v>
      </c>
      <c r="AV10" s="8">
        <f>IF(AT10=0,AU10,(AU10/AT10))</f>
        <v>0</v>
      </c>
      <c r="AW10" s="6">
        <f>IF(AT10=0,(AU10*-1),(AQ10-AV10)*AT10)</f>
        <v>0</v>
      </c>
      <c r="AX10" s="8">
        <v>-0.1046</v>
      </c>
      <c r="AY10" s="6">
        <f>AX10*AT10</f>
        <v>0</v>
      </c>
      <c r="AZ10" s="8">
        <v>0.0001</v>
      </c>
      <c r="BA10" s="6">
        <f>AZ10*AT10</f>
        <v>0</v>
      </c>
      <c r="BB10" s="8">
        <v>19.3172</v>
      </c>
      <c r="BC10" s="6">
        <f>BB10*AT10</f>
        <v>0</v>
      </c>
      <c r="BD10" s="8">
        <v>-11.21</v>
      </c>
      <c r="BE10" s="6">
        <f>BD10*AT10</f>
        <v>0</v>
      </c>
      <c r="BF10" s="9">
        <f>Saare</f>
        <v>0</v>
      </c>
      <c r="BG10" s="9">
        <f>AR10-AR11</f>
        <v>0</v>
      </c>
      <c r="BH10" s="9">
        <f>AVERAGE(BB10:BB11)*BG10</f>
        <v>0</v>
      </c>
      <c r="BI10" s="6">
        <v>48500</v>
      </c>
      <c r="BJ10" s="6"/>
      <c r="BK10" s="9">
        <v>65.75</v>
      </c>
      <c r="BL10" s="8">
        <v>18.45</v>
      </c>
      <c r="BM10" s="9">
        <f>BL10-AR10</f>
        <v>0</v>
      </c>
      <c r="BN10" s="6">
        <f>+BJ10+AT10</f>
        <v>0</v>
      </c>
      <c r="BO10" s="6">
        <f>(+BJ10*BK10)+AU10</f>
        <v>0</v>
      </c>
      <c r="BP10" s="8">
        <f>IF(BN10=0,BO10,(BO10/BN10))</f>
        <v>0</v>
      </c>
      <c r="BQ10" s="6">
        <f>IF(BN10=0,(BO10*-1),(BK10-BP10)*BN10)</f>
        <v>0</v>
      </c>
      <c r="BR10" s="8">
        <v>-0.0732</v>
      </c>
      <c r="BS10" s="6">
        <f>BR10*BN10</f>
        <v>0</v>
      </c>
      <c r="BT10" s="8">
        <v>0.0001</v>
      </c>
      <c r="BU10" s="6">
        <f>BT10*BN10</f>
        <v>0</v>
      </c>
      <c r="BV10" s="8">
        <v>14.9205</v>
      </c>
      <c r="BW10" s="6">
        <f>BV10*BN10</f>
        <v>0</v>
      </c>
      <c r="BX10" s="8">
        <v>-8.602600000000001</v>
      </c>
      <c r="BY10" s="6">
        <f>BX10*BN10</f>
        <v>0</v>
      </c>
      <c r="BZ10" s="9">
        <f>Saare</f>
        <v>0</v>
      </c>
      <c r="CA10" s="9">
        <f>BL10-BL11</f>
        <v>0</v>
      </c>
      <c r="CB10" s="9">
        <f>AVERAGE(BV10:BV11)*CA10</f>
        <v>0</v>
      </c>
      <c r="CC10" s="6">
        <v>48500</v>
      </c>
      <c r="CD10" s="6"/>
      <c r="CE10" s="9">
        <v>60.35</v>
      </c>
      <c r="CF10" s="8">
        <v>18.35</v>
      </c>
      <c r="CG10" s="9">
        <f>CF10-BL10</f>
        <v>0</v>
      </c>
      <c r="CH10" s="6">
        <f>+CD10+BN10</f>
        <v>0</v>
      </c>
      <c r="CI10" s="6">
        <f>(+CD10*CE10)+BO10</f>
        <v>0</v>
      </c>
      <c r="CJ10" s="8">
        <f>IF(CH10=0,CI10,(CI10/CH10))</f>
        <v>0</v>
      </c>
      <c r="CK10" s="6">
        <f>IF(CH10=0,(CI10*-1),(CE10-CJ10)*CH10)</f>
        <v>0</v>
      </c>
      <c r="CL10" s="8">
        <v>-0.0684</v>
      </c>
      <c r="CM10" s="6">
        <f>CL10*CH10</f>
        <v>0</v>
      </c>
      <c r="CN10" s="8">
        <v>0.0001</v>
      </c>
      <c r="CO10" s="6">
        <f>CN10*CH10</f>
        <v>0</v>
      </c>
      <c r="CP10" s="8">
        <v>14.1768</v>
      </c>
      <c r="CQ10" s="6">
        <f>CP10*CH10</f>
        <v>0</v>
      </c>
      <c r="CR10" s="8">
        <v>-8.1295</v>
      </c>
      <c r="CS10" s="6">
        <f>CR10*CH10</f>
        <v>0</v>
      </c>
      <c r="CT10" s="9">
        <f>Saare</f>
        <v>0</v>
      </c>
      <c r="CU10" s="9">
        <f>CF10-CF11</f>
        <v>0</v>
      </c>
      <c r="CV10" s="9">
        <f>AVERAGE(CP10:CP11)*CU10</f>
        <v>0</v>
      </c>
      <c r="CX10" s="6">
        <v>48500</v>
      </c>
      <c r="CY10" s="6"/>
      <c r="CZ10" s="9">
        <v>48.2</v>
      </c>
      <c r="DA10" s="8">
        <v>18.54</v>
      </c>
      <c r="DB10" s="9">
        <f>DA10-CF10</f>
        <v>0</v>
      </c>
      <c r="DC10" s="6">
        <f>+CY10+CH10</f>
        <v>0</v>
      </c>
      <c r="DD10" s="6">
        <f>(+CY10*CZ10)+CI10</f>
        <v>0</v>
      </c>
      <c r="DE10" s="8">
        <f>IF(DC10=0,DD10,(DD10/DC10))</f>
        <v>0</v>
      </c>
      <c r="DF10" s="6">
        <f>IF(DC10=0,(DD10*-1),(CZ10-DE10)*DC10)</f>
        <v>0</v>
      </c>
      <c r="DG10" s="8">
        <v>-0.0575</v>
      </c>
      <c r="DH10" s="6">
        <f>DG10*DC10</f>
        <v>0</v>
      </c>
      <c r="DI10" s="8">
        <v>0.0001</v>
      </c>
      <c r="DJ10" s="6">
        <f>DI10*DC10</f>
        <v>0</v>
      </c>
      <c r="DK10" s="8">
        <v>12.0181</v>
      </c>
      <c r="DL10" s="6">
        <f>DK10*DC10</f>
        <v>0</v>
      </c>
      <c r="DM10" s="8">
        <v>-7.4272</v>
      </c>
      <c r="DN10" s="6">
        <f>DM10*DC10</f>
        <v>0</v>
      </c>
      <c r="DO10" s="9">
        <f>Saare</f>
        <v>0</v>
      </c>
      <c r="DP10" s="9">
        <f>DA10-DA11</f>
        <v>0</v>
      </c>
      <c r="DQ10" s="9">
        <f>AVERAGE(DK10:DK11)*DP10</f>
        <v>0</v>
      </c>
      <c r="DR10" s="6">
        <v>48500</v>
      </c>
      <c r="DS10" s="6"/>
      <c r="DT10" s="9">
        <v>48.9</v>
      </c>
      <c r="DU10" s="8">
        <v>17.94</v>
      </c>
      <c r="DV10" s="9">
        <f>DU10-DA10</f>
        <v>0</v>
      </c>
      <c r="DW10" s="6">
        <f>+DS10+DC10</f>
        <v>0</v>
      </c>
      <c r="DX10" s="6">
        <f>(+DS10*DT10)+DD10</f>
        <v>0</v>
      </c>
      <c r="DY10" s="8">
        <f>IF(DW10=0,DX10,(DX10/DW10))</f>
        <v>0</v>
      </c>
      <c r="DZ10" s="6">
        <f>IF(DW10=0,(DX10*-1),(DT10-DY10)*DW10)</f>
        <v>0</v>
      </c>
      <c r="EA10" s="8">
        <v>-0.06</v>
      </c>
      <c r="EB10" s="6">
        <f>EA10*DW10</f>
        <v>0</v>
      </c>
      <c r="EC10" s="8">
        <v>0.0001</v>
      </c>
      <c r="ED10" s="6">
        <f>EC10*DW10</f>
        <v>0</v>
      </c>
      <c r="EE10" s="8">
        <v>12.3831</v>
      </c>
      <c r="EF10" s="6">
        <f>EE10*DW10</f>
        <v>0</v>
      </c>
      <c r="EG10" s="8">
        <v>-7.4051</v>
      </c>
      <c r="EH10" s="6">
        <f>EG10*DW10</f>
        <v>0</v>
      </c>
      <c r="EI10" s="9">
        <f>Saare</f>
        <v>0</v>
      </c>
      <c r="EJ10" s="9">
        <f>DU10-DU11</f>
        <v>0</v>
      </c>
      <c r="EK10" s="9">
        <f>AVERAGE(EE10:EE11)*EJ10</f>
        <v>0</v>
      </c>
      <c r="EL10" s="6">
        <v>48500</v>
      </c>
      <c r="EM10" s="6"/>
      <c r="EN10" s="9">
        <v>42.4</v>
      </c>
      <c r="EO10" s="8">
        <v>17.88</v>
      </c>
      <c r="EP10" s="9">
        <f>EO10-DU10</f>
        <v>0</v>
      </c>
      <c r="EQ10" s="6">
        <f>+EM10+DW10</f>
        <v>0</v>
      </c>
      <c r="ER10" s="6">
        <f>(+EM10*EN10)+DX10</f>
        <v>0</v>
      </c>
      <c r="ES10" s="8">
        <f>IF(EQ10=0,ER10,(ER10/EQ10))</f>
        <v>0</v>
      </c>
      <c r="ET10" s="6">
        <f>IF(EQ10=0,(ER10*-1),(EN10-ES10)*EQ10)</f>
        <v>0</v>
      </c>
      <c r="EU10" s="8">
        <v>-0.0532</v>
      </c>
      <c r="EV10" s="6">
        <f>EU10*EQ10</f>
        <v>0</v>
      </c>
      <c r="EW10" s="8">
        <v>0.0001</v>
      </c>
      <c r="EX10" s="6">
        <f>EW10*EQ10</f>
        <v>0</v>
      </c>
      <c r="EY10" s="8">
        <v>11.2858</v>
      </c>
      <c r="EZ10" s="6">
        <f>EY10*EQ10</f>
        <v>0</v>
      </c>
      <c r="FA10" s="8">
        <v>-6.7263</v>
      </c>
      <c r="FB10" s="6">
        <f>FA10*EQ10</f>
        <v>0</v>
      </c>
      <c r="FC10" s="9">
        <f>Saare</f>
        <v>0</v>
      </c>
      <c r="FD10" s="9">
        <f>EO10-EO11</f>
        <v>0</v>
      </c>
      <c r="FE10" s="9">
        <f>AVERAGE(EY10:EY11)*FD10</f>
        <v>0</v>
      </c>
      <c r="FF10" s="6">
        <v>48500</v>
      </c>
      <c r="FG10" s="6"/>
      <c r="FH10" s="9">
        <v>40.5</v>
      </c>
      <c r="FI10" s="8">
        <v>17.63</v>
      </c>
      <c r="FJ10" s="9">
        <f>FI10-EO10</f>
        <v>0</v>
      </c>
      <c r="FK10" s="6">
        <f>+FG10+EQ10</f>
        <v>0</v>
      </c>
      <c r="FL10" s="6">
        <f>(+FG10*FH10)+ER10</f>
        <v>0</v>
      </c>
      <c r="FM10" s="8">
        <f>IF(FK10=0,FL10,(FL10/FK10))</f>
        <v>0</v>
      </c>
      <c r="FN10" s="6">
        <f>IF(FK10=0,(FL10*-1),(FH10-FM10)*FK10)</f>
        <v>0</v>
      </c>
      <c r="FO10" s="8">
        <v>-0.0518</v>
      </c>
      <c r="FP10" s="6">
        <f>FO10*FK10</f>
        <v>0</v>
      </c>
      <c r="FQ10" s="8">
        <v>0.0001</v>
      </c>
      <c r="FR10" s="6">
        <f>FQ10*FK10</f>
        <v>0</v>
      </c>
      <c r="FS10" s="8">
        <v>11.0435</v>
      </c>
      <c r="FT10" s="6">
        <f>FS10*FK10</f>
        <v>0</v>
      </c>
      <c r="FU10" s="8">
        <v>-6.4899</v>
      </c>
      <c r="FV10" s="6">
        <f>FU10*FK10</f>
        <v>0</v>
      </c>
      <c r="FW10" s="9">
        <f>Saare</f>
        <v>0</v>
      </c>
      <c r="FX10" s="9">
        <f>FI10-FI11</f>
        <v>0</v>
      </c>
      <c r="FY10" s="9">
        <f>AVERAGE(FS10:FS11)*FX10</f>
        <v>0</v>
      </c>
      <c r="FZ10" s="6">
        <v>48500</v>
      </c>
      <c r="GA10" s="6"/>
      <c r="GB10" s="9">
        <v>38.65</v>
      </c>
      <c r="GC10" s="8">
        <v>17.43</v>
      </c>
      <c r="GD10" s="9">
        <f>GC10-FI10</f>
        <v>0</v>
      </c>
      <c r="GE10" s="6">
        <f>+GA10+FK10</f>
        <v>0</v>
      </c>
      <c r="GF10" s="6">
        <f>(+GA10*GB10)+FL10</f>
        <v>0</v>
      </c>
      <c r="GG10" s="8">
        <f>IF(GE10=0,GF10,(GF10/GE10))</f>
        <v>0</v>
      </c>
      <c r="GH10" s="6">
        <f>IF(GE10=0,(GF10*-1),(GB10-GG10)*GE10)</f>
        <v>0</v>
      </c>
      <c r="GI10" s="8">
        <v>-0.0502</v>
      </c>
      <c r="GJ10" s="6">
        <f>GI10*GE10</f>
        <v>0</v>
      </c>
      <c r="GK10" s="8">
        <v>0.0001</v>
      </c>
      <c r="GL10" s="6">
        <f>GK10*GE10</f>
        <v>0</v>
      </c>
      <c r="GM10" s="8">
        <v>10.7728</v>
      </c>
      <c r="GN10" s="6">
        <f>GM10*GE10</f>
        <v>0</v>
      </c>
      <c r="GO10" s="8">
        <v>-6.259</v>
      </c>
      <c r="GP10" s="6">
        <f>GO10*GE10</f>
        <v>0</v>
      </c>
      <c r="GQ10" s="9">
        <f>Saare</f>
        <v>0</v>
      </c>
      <c r="GR10" s="9">
        <f>GC10-GC11</f>
        <v>0</v>
      </c>
      <c r="GS10" s="9">
        <f>AVERAGE(GM10:GM11)*GR10</f>
        <v>0</v>
      </c>
    </row>
    <row r="11" spans="1:201">
      <c r="A11" s="6">
        <v>50500</v>
      </c>
      <c r="B11" s="6"/>
      <c r="C11" s="9">
        <v>657.95</v>
      </c>
      <c r="D11" s="8">
        <v>16.55</v>
      </c>
      <c r="E11" s="9"/>
      <c r="F11" s="6">
        <f>+B11</f>
        <v>0</v>
      </c>
      <c r="G11" s="6">
        <f>(+B11*C11)</f>
        <v>0</v>
      </c>
      <c r="H11" s="8">
        <f>IF(F11=0,G11,(G11/F11))</f>
        <v>0</v>
      </c>
      <c r="I11" s="6">
        <f>IF(F11=0,(G11*-1),(C11-H11)*F11)</f>
        <v>0</v>
      </c>
      <c r="J11" s="8">
        <v>-0.4743</v>
      </c>
      <c r="K11" s="6">
        <f>J11*F11</f>
        <v>0</v>
      </c>
      <c r="L11" s="8">
        <v>0.0002</v>
      </c>
      <c r="M11" s="6">
        <f>L11*F11</f>
        <v>0</v>
      </c>
      <c r="N11" s="8">
        <v>42.162</v>
      </c>
      <c r="O11" s="6">
        <f>N11*F11</f>
        <v>0</v>
      </c>
      <c r="P11" s="8">
        <v>-21.8056</v>
      </c>
      <c r="Q11" s="6">
        <f>P11*F11</f>
        <v>0</v>
      </c>
      <c r="R11" s="9">
        <f>Saare</f>
        <v>0</v>
      </c>
      <c r="S11" s="9">
        <f>D11-D12</f>
        <v>0</v>
      </c>
      <c r="T11" s="9">
        <f>AVERAGE(N11:N12)*S11</f>
        <v>0</v>
      </c>
      <c r="U11" s="6">
        <v>50500</v>
      </c>
      <c r="V11" s="6"/>
      <c r="W11" s="9">
        <v>448.5</v>
      </c>
      <c r="X11" s="8">
        <v>15.45</v>
      </c>
      <c r="Y11" s="9">
        <f>X11-D11</f>
        <v>0</v>
      </c>
      <c r="Z11" s="6">
        <f>+V11+F11</f>
        <v>0</v>
      </c>
      <c r="AA11" s="6">
        <f>(+V11*W11)+G11</f>
        <v>0</v>
      </c>
      <c r="AB11" s="8">
        <f>IF(Z11=0,AA11,(AA11/Z11))</f>
        <v>0</v>
      </c>
      <c r="AC11" s="6">
        <f>IF(Z11=0,(AA11*-1),(W11-AB11)*Z11)</f>
        <v>0</v>
      </c>
      <c r="AD11" s="8">
        <v>-0.3824</v>
      </c>
      <c r="AE11" s="6">
        <f>AD11*Z11</f>
        <v>0</v>
      </c>
      <c r="AF11" s="8">
        <v>0.0002</v>
      </c>
      <c r="AG11" s="6">
        <f>AF11*Z11</f>
        <v>0</v>
      </c>
      <c r="AH11" s="8">
        <v>40.7058</v>
      </c>
      <c r="AI11" s="6">
        <f>AH11*Z11</f>
        <v>0</v>
      </c>
      <c r="AJ11" s="8">
        <v>-19.6533</v>
      </c>
      <c r="AK11" s="6">
        <f>AJ11*Z11</f>
        <v>0</v>
      </c>
      <c r="AL11" s="9">
        <f>Saare</f>
        <v>0</v>
      </c>
      <c r="AM11" s="9">
        <f>X11-X12</f>
        <v>0</v>
      </c>
      <c r="AN11" s="9">
        <f>AVERAGE(AH11:AH12)*AM11</f>
        <v>0</v>
      </c>
      <c r="AO11" s="6">
        <v>50500</v>
      </c>
      <c r="AP11" s="6"/>
      <c r="AQ11" s="9">
        <v>489.25</v>
      </c>
      <c r="AR11" s="8">
        <v>15.72</v>
      </c>
      <c r="AS11" s="9">
        <f>AR11-X11</f>
        <v>0</v>
      </c>
      <c r="AT11" s="6">
        <f>+AP11+Z11</f>
        <v>0</v>
      </c>
      <c r="AU11" s="6">
        <f>(+AP11*AQ11)+AA11</f>
        <v>0</v>
      </c>
      <c r="AV11" s="8">
        <f>IF(AT11=0,AU11,(AU11/AT11))</f>
        <v>0</v>
      </c>
      <c r="AW11" s="6">
        <f>IF(AT11=0,(AU11*-1),(AQ11-AV11)*AT11)</f>
        <v>0</v>
      </c>
      <c r="AX11" s="8">
        <v>-0.4016</v>
      </c>
      <c r="AY11" s="6">
        <f>AX11*AT11</f>
        <v>0</v>
      </c>
      <c r="AZ11" s="8">
        <v>0.0002</v>
      </c>
      <c r="BA11" s="6">
        <f>AZ11*AT11</f>
        <v>0</v>
      </c>
      <c r="BB11" s="8">
        <v>41.2047</v>
      </c>
      <c r="BC11" s="6">
        <f>BB11*AT11</f>
        <v>0</v>
      </c>
      <c r="BD11" s="8">
        <v>-20.2418</v>
      </c>
      <c r="BE11" s="6">
        <f>BD11*AT11</f>
        <v>0</v>
      </c>
      <c r="BF11" s="9">
        <f>Saare</f>
        <v>0</v>
      </c>
      <c r="BG11" s="9">
        <f>AR11-AR12</f>
        <v>0</v>
      </c>
      <c r="BH11" s="9">
        <f>AVERAGE(BB11:BB12)*BG11</f>
        <v>0</v>
      </c>
      <c r="BI11" s="6">
        <v>50500</v>
      </c>
      <c r="BJ11" s="6"/>
      <c r="BK11" s="9">
        <v>344.65</v>
      </c>
      <c r="BL11" s="8">
        <v>15.43</v>
      </c>
      <c r="BM11" s="9">
        <f>BL11-AR11</f>
        <v>0</v>
      </c>
      <c r="BN11" s="6">
        <f>+BJ11+AT11</f>
        <v>0</v>
      </c>
      <c r="BO11" s="6">
        <f>(+BJ11*BK11)+AU11</f>
        <v>0</v>
      </c>
      <c r="BP11" s="8">
        <f>IF(BN11=0,BO11,(BO11/BN11))</f>
        <v>0</v>
      </c>
      <c r="BQ11" s="6">
        <f>IF(BN11=0,(BO11*-1),(BK11-BP11)*BN11)</f>
        <v>0</v>
      </c>
      <c r="BR11" s="8">
        <v>-0.3162</v>
      </c>
      <c r="BS11" s="6">
        <f>BR11*BN11</f>
        <v>0</v>
      </c>
      <c r="BT11" s="8">
        <v>0.0002</v>
      </c>
      <c r="BU11" s="6">
        <f>BT11*BN11</f>
        <v>0</v>
      </c>
      <c r="BV11" s="8">
        <v>38.1857</v>
      </c>
      <c r="BW11" s="6">
        <f>BV11*BN11</f>
        <v>0</v>
      </c>
      <c r="BX11" s="8">
        <v>-18.4127</v>
      </c>
      <c r="BY11" s="6">
        <f>BX11*BN11</f>
        <v>0</v>
      </c>
      <c r="BZ11" s="9">
        <f>Saare</f>
        <v>0</v>
      </c>
      <c r="CA11" s="9">
        <f>BL11-BL12</f>
        <v>0</v>
      </c>
      <c r="CB11" s="9">
        <f>AVERAGE(BV11:BV12)*CA11</f>
        <v>0</v>
      </c>
      <c r="CC11" s="6">
        <v>50500</v>
      </c>
      <c r="CD11" s="6"/>
      <c r="CE11" s="9">
        <v>321</v>
      </c>
      <c r="CF11" s="8">
        <v>15.25</v>
      </c>
      <c r="CG11" s="9">
        <f>CF11-BL11</f>
        <v>0</v>
      </c>
      <c r="CH11" s="6">
        <f>+CD11+BN11</f>
        <v>0</v>
      </c>
      <c r="CI11" s="6">
        <f>(+CD11*CE11)+BO11</f>
        <v>0</v>
      </c>
      <c r="CJ11" s="8">
        <f>IF(CH11=0,CI11,(CI11/CH11))</f>
        <v>0</v>
      </c>
      <c r="CK11" s="6">
        <f>IF(CH11=0,(CI11*-1),(CE11-CJ11)*CH11)</f>
        <v>0</v>
      </c>
      <c r="CL11" s="8">
        <v>-0.3025</v>
      </c>
      <c r="CM11" s="6">
        <f>CL11*CH11</f>
        <v>0</v>
      </c>
      <c r="CN11" s="8">
        <v>0.0002</v>
      </c>
      <c r="CO11" s="6">
        <f>CN11*CH11</f>
        <v>0</v>
      </c>
      <c r="CP11" s="8">
        <v>37.4966</v>
      </c>
      <c r="CQ11" s="6">
        <f>CP11*CH11</f>
        <v>0</v>
      </c>
      <c r="CR11" s="8">
        <v>-17.8695</v>
      </c>
      <c r="CS11" s="6">
        <f>CR11*CH11</f>
        <v>0</v>
      </c>
      <c r="CT11" s="9">
        <f>Saare</f>
        <v>0</v>
      </c>
      <c r="CU11" s="9">
        <f>CF11-CF12</f>
        <v>0</v>
      </c>
      <c r="CV11" s="9">
        <f>AVERAGE(CP11:CP12)*CU11</f>
        <v>0</v>
      </c>
      <c r="CX11" s="6">
        <v>50500</v>
      </c>
      <c r="CY11" s="6"/>
      <c r="CZ11" s="9">
        <v>274.25</v>
      </c>
      <c r="DA11" s="8">
        <v>15.32</v>
      </c>
      <c r="DB11" s="9">
        <f>DA11-CF11</f>
        <v>0</v>
      </c>
      <c r="DC11" s="6">
        <f>+CY11+CH11</f>
        <v>0</v>
      </c>
      <c r="DD11" s="6">
        <f>(+CY11*CZ11)+CI11</f>
        <v>0</v>
      </c>
      <c r="DE11" s="8">
        <f>IF(DC11=0,DD11,(DD11/DC11))</f>
        <v>0</v>
      </c>
      <c r="DF11" s="6">
        <f>IF(DC11=0,(DD11*-1),(CZ11-DE11)*DC11)</f>
        <v>0</v>
      </c>
      <c r="DG11" s="8">
        <v>-0.2748</v>
      </c>
      <c r="DH11" s="6">
        <f>DG11*DC11</f>
        <v>0</v>
      </c>
      <c r="DI11" s="8">
        <v>0.0002</v>
      </c>
      <c r="DJ11" s="6">
        <f>DI11*DC11</f>
        <v>0</v>
      </c>
      <c r="DK11" s="8">
        <v>34.768</v>
      </c>
      <c r="DL11" s="6">
        <f>DK11*DC11</f>
        <v>0</v>
      </c>
      <c r="DM11" s="8">
        <v>-17.7549</v>
      </c>
      <c r="DN11" s="6">
        <f>DM11*DC11</f>
        <v>0</v>
      </c>
      <c r="DO11" s="9">
        <f>Saare</f>
        <v>0</v>
      </c>
      <c r="DP11" s="9">
        <f>DA11-DA12</f>
        <v>0</v>
      </c>
      <c r="DQ11" s="9">
        <f>AVERAGE(DK11:DK12)*DP11</f>
        <v>0</v>
      </c>
      <c r="DR11" s="6">
        <v>50500</v>
      </c>
      <c r="DS11" s="6"/>
      <c r="DT11" s="9">
        <v>295.85</v>
      </c>
      <c r="DU11" s="8">
        <v>14.83</v>
      </c>
      <c r="DV11" s="9">
        <f>DU11-DA11</f>
        <v>0</v>
      </c>
      <c r="DW11" s="6">
        <f>+DS11+DC11</f>
        <v>0</v>
      </c>
      <c r="DX11" s="6">
        <f>(+DS11*DT11)+DD11</f>
        <v>0</v>
      </c>
      <c r="DY11" s="8">
        <f>IF(DW11=0,DX11,(DX11/DW11))</f>
        <v>0</v>
      </c>
      <c r="DZ11" s="6">
        <f>IF(DW11=0,(DX11*-1),(DT11-DY11)*DW11)</f>
        <v>0</v>
      </c>
      <c r="EA11" s="8">
        <v>-0.2981</v>
      </c>
      <c r="EB11" s="6">
        <f>EA11*DW11</f>
        <v>0</v>
      </c>
      <c r="EC11" s="8">
        <v>0.0002</v>
      </c>
      <c r="ED11" s="6">
        <f>EC11*DW11</f>
        <v>0</v>
      </c>
      <c r="EE11" s="8">
        <v>36.046</v>
      </c>
      <c r="EF11" s="6">
        <f>EE11*DW11</f>
        <v>0</v>
      </c>
      <c r="EG11" s="8">
        <v>-17.8188</v>
      </c>
      <c r="EH11" s="6">
        <f>EG11*DW11</f>
        <v>0</v>
      </c>
      <c r="EI11" s="9">
        <f>Saare</f>
        <v>0</v>
      </c>
      <c r="EJ11" s="9">
        <f>DU11-DU12</f>
        <v>0</v>
      </c>
      <c r="EK11" s="9">
        <f>AVERAGE(EE11:EE12)*EJ11</f>
        <v>0</v>
      </c>
      <c r="EL11" s="6">
        <v>50500</v>
      </c>
      <c r="EM11" s="6"/>
      <c r="EN11" s="9">
        <v>261</v>
      </c>
      <c r="EO11" s="8">
        <v>14.67</v>
      </c>
      <c r="EP11" s="9">
        <f>EO11-DU11</f>
        <v>0</v>
      </c>
      <c r="EQ11" s="6">
        <f>+EM11+DW11</f>
        <v>0</v>
      </c>
      <c r="ER11" s="6">
        <f>(+EM11*EN11)+DX11</f>
        <v>0</v>
      </c>
      <c r="ES11" s="8">
        <f>IF(EQ11=0,ER11,(ER11/EQ11))</f>
        <v>0</v>
      </c>
      <c r="ET11" s="6">
        <f>IF(EQ11=0,(ER11*-1),(EN11-ES11)*EQ11)</f>
        <v>0</v>
      </c>
      <c r="EU11" s="8">
        <v>-0.2736</v>
      </c>
      <c r="EV11" s="6">
        <f>EU11*EQ11</f>
        <v>0</v>
      </c>
      <c r="EW11" s="8">
        <v>0.0002</v>
      </c>
      <c r="EX11" s="6">
        <f>EW11*EQ11</f>
        <v>0</v>
      </c>
      <c r="EY11" s="8">
        <v>34.673</v>
      </c>
      <c r="EZ11" s="6">
        <f>EY11*EQ11</f>
        <v>0</v>
      </c>
      <c r="FA11" s="8">
        <v>-16.9551</v>
      </c>
      <c r="FB11" s="6">
        <f>FA11*EQ11</f>
        <v>0</v>
      </c>
      <c r="FC11" s="9">
        <f>Saare</f>
        <v>0</v>
      </c>
      <c r="FD11" s="9">
        <f>EO11-EO12</f>
        <v>0</v>
      </c>
      <c r="FE11" s="9">
        <f>AVERAGE(EY11:EY12)*FD11</f>
        <v>0</v>
      </c>
      <c r="FF11" s="6">
        <v>50500</v>
      </c>
      <c r="FG11" s="6"/>
      <c r="FH11" s="9">
        <v>261.95</v>
      </c>
      <c r="FI11" s="8">
        <v>14.57</v>
      </c>
      <c r="FJ11" s="9">
        <f>FI11-EO11</f>
        <v>0</v>
      </c>
      <c r="FK11" s="6">
        <f>+FG11+EQ11</f>
        <v>0</v>
      </c>
      <c r="FL11" s="6">
        <f>(+FG11*FH11)+ER11</f>
        <v>0</v>
      </c>
      <c r="FM11" s="8">
        <f>IF(FK11=0,FL11,(FL11/FK11))</f>
        <v>0</v>
      </c>
      <c r="FN11" s="6">
        <f>IF(FK11=0,(FL11*-1),(FH11-FM11)*FK11)</f>
        <v>0</v>
      </c>
      <c r="FO11" s="8">
        <v>-0.276</v>
      </c>
      <c r="FP11" s="6">
        <f>FO11*FK11</f>
        <v>0</v>
      </c>
      <c r="FQ11" s="8">
        <v>0.0002</v>
      </c>
      <c r="FR11" s="6">
        <f>FQ11*FK11</f>
        <v>0</v>
      </c>
      <c r="FS11" s="8">
        <v>34.8114</v>
      </c>
      <c r="FT11" s="6">
        <f>FS11*FK11</f>
        <v>0</v>
      </c>
      <c r="FU11" s="8">
        <v>-16.9067</v>
      </c>
      <c r="FV11" s="6">
        <f>FU11*FK11</f>
        <v>0</v>
      </c>
      <c r="FW11" s="9">
        <f>Saare</f>
        <v>0</v>
      </c>
      <c r="FX11" s="9">
        <f>FI11-FI12</f>
        <v>0</v>
      </c>
      <c r="FY11" s="9">
        <f>AVERAGE(FS11:FS12)*FX11</f>
        <v>0</v>
      </c>
      <c r="FZ11" s="6">
        <v>50500</v>
      </c>
      <c r="GA11" s="6"/>
      <c r="GB11" s="9">
        <v>255</v>
      </c>
      <c r="GC11" s="8">
        <v>14.32</v>
      </c>
      <c r="GD11" s="9">
        <f>GC11-FI11</f>
        <v>0</v>
      </c>
      <c r="GE11" s="6">
        <f>+GA11+FK11</f>
        <v>0</v>
      </c>
      <c r="GF11" s="6">
        <f>(+GA11*GB11)+FL11</f>
        <v>0</v>
      </c>
      <c r="GG11" s="8">
        <f>IF(GE11=0,GF11,(GF11/GE11))</f>
        <v>0</v>
      </c>
      <c r="GH11" s="6">
        <f>IF(GE11=0,(GF11*-1),(GB11-GG11)*GE11)</f>
        <v>0</v>
      </c>
      <c r="GI11" s="8">
        <v>-0.274</v>
      </c>
      <c r="GJ11" s="6">
        <f>GI11*GE11</f>
        <v>0</v>
      </c>
      <c r="GK11" s="8">
        <v>0.0002</v>
      </c>
      <c r="GL11" s="6">
        <f>GK11*GE11</f>
        <v>0</v>
      </c>
      <c r="GM11" s="8">
        <v>34.6825</v>
      </c>
      <c r="GN11" s="6">
        <f>GM11*GE11</f>
        <v>0</v>
      </c>
      <c r="GO11" s="8">
        <v>-16.5551</v>
      </c>
      <c r="GP11" s="6">
        <f>GO11*GE11</f>
        <v>0</v>
      </c>
      <c r="GQ11" s="9">
        <f>Saare</f>
        <v>0</v>
      </c>
      <c r="GR11" s="9">
        <f>GC11-GC12</f>
        <v>0</v>
      </c>
      <c r="GS11" s="9">
        <f>AVERAGE(GM11:GM12)*GR11</f>
        <v>0</v>
      </c>
    </row>
    <row r="12" spans="1:201">
      <c r="A12" s="6">
        <v>52500</v>
      </c>
      <c r="B12" s="6"/>
      <c r="C12" s="7"/>
      <c r="D12" s="8"/>
      <c r="E12" s="9"/>
      <c r="F12" s="6">
        <f>+B12</f>
        <v>0</v>
      </c>
      <c r="G12" s="6">
        <f>(+B12*C12)</f>
        <v>0</v>
      </c>
      <c r="H12" s="8">
        <f>IF(F12=0,G12,(G12/F12))</f>
        <v>0</v>
      </c>
      <c r="I12" s="6">
        <f>IF(F12=0,(G12*-1),(C12-H12)*F12)</f>
        <v>0</v>
      </c>
      <c r="J12" s="8"/>
      <c r="K12" s="6">
        <f>J12*F12</f>
        <v>0</v>
      </c>
      <c r="L12" s="8"/>
      <c r="M12" s="6">
        <f>L12*F12</f>
        <v>0</v>
      </c>
      <c r="N12" s="8"/>
      <c r="O12" s="6">
        <f>N12*F12</f>
        <v>0</v>
      </c>
      <c r="P12" s="8"/>
      <c r="Q12" s="6">
        <f>P12*F12</f>
        <v>0</v>
      </c>
      <c r="R12" s="9">
        <f>Saare</f>
        <v>0</v>
      </c>
      <c r="S12" s="9">
        <f>D12-D13</f>
        <v>0</v>
      </c>
      <c r="T12" s="9">
        <f>AVERAGE(N12:N13)*S12</f>
        <v>0</v>
      </c>
      <c r="U12" s="6">
        <v>52500</v>
      </c>
      <c r="V12" s="6"/>
      <c r="W12" s="9">
        <v>1644</v>
      </c>
      <c r="X12" s="8">
        <v>13.41</v>
      </c>
      <c r="Y12" s="9">
        <f>X12-D12</f>
        <v>0</v>
      </c>
      <c r="Z12" s="6">
        <f>+V12+F12</f>
        <v>0</v>
      </c>
      <c r="AA12" s="6">
        <f>(+V12*W12)+G12</f>
        <v>0</v>
      </c>
      <c r="AB12" s="8">
        <f>IF(Z12=0,AA12,(AA12/Z12))</f>
        <v>0</v>
      </c>
      <c r="AC12" s="6">
        <f>IF(Z12=0,(AA12*-1),(W12-AB12)*Z12)</f>
        <v>0</v>
      </c>
      <c r="AD12" s="8">
        <v>-0.8516</v>
      </c>
      <c r="AE12" s="6">
        <f>AD12*Z12</f>
        <v>0</v>
      </c>
      <c r="AF12" s="8">
        <v>0.0002</v>
      </c>
      <c r="AG12" s="6">
        <f>AF12*Z12</f>
        <v>0</v>
      </c>
      <c r="AH12" s="8">
        <v>24.7024</v>
      </c>
      <c r="AI12" s="6">
        <f>AH12*Z12</f>
        <v>0</v>
      </c>
      <c r="AJ12" s="8">
        <v>-10.3519</v>
      </c>
      <c r="AK12" s="6">
        <f>AJ12*Z12</f>
        <v>0</v>
      </c>
      <c r="AL12" s="9">
        <f>Saare</f>
        <v>0</v>
      </c>
      <c r="AM12" s="9">
        <f>X12-X13</f>
        <v>0</v>
      </c>
      <c r="AN12" s="9">
        <f>AVERAGE(AH12:AH13)*AM12</f>
        <v>0</v>
      </c>
      <c r="AO12" s="6">
        <v>52500</v>
      </c>
      <c r="AP12" s="6"/>
      <c r="AQ12" s="7"/>
      <c r="AR12" s="8"/>
      <c r="AS12" s="9">
        <f>AR12-X12</f>
        <v>0</v>
      </c>
      <c r="AT12" s="6">
        <f>+AP12+Z12</f>
        <v>0</v>
      </c>
      <c r="AU12" s="6">
        <f>(+AP12*AQ12)+AA12</f>
        <v>0</v>
      </c>
      <c r="AV12" s="8">
        <f>IF(AT12=0,AU12,(AU12/AT12))</f>
        <v>0</v>
      </c>
      <c r="AW12" s="6">
        <f>IF(AT12=0,(AU12*-1),(AQ12-AV12)*AT12)</f>
        <v>0</v>
      </c>
      <c r="AX12" s="8"/>
      <c r="AY12" s="6">
        <f>AX12*AT12</f>
        <v>0</v>
      </c>
      <c r="AZ12" s="8"/>
      <c r="BA12" s="6">
        <f>AZ12*AT12</f>
        <v>0</v>
      </c>
      <c r="BB12" s="8"/>
      <c r="BC12" s="6">
        <f>BB12*AT12</f>
        <v>0</v>
      </c>
      <c r="BD12" s="8"/>
      <c r="BE12" s="6">
        <f>BD12*AT12</f>
        <v>0</v>
      </c>
      <c r="BF12" s="9">
        <f>Saare</f>
        <v>0</v>
      </c>
      <c r="BG12" s="9">
        <f>AR12-AR13</f>
        <v>0</v>
      </c>
      <c r="BH12" s="9">
        <f>AVERAGE(BB12:BB13)*BG12</f>
        <v>0</v>
      </c>
      <c r="BI12" s="6">
        <v>52500</v>
      </c>
      <c r="BJ12" s="6"/>
      <c r="BK12" s="9">
        <v>1401.55</v>
      </c>
      <c r="BL12" s="8">
        <v>13.46</v>
      </c>
      <c r="BM12" s="9">
        <f>BL12-AR12</f>
        <v>0</v>
      </c>
      <c r="BN12" s="6">
        <f>+BJ12+AT12</f>
        <v>0</v>
      </c>
      <c r="BO12" s="6">
        <f>(+BJ12*BK12)+AU12</f>
        <v>0</v>
      </c>
      <c r="BP12" s="8">
        <f>IF(BN12=0,BO12,(BO12/BN12))</f>
        <v>0</v>
      </c>
      <c r="BQ12" s="6">
        <f>IF(BN12=0,(BO12*-1),(BK12-BP12)*BN12)</f>
        <v>0</v>
      </c>
      <c r="BR12" s="8">
        <v>-0.7979000000000001</v>
      </c>
      <c r="BS12" s="6">
        <f>BR12*BN12</f>
        <v>0</v>
      </c>
      <c r="BT12" s="8">
        <v>0.0002</v>
      </c>
      <c r="BU12" s="6">
        <f>BT12*BN12</f>
        <v>0</v>
      </c>
      <c r="BV12" s="8">
        <v>30.2331</v>
      </c>
      <c r="BW12" s="6">
        <f>BV12*BN12</f>
        <v>0</v>
      </c>
      <c r="BX12" s="8">
        <v>-12.7168</v>
      </c>
      <c r="BY12" s="6">
        <f>BX12*BN12</f>
        <v>0</v>
      </c>
      <c r="BZ12" s="9">
        <f>Saare</f>
        <v>0</v>
      </c>
      <c r="CA12" s="9">
        <f>BL12-BL13</f>
        <v>0</v>
      </c>
      <c r="CB12" s="9">
        <f>AVERAGE(BV12:BV13)*CA12</f>
        <v>0</v>
      </c>
      <c r="CC12" s="6">
        <v>52500</v>
      </c>
      <c r="CD12" s="6"/>
      <c r="CE12" s="9">
        <v>1364.3</v>
      </c>
      <c r="CF12" s="8">
        <v>13.66</v>
      </c>
      <c r="CG12" s="9">
        <f>CF12-BL12</f>
        <v>0</v>
      </c>
      <c r="CH12" s="6">
        <f>+CD12+BN12</f>
        <v>0</v>
      </c>
      <c r="CI12" s="6">
        <f>(+CD12*CE12)+BO12</f>
        <v>0</v>
      </c>
      <c r="CJ12" s="8">
        <f>IF(CH12=0,CI12,(CI12/CH12))</f>
        <v>0</v>
      </c>
      <c r="CK12" s="6">
        <f>IF(CH12=0,(CI12*-1),(CE12-CJ12)*CH12)</f>
        <v>0</v>
      </c>
      <c r="CL12" s="8">
        <v>-0.7835</v>
      </c>
      <c r="CM12" s="6">
        <f>CL12*CH12</f>
        <v>0</v>
      </c>
      <c r="CN12" s="8">
        <v>0.0002</v>
      </c>
      <c r="CO12" s="6">
        <f>CN12*CH12</f>
        <v>0</v>
      </c>
      <c r="CP12" s="8">
        <v>31.5149</v>
      </c>
      <c r="CQ12" s="6">
        <f>CP12*CH12</f>
        <v>0</v>
      </c>
      <c r="CR12" s="8">
        <v>-13.4529</v>
      </c>
      <c r="CS12" s="6">
        <f>CR12*CH12</f>
        <v>0</v>
      </c>
      <c r="CT12" s="9">
        <f>Saare</f>
        <v>0</v>
      </c>
      <c r="CU12" s="9">
        <f>CF12-CF13</f>
        <v>0</v>
      </c>
      <c r="CV12" s="9">
        <f>AVERAGE(CP12:CP13)*CU12</f>
        <v>0</v>
      </c>
      <c r="CX12" s="6">
        <v>52500</v>
      </c>
      <c r="CY12" s="6"/>
      <c r="CZ12" s="9">
        <v>1256.45</v>
      </c>
      <c r="DA12" s="8">
        <v>13.34</v>
      </c>
      <c r="DB12" s="9">
        <f>DA12-CF12</f>
        <v>0</v>
      </c>
      <c r="DC12" s="6">
        <f>+CY12+CH12</f>
        <v>0</v>
      </c>
      <c r="DD12" s="6">
        <f>(+CY12*CZ12)+CI12</f>
        <v>0</v>
      </c>
      <c r="DE12" s="8">
        <f>IF(DC12=0,DD12,(DD12/DC12))</f>
        <v>0</v>
      </c>
      <c r="DF12" s="6">
        <f>IF(DC12=0,(DD12*-1),(CZ12-DE12)*DC12)</f>
        <v>0</v>
      </c>
      <c r="DG12" s="8">
        <v>-0.7743</v>
      </c>
      <c r="DH12" s="6">
        <f>DG12*DC12</f>
        <v>0</v>
      </c>
      <c r="DI12" s="8">
        <v>0.0002</v>
      </c>
      <c r="DJ12" s="6">
        <f>DI12*DC12</f>
        <v>0</v>
      </c>
      <c r="DK12" s="8">
        <v>31.3166</v>
      </c>
      <c r="DL12" s="6">
        <f>DK12*DC12</f>
        <v>0</v>
      </c>
      <c r="DM12" s="8">
        <v>-13.9254</v>
      </c>
      <c r="DN12" s="6">
        <f>DM12*DC12</f>
        <v>0</v>
      </c>
      <c r="DO12" s="9">
        <f>Saare</f>
        <v>0</v>
      </c>
      <c r="DP12" s="9">
        <f>DA12-DA13</f>
        <v>0</v>
      </c>
      <c r="DQ12" s="9">
        <f>AVERAGE(DK12:DK13)*DP12</f>
        <v>0</v>
      </c>
      <c r="DR12" s="6">
        <v>52500</v>
      </c>
      <c r="DS12" s="6"/>
      <c r="DT12" s="9">
        <v>1350</v>
      </c>
      <c r="DU12" s="8">
        <v>12.89</v>
      </c>
      <c r="DV12" s="9">
        <f>DU12-DA12</f>
        <v>0</v>
      </c>
      <c r="DW12" s="6">
        <f>+DS12+DC12</f>
        <v>0</v>
      </c>
      <c r="DX12" s="6">
        <f>(+DS12*DT12)+DD12</f>
        <v>0</v>
      </c>
      <c r="DY12" s="8">
        <f>IF(DW12=0,DX12,(DX12/DW12))</f>
        <v>0</v>
      </c>
      <c r="DZ12" s="6">
        <f>IF(DW12=0,(DX12*-1),(DT12-DY12)*DW12)</f>
        <v>0</v>
      </c>
      <c r="EA12" s="8">
        <v>-0.8108</v>
      </c>
      <c r="EB12" s="6">
        <f>EA12*DW12</f>
        <v>0</v>
      </c>
      <c r="EC12" s="8">
        <v>0.0002</v>
      </c>
      <c r="ED12" s="6">
        <f>EC12*DW12</f>
        <v>0</v>
      </c>
      <c r="EE12" s="8">
        <v>28.1376</v>
      </c>
      <c r="EF12" s="6">
        <f>EE12*DW12</f>
        <v>0</v>
      </c>
      <c r="EG12" s="8">
        <v>-12.0898</v>
      </c>
      <c r="EH12" s="6">
        <f>EG12*DW12</f>
        <v>0</v>
      </c>
      <c r="EI12" s="9">
        <f>Saare</f>
        <v>0</v>
      </c>
      <c r="EJ12" s="9">
        <f>DU12-DU13</f>
        <v>0</v>
      </c>
      <c r="EK12" s="9">
        <f>AVERAGE(EE12:EE13)*EJ12</f>
        <v>0</v>
      </c>
      <c r="EL12" s="6">
        <v>52500</v>
      </c>
      <c r="EM12" s="6"/>
      <c r="EN12" s="7"/>
      <c r="EO12" s="8"/>
      <c r="EP12" s="9">
        <f>EO12-DU12</f>
        <v>0</v>
      </c>
      <c r="EQ12" s="6">
        <f>+EM12+DW12</f>
        <v>0</v>
      </c>
      <c r="ER12" s="6">
        <f>(+EM12*EN12)+DX12</f>
        <v>0</v>
      </c>
      <c r="ES12" s="8">
        <f>IF(EQ12=0,ER12,(ER12/EQ12))</f>
        <v>0</v>
      </c>
      <c r="ET12" s="6">
        <f>IF(EQ12=0,(ER12*-1),(EN12-ES12)*EQ12)</f>
        <v>0</v>
      </c>
      <c r="EU12" s="8"/>
      <c r="EV12" s="6">
        <f>EU12*EQ12</f>
        <v>0</v>
      </c>
      <c r="EW12" s="8"/>
      <c r="EX12" s="6">
        <f>EW12*EQ12</f>
        <v>0</v>
      </c>
      <c r="EY12" s="8"/>
      <c r="EZ12" s="6">
        <f>EY12*EQ12</f>
        <v>0</v>
      </c>
      <c r="FA12" s="8"/>
      <c r="FB12" s="6">
        <f>FA12*EQ12</f>
        <v>0</v>
      </c>
      <c r="FC12" s="9">
        <f>Saare</f>
        <v>0</v>
      </c>
      <c r="FD12" s="9">
        <f>EO12-EO13</f>
        <v>0</v>
      </c>
      <c r="FE12" s="9">
        <f>AVERAGE(EY12:EY13)*FD12</f>
        <v>0</v>
      </c>
      <c r="FF12" s="6">
        <v>52500</v>
      </c>
      <c r="FG12" s="6"/>
      <c r="FH12" s="9">
        <v>1274</v>
      </c>
      <c r="FI12" s="8">
        <v>12.62</v>
      </c>
      <c r="FJ12" s="9">
        <f>FI12-EO12</f>
        <v>0</v>
      </c>
      <c r="FK12" s="6">
        <f>+FG12+EQ12</f>
        <v>0</v>
      </c>
      <c r="FL12" s="6">
        <f>(+FG12*FH12)+ER12</f>
        <v>0</v>
      </c>
      <c r="FM12" s="8">
        <f>IF(FK12=0,FL12,(FL12/FK12))</f>
        <v>0</v>
      </c>
      <c r="FN12" s="6">
        <f>IF(FK12=0,(FL12*-1),(FH12-FM12)*FK12)</f>
        <v>0</v>
      </c>
      <c r="FO12" s="8">
        <v>-0.7983</v>
      </c>
      <c r="FP12" s="6">
        <f>FO12*FK12</f>
        <v>0</v>
      </c>
      <c r="FQ12" s="8">
        <v>0.0002</v>
      </c>
      <c r="FR12" s="6">
        <f>FQ12*FK12</f>
        <v>0</v>
      </c>
      <c r="FS12" s="8">
        <v>29.3004</v>
      </c>
      <c r="FT12" s="6">
        <f>FS12*FK12</f>
        <v>0</v>
      </c>
      <c r="FU12" s="8">
        <v>-12.3257</v>
      </c>
      <c r="FV12" s="6">
        <f>FU12*FK12</f>
        <v>0</v>
      </c>
      <c r="FW12" s="9">
        <f>Saare</f>
        <v>0</v>
      </c>
      <c r="FX12" s="9">
        <f>FI12-FI13</f>
        <v>0</v>
      </c>
      <c r="FY12" s="9">
        <f>AVERAGE(FS12:FS13)*FX12</f>
        <v>0</v>
      </c>
      <c r="FZ12" s="6">
        <v>52500</v>
      </c>
      <c r="GA12" s="6"/>
      <c r="GB12" s="9">
        <v>1256.95</v>
      </c>
      <c r="GC12" s="8">
        <v>11.87</v>
      </c>
      <c r="GD12" s="9">
        <f>GC12-FI12</f>
        <v>0</v>
      </c>
      <c r="GE12" s="6">
        <f>+GA12+FK12</f>
        <v>0</v>
      </c>
      <c r="GF12" s="6">
        <f>(+GA12*GB12)+FL12</f>
        <v>0</v>
      </c>
      <c r="GG12" s="8">
        <f>IF(GE12=0,GF12,(GF12/GE12))</f>
        <v>0</v>
      </c>
      <c r="GH12" s="6">
        <f>IF(GE12=0,(GF12*-1),(GB12-GG12)*GE12)</f>
        <v>0</v>
      </c>
      <c r="GI12" s="8">
        <v>-0.8145</v>
      </c>
      <c r="GJ12" s="6">
        <f>GI12*GE12</f>
        <v>0</v>
      </c>
      <c r="GK12" s="8">
        <v>0.0002</v>
      </c>
      <c r="GL12" s="6">
        <f>GK12*GE12</f>
        <v>0</v>
      </c>
      <c r="GM12" s="8">
        <v>27.8384</v>
      </c>
      <c r="GN12" s="6">
        <f>GM12*GE12</f>
        <v>0</v>
      </c>
      <c r="GO12" s="8">
        <v>-11.0147</v>
      </c>
      <c r="GP12" s="6">
        <f>GO12*GE12</f>
        <v>0</v>
      </c>
      <c r="GQ12" s="9">
        <f>Saare</f>
        <v>0</v>
      </c>
      <c r="GR12" s="9">
        <f>GC12-GC13</f>
        <v>0</v>
      </c>
      <c r="GS12" s="9">
        <f>AVERAGE(GM12:GM13)*GR12</f>
        <v>0</v>
      </c>
    </row>
    <row r="13" spans="1:201">
      <c r="A13" s="6">
        <v>55000</v>
      </c>
      <c r="B13" s="6"/>
      <c r="C13" s="7"/>
      <c r="D13" s="8"/>
      <c r="E13" s="9"/>
      <c r="F13" s="6">
        <f>+B13</f>
        <v>0</v>
      </c>
      <c r="G13" s="6">
        <f>(+B13*C13)</f>
        <v>0</v>
      </c>
      <c r="H13" s="8">
        <f>IF(F13=0,G13,(G13/F13))</f>
        <v>0</v>
      </c>
      <c r="I13" s="6">
        <f>IF(F13=0,(G13*-1),(C13-H13)*F13)</f>
        <v>0</v>
      </c>
      <c r="J13" s="8"/>
      <c r="K13" s="6">
        <f>J13*F13</f>
        <v>0</v>
      </c>
      <c r="L13" s="8"/>
      <c r="M13" s="6">
        <f>L13*F13</f>
        <v>0</v>
      </c>
      <c r="N13" s="8"/>
      <c r="O13" s="6">
        <f>N13*F13</f>
        <v>0</v>
      </c>
      <c r="P13" s="8"/>
      <c r="Q13" s="6">
        <f>P13*F13</f>
        <v>0</v>
      </c>
      <c r="R13" s="9">
        <f>Saare</f>
        <v>0</v>
      </c>
      <c r="S13" s="9">
        <f>D13-D14</f>
        <v>0</v>
      </c>
      <c r="T13" s="9">
        <f>AVERAGE(N13:N14)*S13</f>
        <v>0</v>
      </c>
      <c r="U13" s="6">
        <v>55000</v>
      </c>
      <c r="V13" s="6"/>
      <c r="W13" s="7"/>
      <c r="X13" s="8"/>
      <c r="Y13" s="9">
        <f>X13-D13</f>
        <v>0</v>
      </c>
      <c r="Z13" s="6">
        <f>+V13+F13</f>
        <v>0</v>
      </c>
      <c r="AA13" s="6">
        <f>(+V13*W13)+G13</f>
        <v>0</v>
      </c>
      <c r="AB13" s="8">
        <f>IF(Z13=0,AA13,(AA13/Z13))</f>
        <v>0</v>
      </c>
      <c r="AC13" s="6">
        <f>IF(Z13=0,(AA13*-1),(W13-AB13)*Z13)</f>
        <v>0</v>
      </c>
      <c r="AD13" s="8"/>
      <c r="AE13" s="6">
        <f>AD13*Z13</f>
        <v>0</v>
      </c>
      <c r="AF13" s="8"/>
      <c r="AG13" s="6">
        <f>AF13*Z13</f>
        <v>0</v>
      </c>
      <c r="AH13" s="8"/>
      <c r="AI13" s="6">
        <f>AH13*Z13</f>
        <v>0</v>
      </c>
      <c r="AJ13" s="8"/>
      <c r="AK13" s="6">
        <f>AJ13*Z13</f>
        <v>0</v>
      </c>
      <c r="AL13" s="9">
        <f>Saare</f>
        <v>0</v>
      </c>
      <c r="AM13" s="9">
        <f>X13-X14</f>
        <v>0</v>
      </c>
      <c r="AN13" s="9">
        <f>AVERAGE(AH13:AH14)*AM13</f>
        <v>0</v>
      </c>
      <c r="AO13" s="6">
        <v>55000</v>
      </c>
      <c r="AP13" s="6"/>
      <c r="AQ13" s="7"/>
      <c r="AR13" s="8"/>
      <c r="AS13" s="9">
        <f>AR13-X13</f>
        <v>0</v>
      </c>
      <c r="AT13" s="6">
        <f>+AP13+Z13</f>
        <v>0</v>
      </c>
      <c r="AU13" s="6">
        <f>(+AP13*AQ13)+AA13</f>
        <v>0</v>
      </c>
      <c r="AV13" s="8">
        <f>IF(AT13=0,AU13,(AU13/AT13))</f>
        <v>0</v>
      </c>
      <c r="AW13" s="6">
        <f>IF(AT13=0,(AU13*-1),(AQ13-AV13)*AT13)</f>
        <v>0</v>
      </c>
      <c r="AX13" s="8"/>
      <c r="AY13" s="6">
        <f>AX13*AT13</f>
        <v>0</v>
      </c>
      <c r="AZ13" s="8"/>
      <c r="BA13" s="6">
        <f>AZ13*AT13</f>
        <v>0</v>
      </c>
      <c r="BB13" s="8"/>
      <c r="BC13" s="6">
        <f>BB13*AT13</f>
        <v>0</v>
      </c>
      <c r="BD13" s="8"/>
      <c r="BE13" s="6">
        <f>BD13*AT13</f>
        <v>0</v>
      </c>
      <c r="BF13" s="9">
        <f>Saare</f>
        <v>0</v>
      </c>
      <c r="BG13" s="9">
        <f>AR13-AR14</f>
        <v>0</v>
      </c>
      <c r="BH13" s="9">
        <f>AVERAGE(BB13:BB14)*BG13</f>
        <v>0</v>
      </c>
      <c r="BI13" s="6">
        <v>55000</v>
      </c>
      <c r="BJ13" s="6"/>
      <c r="BK13" s="9">
        <v>3722.05</v>
      </c>
      <c r="BL13" s="8"/>
      <c r="BM13" s="9">
        <f>BL13-AR13</f>
        <v>0</v>
      </c>
      <c r="BN13" s="6">
        <f>+BJ13+AT13</f>
        <v>0</v>
      </c>
      <c r="BO13" s="6">
        <f>(+BJ13*BK13)+AU13</f>
        <v>0</v>
      </c>
      <c r="BP13" s="8">
        <f>IF(BN13=0,BO13,(BO13/BN13))</f>
        <v>0</v>
      </c>
      <c r="BQ13" s="6">
        <f>IF(BN13=0,(BO13*-1),(BK13-BP13)*BN13)</f>
        <v>0</v>
      </c>
      <c r="BR13" s="8"/>
      <c r="BS13" s="6">
        <f>BR13*BN13</f>
        <v>0</v>
      </c>
      <c r="BT13" s="8"/>
      <c r="BU13" s="6">
        <f>BT13*BN13</f>
        <v>0</v>
      </c>
      <c r="BV13" s="8"/>
      <c r="BW13" s="6">
        <f>BV13*BN13</f>
        <v>0</v>
      </c>
      <c r="BX13" s="8"/>
      <c r="BY13" s="6">
        <f>BX13*BN13</f>
        <v>0</v>
      </c>
      <c r="BZ13" s="9">
        <f>Saare</f>
        <v>0</v>
      </c>
      <c r="CA13" s="9">
        <f>BL13-BL14</f>
        <v>0</v>
      </c>
      <c r="CB13" s="9">
        <f>AVERAGE(BV13:BV14)*CA13</f>
        <v>0</v>
      </c>
      <c r="CC13" s="6">
        <v>55000</v>
      </c>
      <c r="CD13" s="6"/>
      <c r="CE13" s="9">
        <v>3700</v>
      </c>
      <c r="CF13" s="8">
        <v>16.39</v>
      </c>
      <c r="CG13" s="9">
        <f>CF13-BL13</f>
        <v>0</v>
      </c>
      <c r="CH13" s="6">
        <f>+CD13+BN13</f>
        <v>0</v>
      </c>
      <c r="CI13" s="6">
        <f>(+CD13*CE13)+BO13</f>
        <v>0</v>
      </c>
      <c r="CJ13" s="8">
        <f>IF(CH13=0,CI13,(CI13/CH13))</f>
        <v>0</v>
      </c>
      <c r="CK13" s="6">
        <f>IF(CH13=0,(CI13*-1),(CE13-CJ13)*CH13)</f>
        <v>0</v>
      </c>
      <c r="CL13" s="8">
        <v>-0.9775</v>
      </c>
      <c r="CM13" s="6">
        <f>CL13*CH13</f>
        <v>0</v>
      </c>
      <c r="CN13" s="8">
        <v>0</v>
      </c>
      <c r="CO13" s="6">
        <f>CN13*CH13</f>
        <v>0</v>
      </c>
      <c r="CP13" s="8">
        <v>5.7542</v>
      </c>
      <c r="CQ13" s="6">
        <f>CP13*CH13</f>
        <v>0</v>
      </c>
      <c r="CR13" s="8">
        <v>-2.9472</v>
      </c>
      <c r="CS13" s="6">
        <f>CR13*CH13</f>
        <v>0</v>
      </c>
      <c r="CT13" s="9">
        <f>Saare</f>
        <v>0</v>
      </c>
      <c r="CU13" s="9">
        <f>CF13-CF14</f>
        <v>0</v>
      </c>
      <c r="CV13" s="9">
        <f>AVERAGE(CP13:CP14)*CU13</f>
        <v>0</v>
      </c>
      <c r="CX13" s="6">
        <v>55000</v>
      </c>
      <c r="CY13" s="6"/>
      <c r="CZ13" s="9">
        <v>3589.15</v>
      </c>
      <c r="DA13" s="8">
        <v>15.96</v>
      </c>
      <c r="DB13" s="9">
        <f>DA13-CF13</f>
        <v>0</v>
      </c>
      <c r="DC13" s="6">
        <f>+CY13+CH13</f>
        <v>0</v>
      </c>
      <c r="DD13" s="6">
        <f>(+CY13*CZ13)+CI13</f>
        <v>0</v>
      </c>
      <c r="DE13" s="8">
        <f>IF(DC13=0,DD13,(DD13/DC13))</f>
        <v>0</v>
      </c>
      <c r="DF13" s="6">
        <f>IF(DC13=0,(DD13*-1),(CZ13-DE13)*DC13)</f>
        <v>0</v>
      </c>
      <c r="DG13" s="8">
        <v>-0.9804</v>
      </c>
      <c r="DH13" s="6">
        <f>DG13*DC13</f>
        <v>0</v>
      </c>
      <c r="DI13" s="8">
        <v>0</v>
      </c>
      <c r="DJ13" s="6">
        <f>DI13*DC13</f>
        <v>0</v>
      </c>
      <c r="DK13" s="8">
        <v>4.9571</v>
      </c>
      <c r="DL13" s="6">
        <f>DK13*DC13</f>
        <v>0</v>
      </c>
      <c r="DM13" s="8">
        <v>-2.6372</v>
      </c>
      <c r="DN13" s="6">
        <f>DM13*DC13</f>
        <v>0</v>
      </c>
      <c r="DO13" s="9">
        <f>Saare</f>
        <v>0</v>
      </c>
      <c r="DP13" s="9">
        <f>DA13-DA14</f>
        <v>0</v>
      </c>
      <c r="DQ13" s="9">
        <f>AVERAGE(DK13:DK14)*DP13</f>
        <v>0</v>
      </c>
      <c r="DR13" s="6">
        <v>55000</v>
      </c>
      <c r="DS13" s="6"/>
      <c r="DT13" s="7"/>
      <c r="DU13" s="8"/>
      <c r="DV13" s="9">
        <f>DU13-DA13</f>
        <v>0</v>
      </c>
      <c r="DW13" s="6">
        <f>+DS13+DC13</f>
        <v>0</v>
      </c>
      <c r="DX13" s="6">
        <f>(+DS13*DT13)+DD13</f>
        <v>0</v>
      </c>
      <c r="DY13" s="8">
        <f>IF(DW13=0,DX13,(DX13/DW13))</f>
        <v>0</v>
      </c>
      <c r="DZ13" s="6">
        <f>IF(DW13=0,(DX13*-1),(DT13-DY13)*DW13)</f>
        <v>0</v>
      </c>
      <c r="EA13" s="8"/>
      <c r="EB13" s="6">
        <f>EA13*DW13</f>
        <v>0</v>
      </c>
      <c r="EC13" s="8"/>
      <c r="ED13" s="6">
        <f>EC13*DW13</f>
        <v>0</v>
      </c>
      <c r="EE13" s="8"/>
      <c r="EF13" s="6">
        <f>EE13*DW13</f>
        <v>0</v>
      </c>
      <c r="EG13" s="8"/>
      <c r="EH13" s="6">
        <f>EG13*DW13</f>
        <v>0</v>
      </c>
      <c r="EI13" s="9">
        <f>Saare</f>
        <v>0</v>
      </c>
      <c r="EJ13" s="9">
        <f>DU13-DU14</f>
        <v>0</v>
      </c>
      <c r="EK13" s="9">
        <f>AVERAGE(EE13:EE14)*EJ13</f>
        <v>0</v>
      </c>
      <c r="EL13" s="6">
        <v>55000</v>
      </c>
      <c r="EM13" s="6"/>
      <c r="EN13" s="7"/>
      <c r="EO13" s="8"/>
      <c r="EP13" s="9">
        <f>EO13-DU13</f>
        <v>0</v>
      </c>
      <c r="EQ13" s="6">
        <f>+EM13+DW13</f>
        <v>0</v>
      </c>
      <c r="ER13" s="6">
        <f>(+EM13*EN13)+DX13</f>
        <v>0</v>
      </c>
      <c r="ES13" s="8">
        <f>IF(EQ13=0,ER13,(ER13/EQ13))</f>
        <v>0</v>
      </c>
      <c r="ET13" s="6">
        <f>IF(EQ13=0,(ER13*-1),(EN13-ES13)*EQ13)</f>
        <v>0</v>
      </c>
      <c r="EU13" s="8"/>
      <c r="EV13" s="6">
        <f>EU13*EQ13</f>
        <v>0</v>
      </c>
      <c r="EW13" s="8"/>
      <c r="EX13" s="6">
        <f>EW13*EQ13</f>
        <v>0</v>
      </c>
      <c r="EY13" s="8"/>
      <c r="EZ13" s="6">
        <f>EY13*EQ13</f>
        <v>0</v>
      </c>
      <c r="FA13" s="8"/>
      <c r="FB13" s="6">
        <f>FA13*EQ13</f>
        <v>0</v>
      </c>
      <c r="FC13" s="9">
        <f>Saare</f>
        <v>0</v>
      </c>
      <c r="FD13" s="9">
        <f>EO13-EO14</f>
        <v>0</v>
      </c>
      <c r="FE13" s="9">
        <f>AVERAGE(EY13:EY14)*FD13</f>
        <v>0</v>
      </c>
      <c r="FF13" s="6">
        <v>55000</v>
      </c>
      <c r="FG13" s="6"/>
      <c r="FH13" s="7"/>
      <c r="FI13" s="8"/>
      <c r="FJ13" s="9">
        <f>FI13-EO13</f>
        <v>0</v>
      </c>
      <c r="FK13" s="6">
        <f>+FG13+EQ13</f>
        <v>0</v>
      </c>
      <c r="FL13" s="6">
        <f>(+FG13*FH13)+ER13</f>
        <v>0</v>
      </c>
      <c r="FM13" s="8">
        <f>IF(FK13=0,FL13,(FL13/FK13))</f>
        <v>0</v>
      </c>
      <c r="FN13" s="6">
        <f>IF(FK13=0,(FL13*-1),(FH13-FM13)*FK13)</f>
        <v>0</v>
      </c>
      <c r="FO13" s="8"/>
      <c r="FP13" s="6">
        <f>FO13*FK13</f>
        <v>0</v>
      </c>
      <c r="FQ13" s="8"/>
      <c r="FR13" s="6">
        <f>FQ13*FK13</f>
        <v>0</v>
      </c>
      <c r="FS13" s="8"/>
      <c r="FT13" s="6">
        <f>FS13*FK13</f>
        <v>0</v>
      </c>
      <c r="FU13" s="8"/>
      <c r="FV13" s="6">
        <f>FU13*FK13</f>
        <v>0</v>
      </c>
      <c r="FW13" s="9">
        <f>Saare</f>
        <v>0</v>
      </c>
      <c r="FX13" s="9">
        <f>FI13-FI14</f>
        <v>0</v>
      </c>
      <c r="FY13" s="9">
        <f>AVERAGE(FS13:FS14)*FX13</f>
        <v>0</v>
      </c>
      <c r="FZ13" s="6">
        <v>55000</v>
      </c>
      <c r="GA13" s="6"/>
      <c r="GB13" s="7"/>
      <c r="GC13" s="8"/>
      <c r="GD13" s="9">
        <f>GC13-FI13</f>
        <v>0</v>
      </c>
      <c r="GE13" s="6">
        <f>+GA13+FK13</f>
        <v>0</v>
      </c>
      <c r="GF13" s="6">
        <f>(+GA13*GB13)+FL13</f>
        <v>0</v>
      </c>
      <c r="GG13" s="8">
        <f>IF(GE13=0,GF13,(GF13/GE13))</f>
        <v>0</v>
      </c>
      <c r="GH13" s="6">
        <f>IF(GE13=0,(GF13*-1),(GB13-GG13)*GE13)</f>
        <v>0</v>
      </c>
      <c r="GI13" s="8"/>
      <c r="GJ13" s="6">
        <f>GI13*GE13</f>
        <v>0</v>
      </c>
      <c r="GK13" s="8"/>
      <c r="GL13" s="6">
        <f>GK13*GE13</f>
        <v>0</v>
      </c>
      <c r="GM13" s="8"/>
      <c r="GN13" s="6">
        <f>GM13*GE13</f>
        <v>0</v>
      </c>
      <c r="GO13" s="8"/>
      <c r="GP13" s="6">
        <f>GO13*GE13</f>
        <v>0</v>
      </c>
      <c r="GQ13" s="9">
        <f>Saare</f>
        <v>0</v>
      </c>
      <c r="GR13" s="9">
        <f>GC13-GC14</f>
        <v>0</v>
      </c>
      <c r="GS13" s="9">
        <f>AVERAGE(GM13:GM14)*GR13</f>
        <v>0</v>
      </c>
    </row>
    <row r="14" spans="1:201">
      <c r="A14" s="6">
        <v>59000</v>
      </c>
      <c r="B14" s="6"/>
      <c r="C14" s="7"/>
      <c r="D14" s="8"/>
      <c r="E14" s="9"/>
      <c r="F14" s="6">
        <f>+B14</f>
        <v>0</v>
      </c>
      <c r="G14" s="6">
        <f>(+B14*C14)</f>
        <v>0</v>
      </c>
      <c r="H14" s="8">
        <f>IF(F14=0,G14,(G14/F14))</f>
        <v>0</v>
      </c>
      <c r="I14" s="6">
        <f>IF(F14=0,(G14*-1),(C14-H14)*F14)</f>
        <v>0</v>
      </c>
      <c r="J14" s="8"/>
      <c r="K14" s="6">
        <f>J14*F14</f>
        <v>0</v>
      </c>
      <c r="L14" s="8"/>
      <c r="M14" s="6">
        <f>L14*F14</f>
        <v>0</v>
      </c>
      <c r="N14" s="8"/>
      <c r="O14" s="6">
        <f>N14*F14</f>
        <v>0</v>
      </c>
      <c r="P14" s="8"/>
      <c r="Q14" s="6">
        <f>P14*F14</f>
        <v>0</v>
      </c>
      <c r="R14" s="9">
        <f>Saare</f>
        <v>0</v>
      </c>
      <c r="S14" s="9">
        <f>D14-D15</f>
        <v>0</v>
      </c>
      <c r="T14" s="9">
        <f>AVERAGE(N14:N15)*S14</f>
        <v>0</v>
      </c>
      <c r="U14" s="6">
        <v>59000</v>
      </c>
      <c r="V14" s="6"/>
      <c r="W14" s="7"/>
      <c r="X14" s="8"/>
      <c r="Y14" s="9">
        <f>X14-D14</f>
        <v>0</v>
      </c>
      <c r="Z14" s="6">
        <f>+V14+F14</f>
        <v>0</v>
      </c>
      <c r="AA14" s="6">
        <f>(+V14*W14)+G14</f>
        <v>0</v>
      </c>
      <c r="AB14" s="8">
        <f>IF(Z14=0,AA14,(AA14/Z14))</f>
        <v>0</v>
      </c>
      <c r="AC14" s="6">
        <f>IF(Z14=0,(AA14*-1),(W14-AB14)*Z14)</f>
        <v>0</v>
      </c>
      <c r="AD14" s="8"/>
      <c r="AE14" s="6">
        <f>AD14*Z14</f>
        <v>0</v>
      </c>
      <c r="AF14" s="8"/>
      <c r="AG14" s="6">
        <f>AF14*Z14</f>
        <v>0</v>
      </c>
      <c r="AH14" s="8"/>
      <c r="AI14" s="6">
        <f>AH14*Z14</f>
        <v>0</v>
      </c>
      <c r="AJ14" s="8"/>
      <c r="AK14" s="6">
        <f>AJ14*Z14</f>
        <v>0</v>
      </c>
      <c r="AL14" s="9">
        <f>Saare</f>
        <v>0</v>
      </c>
      <c r="AM14" s="9">
        <f>X14-X15</f>
        <v>0</v>
      </c>
      <c r="AN14" s="9">
        <f>AVERAGE(AH14:AH15)*AM14</f>
        <v>0</v>
      </c>
      <c r="AO14" s="6">
        <v>59000</v>
      </c>
      <c r="AP14" s="6"/>
      <c r="AQ14" s="7"/>
      <c r="AR14" s="8"/>
      <c r="AS14" s="9">
        <f>AR14-X14</f>
        <v>0</v>
      </c>
      <c r="AT14" s="6">
        <f>+AP14+Z14</f>
        <v>0</v>
      </c>
      <c r="AU14" s="6">
        <f>(+AP14*AQ14)+AA14</f>
        <v>0</v>
      </c>
      <c r="AV14" s="8">
        <f>IF(AT14=0,AU14,(AU14/AT14))</f>
        <v>0</v>
      </c>
      <c r="AW14" s="6">
        <f>IF(AT14=0,(AU14*-1),(AQ14-AV14)*AT14)</f>
        <v>0</v>
      </c>
      <c r="AX14" s="8"/>
      <c r="AY14" s="6">
        <f>AX14*AT14</f>
        <v>0</v>
      </c>
      <c r="AZ14" s="8"/>
      <c r="BA14" s="6">
        <f>AZ14*AT14</f>
        <v>0</v>
      </c>
      <c r="BB14" s="8"/>
      <c r="BC14" s="6">
        <f>BB14*AT14</f>
        <v>0</v>
      </c>
      <c r="BD14" s="8"/>
      <c r="BE14" s="6">
        <f>BD14*AT14</f>
        <v>0</v>
      </c>
      <c r="BF14" s="9">
        <f>Saare</f>
        <v>0</v>
      </c>
      <c r="BG14" s="9">
        <f>AR14-AR15</f>
        <v>0</v>
      </c>
      <c r="BH14" s="9">
        <f>AVERAGE(BB14:BB15)*BG14</f>
        <v>0</v>
      </c>
      <c r="BI14" s="6">
        <v>59000</v>
      </c>
      <c r="BJ14" s="6"/>
      <c r="BK14" s="7"/>
      <c r="BL14" s="8"/>
      <c r="BM14" s="9">
        <f>BL14-AR14</f>
        <v>0</v>
      </c>
      <c r="BN14" s="6">
        <f>+BJ14+AT14</f>
        <v>0</v>
      </c>
      <c r="BO14" s="6">
        <f>(+BJ14*BK14)+AU14</f>
        <v>0</v>
      </c>
      <c r="BP14" s="8">
        <f>IF(BN14=0,BO14,(BO14/BN14))</f>
        <v>0</v>
      </c>
      <c r="BQ14" s="6">
        <f>IF(BN14=0,(BO14*-1),(BK14-BP14)*BN14)</f>
        <v>0</v>
      </c>
      <c r="BR14" s="8"/>
      <c r="BS14" s="6">
        <f>BR14*BN14</f>
        <v>0</v>
      </c>
      <c r="BT14" s="8"/>
      <c r="BU14" s="6">
        <f>BT14*BN14</f>
        <v>0</v>
      </c>
      <c r="BV14" s="8"/>
      <c r="BW14" s="6">
        <f>BV14*BN14</f>
        <v>0</v>
      </c>
      <c r="BX14" s="8"/>
      <c r="BY14" s="6">
        <f>BX14*BN14</f>
        <v>0</v>
      </c>
      <c r="BZ14" s="9">
        <f>Saare</f>
        <v>0</v>
      </c>
      <c r="CA14" s="9">
        <f>BL14-BL15</f>
        <v>0</v>
      </c>
      <c r="CB14" s="9">
        <f>AVERAGE(BV14:BV15)*CA14</f>
        <v>0</v>
      </c>
      <c r="CC14" s="6">
        <v>59000</v>
      </c>
      <c r="CD14" s="6"/>
      <c r="CE14" s="9">
        <v>7650</v>
      </c>
      <c r="CF14" s="8"/>
      <c r="CG14" s="9">
        <f>CF14-BL14</f>
        <v>0</v>
      </c>
      <c r="CH14" s="6">
        <f>+CD14+BN14</f>
        <v>0</v>
      </c>
      <c r="CI14" s="6">
        <f>(+CD14*CE14)+BO14</f>
        <v>0</v>
      </c>
      <c r="CJ14" s="8">
        <f>IF(CH14=0,CI14,(CI14/CH14))</f>
        <v>0</v>
      </c>
      <c r="CK14" s="6">
        <f>IF(CH14=0,(CI14*-1),(CE14-CJ14)*CH14)</f>
        <v>0</v>
      </c>
      <c r="CL14" s="8"/>
      <c r="CM14" s="6">
        <f>CL14*CH14</f>
        <v>0</v>
      </c>
      <c r="CN14" s="8"/>
      <c r="CO14" s="6">
        <f>CN14*CH14</f>
        <v>0</v>
      </c>
      <c r="CP14" s="8"/>
      <c r="CQ14" s="6">
        <f>CP14*CH14</f>
        <v>0</v>
      </c>
      <c r="CR14" s="8"/>
      <c r="CS14" s="6">
        <f>CR14*CH14</f>
        <v>0</v>
      </c>
      <c r="CT14" s="9">
        <f>Saare</f>
        <v>0</v>
      </c>
      <c r="CU14" s="9">
        <f>CF14-CF15</f>
        <v>0</v>
      </c>
      <c r="CV14" s="9">
        <f>AVERAGE(CP14:CP15)*CU14</f>
        <v>0</v>
      </c>
      <c r="CX14" s="6">
        <v>59000</v>
      </c>
      <c r="CY14" s="6"/>
      <c r="CZ14" s="7"/>
      <c r="DA14" s="8"/>
      <c r="DB14" s="9">
        <f>DA14-CF14</f>
        <v>0</v>
      </c>
      <c r="DC14" s="6">
        <f>+CY14+CH14</f>
        <v>0</v>
      </c>
      <c r="DD14" s="6">
        <f>(+CY14*CZ14)+CI14</f>
        <v>0</v>
      </c>
      <c r="DE14" s="8">
        <f>IF(DC14=0,DD14,(DD14/DC14))</f>
        <v>0</v>
      </c>
      <c r="DF14" s="6">
        <f>IF(DC14=0,(DD14*-1),(CZ14-DE14)*DC14)</f>
        <v>0</v>
      </c>
      <c r="DG14" s="8"/>
      <c r="DH14" s="6">
        <f>DG14*DC14</f>
        <v>0</v>
      </c>
      <c r="DI14" s="8"/>
      <c r="DJ14" s="6">
        <f>DI14*DC14</f>
        <v>0</v>
      </c>
      <c r="DK14" s="8"/>
      <c r="DL14" s="6">
        <f>DK14*DC14</f>
        <v>0</v>
      </c>
      <c r="DM14" s="8"/>
      <c r="DN14" s="6">
        <f>DM14*DC14</f>
        <v>0</v>
      </c>
      <c r="DO14" s="9">
        <f>Saare</f>
        <v>0</v>
      </c>
      <c r="DP14" s="9">
        <f>DA14-DA15</f>
        <v>0</v>
      </c>
      <c r="DQ14" s="9">
        <f>AVERAGE(DK14:DK15)*DP14</f>
        <v>0</v>
      </c>
      <c r="DR14" s="6">
        <v>59000</v>
      </c>
      <c r="DS14" s="6"/>
      <c r="DT14" s="7"/>
      <c r="DU14" s="8"/>
      <c r="DV14" s="9">
        <f>DU14-DA14</f>
        <v>0</v>
      </c>
      <c r="DW14" s="6">
        <f>+DS14+DC14</f>
        <v>0</v>
      </c>
      <c r="DX14" s="6">
        <f>(+DS14*DT14)+DD14</f>
        <v>0</v>
      </c>
      <c r="DY14" s="8">
        <f>IF(DW14=0,DX14,(DX14/DW14))</f>
        <v>0</v>
      </c>
      <c r="DZ14" s="6">
        <f>IF(DW14=0,(DX14*-1),(DT14-DY14)*DW14)</f>
        <v>0</v>
      </c>
      <c r="EA14" s="8"/>
      <c r="EB14" s="6">
        <f>EA14*DW14</f>
        <v>0</v>
      </c>
      <c r="EC14" s="8"/>
      <c r="ED14" s="6">
        <f>EC14*DW14</f>
        <v>0</v>
      </c>
      <c r="EE14" s="8"/>
      <c r="EF14" s="6">
        <f>EE14*DW14</f>
        <v>0</v>
      </c>
      <c r="EG14" s="8"/>
      <c r="EH14" s="6">
        <f>EG14*DW14</f>
        <v>0</v>
      </c>
      <c r="EI14" s="9">
        <f>Saare</f>
        <v>0</v>
      </c>
      <c r="EJ14" s="9">
        <f>DU14-DU15</f>
        <v>0</v>
      </c>
      <c r="EK14" s="9">
        <f>AVERAGE(EE14:EE15)*EJ14</f>
        <v>0</v>
      </c>
      <c r="EL14" s="6">
        <v>59000</v>
      </c>
      <c r="EM14" s="6"/>
      <c r="EN14" s="7"/>
      <c r="EO14" s="8"/>
      <c r="EP14" s="9">
        <f>EO14-DU14</f>
        <v>0</v>
      </c>
      <c r="EQ14" s="6">
        <f>+EM14+DW14</f>
        <v>0</v>
      </c>
      <c r="ER14" s="6">
        <f>(+EM14*EN14)+DX14</f>
        <v>0</v>
      </c>
      <c r="ES14" s="8">
        <f>IF(EQ14=0,ER14,(ER14/EQ14))</f>
        <v>0</v>
      </c>
      <c r="ET14" s="6">
        <f>IF(EQ14=0,(ER14*-1),(EN14-ES14)*EQ14)</f>
        <v>0</v>
      </c>
      <c r="EU14" s="8"/>
      <c r="EV14" s="6">
        <f>EU14*EQ14</f>
        <v>0</v>
      </c>
      <c r="EW14" s="8"/>
      <c r="EX14" s="6">
        <f>EW14*EQ14</f>
        <v>0</v>
      </c>
      <c r="EY14" s="8"/>
      <c r="EZ14" s="6">
        <f>EY14*EQ14</f>
        <v>0</v>
      </c>
      <c r="FA14" s="8"/>
      <c r="FB14" s="6">
        <f>FA14*EQ14</f>
        <v>0</v>
      </c>
      <c r="FC14" s="9">
        <f>Saare</f>
        <v>0</v>
      </c>
      <c r="FD14" s="9">
        <f>EO14-EO15</f>
        <v>0</v>
      </c>
      <c r="FE14" s="9">
        <f>AVERAGE(EY14:EY15)*FD14</f>
        <v>0</v>
      </c>
      <c r="FF14" s="6">
        <v>59000</v>
      </c>
      <c r="FG14" s="6"/>
      <c r="FH14" s="7"/>
      <c r="FI14" s="8"/>
      <c r="FJ14" s="9">
        <f>FI14-EO14</f>
        <v>0</v>
      </c>
      <c r="FK14" s="6">
        <f>+FG14+EQ14</f>
        <v>0</v>
      </c>
      <c r="FL14" s="6">
        <f>(+FG14*FH14)+ER14</f>
        <v>0</v>
      </c>
      <c r="FM14" s="8">
        <f>IF(FK14=0,FL14,(FL14/FK14))</f>
        <v>0</v>
      </c>
      <c r="FN14" s="6">
        <f>IF(FK14=0,(FL14*-1),(FH14-FM14)*FK14)</f>
        <v>0</v>
      </c>
      <c r="FO14" s="8"/>
      <c r="FP14" s="6">
        <f>FO14*FK14</f>
        <v>0</v>
      </c>
      <c r="FQ14" s="8"/>
      <c r="FR14" s="6">
        <f>FQ14*FK14</f>
        <v>0</v>
      </c>
      <c r="FS14" s="8"/>
      <c r="FT14" s="6">
        <f>FS14*FK14</f>
        <v>0</v>
      </c>
      <c r="FU14" s="8"/>
      <c r="FV14" s="6">
        <f>FU14*FK14</f>
        <v>0</v>
      </c>
      <c r="FW14" s="9">
        <f>Saare</f>
        <v>0</v>
      </c>
      <c r="FX14" s="9">
        <f>FI14-FI15</f>
        <v>0</v>
      </c>
      <c r="FY14" s="9">
        <f>AVERAGE(FS14:FS15)*FX14</f>
        <v>0</v>
      </c>
      <c r="FZ14" s="6">
        <v>59000</v>
      </c>
      <c r="GA14" s="6"/>
      <c r="GB14" s="7"/>
      <c r="GC14" s="8"/>
      <c r="GD14" s="9">
        <f>GC14-FI14</f>
        <v>0</v>
      </c>
      <c r="GE14" s="6">
        <f>+GA14+FK14</f>
        <v>0</v>
      </c>
      <c r="GF14" s="6">
        <f>(+GA14*GB14)+FL14</f>
        <v>0</v>
      </c>
      <c r="GG14" s="8">
        <f>IF(GE14=0,GF14,(GF14/GE14))</f>
        <v>0</v>
      </c>
      <c r="GH14" s="6">
        <f>IF(GE14=0,(GF14*-1),(GB14-GG14)*GE14)</f>
        <v>0</v>
      </c>
      <c r="GI14" s="8"/>
      <c r="GJ14" s="6">
        <f>GI14*GE14</f>
        <v>0</v>
      </c>
      <c r="GK14" s="8"/>
      <c r="GL14" s="6">
        <f>GK14*GE14</f>
        <v>0</v>
      </c>
      <c r="GM14" s="8"/>
      <c r="GN14" s="6">
        <f>GM14*GE14</f>
        <v>0</v>
      </c>
      <c r="GO14" s="8"/>
      <c r="GP14" s="6">
        <f>GO14*GE14</f>
        <v>0</v>
      </c>
      <c r="GQ14" s="9">
        <f>Saare</f>
        <v>0</v>
      </c>
      <c r="GR14" s="9">
        <f>GC14-GC15</f>
        <v>0</v>
      </c>
      <c r="GS14" s="9">
        <f>AVERAGE(GM14:GM15)*GR14</f>
        <v>0</v>
      </c>
    </row>
    <row r="15" spans="1:201">
      <c r="A15" s="10" t="s">
        <v>31</v>
      </c>
      <c r="B15" s="10" t="s">
        <v>17</v>
      </c>
      <c r="C15" s="10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10" t="s">
        <v>23</v>
      </c>
      <c r="I15" s="10" t="s">
        <v>10</v>
      </c>
      <c r="J15" s="10" t="s">
        <v>11</v>
      </c>
      <c r="K15" s="10" t="s">
        <v>24</v>
      </c>
      <c r="L15" s="10" t="s">
        <v>12</v>
      </c>
      <c r="M15" s="10" t="s">
        <v>25</v>
      </c>
      <c r="N15" s="10" t="s">
        <v>13</v>
      </c>
      <c r="O15" s="10" t="s">
        <v>26</v>
      </c>
      <c r="P15" s="10" t="s">
        <v>14</v>
      </c>
      <c r="Q15" s="10" t="s">
        <v>27</v>
      </c>
      <c r="R15" s="10" t="s">
        <v>28</v>
      </c>
      <c r="S15" s="10" t="s">
        <v>29</v>
      </c>
      <c r="T15" s="10" t="s">
        <v>30</v>
      </c>
      <c r="U15" s="10" t="s">
        <v>31</v>
      </c>
      <c r="V15" s="10" t="s">
        <v>17</v>
      </c>
      <c r="W15" s="10" t="s">
        <v>18</v>
      </c>
      <c r="X15" s="10" t="s">
        <v>19</v>
      </c>
      <c r="Y15" s="10" t="s">
        <v>20</v>
      </c>
      <c r="Z15" s="10" t="s">
        <v>21</v>
      </c>
      <c r="AA15" s="10" t="s">
        <v>22</v>
      </c>
      <c r="AB15" s="10" t="s">
        <v>23</v>
      </c>
      <c r="AC15" s="10" t="s">
        <v>10</v>
      </c>
      <c r="AD15" s="10" t="s">
        <v>11</v>
      </c>
      <c r="AE15" s="10" t="s">
        <v>24</v>
      </c>
      <c r="AF15" s="10" t="s">
        <v>12</v>
      </c>
      <c r="AG15" s="10" t="s">
        <v>25</v>
      </c>
      <c r="AH15" s="10" t="s">
        <v>13</v>
      </c>
      <c r="AI15" s="10" t="s">
        <v>26</v>
      </c>
      <c r="AJ15" s="10" t="s">
        <v>14</v>
      </c>
      <c r="AK15" s="10" t="s">
        <v>27</v>
      </c>
      <c r="AL15" s="10" t="s">
        <v>28</v>
      </c>
      <c r="AM15" s="10" t="s">
        <v>29</v>
      </c>
      <c r="AN15" s="10" t="s">
        <v>30</v>
      </c>
      <c r="AO15" s="10" t="s">
        <v>31</v>
      </c>
      <c r="AP15" s="10" t="s">
        <v>17</v>
      </c>
      <c r="AQ15" s="10" t="s">
        <v>18</v>
      </c>
      <c r="AR15" s="10" t="s">
        <v>19</v>
      </c>
      <c r="AS15" s="10" t="s">
        <v>20</v>
      </c>
      <c r="AT15" s="10" t="s">
        <v>21</v>
      </c>
      <c r="AU15" s="10" t="s">
        <v>22</v>
      </c>
      <c r="AV15" s="10" t="s">
        <v>23</v>
      </c>
      <c r="AW15" s="10" t="s">
        <v>10</v>
      </c>
      <c r="AX15" s="10" t="s">
        <v>11</v>
      </c>
      <c r="AY15" s="10" t="s">
        <v>24</v>
      </c>
      <c r="AZ15" s="10" t="s">
        <v>12</v>
      </c>
      <c r="BA15" s="10" t="s">
        <v>25</v>
      </c>
      <c r="BB15" s="10" t="s">
        <v>13</v>
      </c>
      <c r="BC15" s="10" t="s">
        <v>26</v>
      </c>
      <c r="BD15" s="10" t="s">
        <v>14</v>
      </c>
      <c r="BE15" s="10" t="s">
        <v>27</v>
      </c>
      <c r="BF15" s="10" t="s">
        <v>28</v>
      </c>
      <c r="BG15" s="10" t="s">
        <v>29</v>
      </c>
      <c r="BH15" s="10" t="s">
        <v>30</v>
      </c>
      <c r="BI15" s="10" t="s">
        <v>31</v>
      </c>
      <c r="BJ15" s="10" t="s">
        <v>17</v>
      </c>
      <c r="BK15" s="10" t="s">
        <v>18</v>
      </c>
      <c r="BL15" s="10" t="s">
        <v>19</v>
      </c>
      <c r="BM15" s="10" t="s">
        <v>20</v>
      </c>
      <c r="BN15" s="10" t="s">
        <v>21</v>
      </c>
      <c r="BO15" s="10" t="s">
        <v>22</v>
      </c>
      <c r="BP15" s="10" t="s">
        <v>23</v>
      </c>
      <c r="BQ15" s="10" t="s">
        <v>10</v>
      </c>
      <c r="BR15" s="10" t="s">
        <v>11</v>
      </c>
      <c r="BS15" s="10" t="s">
        <v>24</v>
      </c>
      <c r="BT15" s="10" t="s">
        <v>12</v>
      </c>
      <c r="BU15" s="10" t="s">
        <v>25</v>
      </c>
      <c r="BV15" s="10" t="s">
        <v>13</v>
      </c>
      <c r="BW15" s="10" t="s">
        <v>26</v>
      </c>
      <c r="BX15" s="10" t="s">
        <v>14</v>
      </c>
      <c r="BY15" s="10" t="s">
        <v>27</v>
      </c>
      <c r="BZ15" s="10" t="s">
        <v>28</v>
      </c>
      <c r="CA15" s="10" t="s">
        <v>29</v>
      </c>
      <c r="CB15" s="10" t="s">
        <v>30</v>
      </c>
      <c r="CC15" s="10" t="s">
        <v>31</v>
      </c>
      <c r="CD15" s="10" t="s">
        <v>17</v>
      </c>
      <c r="CE15" s="10" t="s">
        <v>18</v>
      </c>
      <c r="CF15" s="10" t="s">
        <v>19</v>
      </c>
      <c r="CG15" s="10" t="s">
        <v>20</v>
      </c>
      <c r="CH15" s="10" t="s">
        <v>21</v>
      </c>
      <c r="CI15" s="10" t="s">
        <v>22</v>
      </c>
      <c r="CJ15" s="10" t="s">
        <v>23</v>
      </c>
      <c r="CK15" s="10" t="s">
        <v>10</v>
      </c>
      <c r="CL15" s="10" t="s">
        <v>11</v>
      </c>
      <c r="CM15" s="10" t="s">
        <v>24</v>
      </c>
      <c r="CN15" s="10" t="s">
        <v>12</v>
      </c>
      <c r="CO15" s="10" t="s">
        <v>25</v>
      </c>
      <c r="CP15" s="10" t="s">
        <v>13</v>
      </c>
      <c r="CQ15" s="10" t="s">
        <v>26</v>
      </c>
      <c r="CR15" s="10" t="s">
        <v>14</v>
      </c>
      <c r="CS15" s="10" t="s">
        <v>27</v>
      </c>
      <c r="CT15" s="10" t="s">
        <v>28</v>
      </c>
      <c r="CU15" s="10" t="s">
        <v>29</v>
      </c>
      <c r="CV15" s="10" t="s">
        <v>30</v>
      </c>
      <c r="CX15" s="10" t="s">
        <v>31</v>
      </c>
      <c r="CY15" s="10" t="s">
        <v>17</v>
      </c>
      <c r="CZ15" s="10" t="s">
        <v>18</v>
      </c>
      <c r="DA15" s="10" t="s">
        <v>19</v>
      </c>
      <c r="DB15" s="10" t="s">
        <v>20</v>
      </c>
      <c r="DC15" s="10" t="s">
        <v>21</v>
      </c>
      <c r="DD15" s="10" t="s">
        <v>22</v>
      </c>
      <c r="DE15" s="10" t="s">
        <v>23</v>
      </c>
      <c r="DF15" s="10" t="s">
        <v>10</v>
      </c>
      <c r="DG15" s="10" t="s">
        <v>11</v>
      </c>
      <c r="DH15" s="10" t="s">
        <v>24</v>
      </c>
      <c r="DI15" s="10" t="s">
        <v>12</v>
      </c>
      <c r="DJ15" s="10" t="s">
        <v>25</v>
      </c>
      <c r="DK15" s="10" t="s">
        <v>13</v>
      </c>
      <c r="DL15" s="10" t="s">
        <v>26</v>
      </c>
      <c r="DM15" s="10" t="s">
        <v>14</v>
      </c>
      <c r="DN15" s="10" t="s">
        <v>27</v>
      </c>
      <c r="DO15" s="10" t="s">
        <v>28</v>
      </c>
      <c r="DP15" s="10" t="s">
        <v>29</v>
      </c>
      <c r="DQ15" s="10" t="s">
        <v>30</v>
      </c>
      <c r="DR15" s="10" t="s">
        <v>31</v>
      </c>
      <c r="DS15" s="10" t="s">
        <v>17</v>
      </c>
      <c r="DT15" s="10" t="s">
        <v>18</v>
      </c>
      <c r="DU15" s="10" t="s">
        <v>19</v>
      </c>
      <c r="DV15" s="10" t="s">
        <v>20</v>
      </c>
      <c r="DW15" s="10" t="s">
        <v>21</v>
      </c>
      <c r="DX15" s="10" t="s">
        <v>22</v>
      </c>
      <c r="DY15" s="10" t="s">
        <v>23</v>
      </c>
      <c r="DZ15" s="10" t="s">
        <v>10</v>
      </c>
      <c r="EA15" s="10" t="s">
        <v>11</v>
      </c>
      <c r="EB15" s="10" t="s">
        <v>24</v>
      </c>
      <c r="EC15" s="10" t="s">
        <v>12</v>
      </c>
      <c r="ED15" s="10" t="s">
        <v>25</v>
      </c>
      <c r="EE15" s="10" t="s">
        <v>13</v>
      </c>
      <c r="EF15" s="10" t="s">
        <v>26</v>
      </c>
      <c r="EG15" s="10" t="s">
        <v>14</v>
      </c>
      <c r="EH15" s="10" t="s">
        <v>27</v>
      </c>
      <c r="EI15" s="10" t="s">
        <v>28</v>
      </c>
      <c r="EJ15" s="10" t="s">
        <v>29</v>
      </c>
      <c r="EK15" s="10" t="s">
        <v>30</v>
      </c>
      <c r="EL15" s="10" t="s">
        <v>31</v>
      </c>
      <c r="EM15" s="10" t="s">
        <v>17</v>
      </c>
      <c r="EN15" s="10" t="s">
        <v>18</v>
      </c>
      <c r="EO15" s="10" t="s">
        <v>19</v>
      </c>
      <c r="EP15" s="10" t="s">
        <v>20</v>
      </c>
      <c r="EQ15" s="10" t="s">
        <v>21</v>
      </c>
      <c r="ER15" s="10" t="s">
        <v>22</v>
      </c>
      <c r="ES15" s="10" t="s">
        <v>23</v>
      </c>
      <c r="ET15" s="10" t="s">
        <v>10</v>
      </c>
      <c r="EU15" s="10" t="s">
        <v>11</v>
      </c>
      <c r="EV15" s="10" t="s">
        <v>24</v>
      </c>
      <c r="EW15" s="10" t="s">
        <v>12</v>
      </c>
      <c r="EX15" s="10" t="s">
        <v>25</v>
      </c>
      <c r="EY15" s="10" t="s">
        <v>13</v>
      </c>
      <c r="EZ15" s="10" t="s">
        <v>26</v>
      </c>
      <c r="FA15" s="10" t="s">
        <v>14</v>
      </c>
      <c r="FB15" s="10" t="s">
        <v>27</v>
      </c>
      <c r="FC15" s="10" t="s">
        <v>28</v>
      </c>
      <c r="FD15" s="10" t="s">
        <v>29</v>
      </c>
      <c r="FE15" s="10" t="s">
        <v>30</v>
      </c>
      <c r="FF15" s="10" t="s">
        <v>31</v>
      </c>
      <c r="FG15" s="10" t="s">
        <v>17</v>
      </c>
      <c r="FH15" s="10" t="s">
        <v>18</v>
      </c>
      <c r="FI15" s="10" t="s">
        <v>19</v>
      </c>
      <c r="FJ15" s="10" t="s">
        <v>20</v>
      </c>
      <c r="FK15" s="10" t="s">
        <v>21</v>
      </c>
      <c r="FL15" s="10" t="s">
        <v>22</v>
      </c>
      <c r="FM15" s="10" t="s">
        <v>23</v>
      </c>
      <c r="FN15" s="10" t="s">
        <v>10</v>
      </c>
      <c r="FO15" s="10" t="s">
        <v>11</v>
      </c>
      <c r="FP15" s="10" t="s">
        <v>24</v>
      </c>
      <c r="FQ15" s="10" t="s">
        <v>12</v>
      </c>
      <c r="FR15" s="10" t="s">
        <v>25</v>
      </c>
      <c r="FS15" s="10" t="s">
        <v>13</v>
      </c>
      <c r="FT15" s="10" t="s">
        <v>26</v>
      </c>
      <c r="FU15" s="10" t="s">
        <v>14</v>
      </c>
      <c r="FV15" s="10" t="s">
        <v>27</v>
      </c>
      <c r="FW15" s="10" t="s">
        <v>28</v>
      </c>
      <c r="FX15" s="10" t="s">
        <v>29</v>
      </c>
      <c r="FY15" s="10" t="s">
        <v>30</v>
      </c>
      <c r="FZ15" s="10" t="s">
        <v>31</v>
      </c>
      <c r="GA15" s="10" t="s">
        <v>17</v>
      </c>
      <c r="GB15" s="10" t="s">
        <v>18</v>
      </c>
      <c r="GC15" s="10" t="s">
        <v>19</v>
      </c>
      <c r="GD15" s="10" t="s">
        <v>20</v>
      </c>
      <c r="GE15" s="10" t="s">
        <v>21</v>
      </c>
      <c r="GF15" s="10" t="s">
        <v>22</v>
      </c>
      <c r="GG15" s="10" t="s">
        <v>23</v>
      </c>
      <c r="GH15" s="10" t="s">
        <v>10</v>
      </c>
      <c r="GI15" s="10" t="s">
        <v>11</v>
      </c>
      <c r="GJ15" s="10" t="s">
        <v>24</v>
      </c>
      <c r="GK15" s="10" t="s">
        <v>12</v>
      </c>
      <c r="GL15" s="10" t="s">
        <v>25</v>
      </c>
      <c r="GM15" s="10" t="s">
        <v>13</v>
      </c>
      <c r="GN15" s="10" t="s">
        <v>26</v>
      </c>
      <c r="GO15" s="10" t="s">
        <v>14</v>
      </c>
      <c r="GP15" s="10" t="s">
        <v>27</v>
      </c>
      <c r="GQ15" s="10" t="s">
        <v>28</v>
      </c>
      <c r="GR15" s="10" t="s">
        <v>29</v>
      </c>
      <c r="GS15" s="10" t="s">
        <v>30</v>
      </c>
    </row>
    <row r="16" spans="1:201">
      <c r="A16" s="11">
        <v>40500</v>
      </c>
      <c r="B16" s="11"/>
      <c r="C16" s="12"/>
      <c r="D16" s="13"/>
      <c r="E16" s="14"/>
      <c r="F16" s="11">
        <f>+B16</f>
        <v>0</v>
      </c>
      <c r="G16" s="11">
        <f>(+B16*C16)</f>
        <v>0</v>
      </c>
      <c r="H16" s="13">
        <f>IF(F16=0,G16,(G16/F16))</f>
        <v>0</v>
      </c>
      <c r="I16" s="11">
        <f>IF(F16=0,(G16*-1),(C16-H16)*F16)</f>
        <v>0</v>
      </c>
      <c r="J16" s="13"/>
      <c r="K16" s="11">
        <f>J16*F16</f>
        <v>0</v>
      </c>
      <c r="L16" s="13"/>
      <c r="M16" s="11">
        <f>L16*F16</f>
        <v>0</v>
      </c>
      <c r="N16" s="13"/>
      <c r="O16" s="11">
        <f>N16*F16</f>
        <v>0</v>
      </c>
      <c r="P16" s="13"/>
      <c r="Q16" s="11">
        <f>P16*F16</f>
        <v>0</v>
      </c>
      <c r="R16" s="14">
        <f>Saare</f>
        <v>0</v>
      </c>
      <c r="S16" s="14">
        <f>D16-D17</f>
        <v>0</v>
      </c>
      <c r="T16" s="14">
        <f>AVERAGE(N16:N17)*S16</f>
        <v>0</v>
      </c>
      <c r="U16" s="11">
        <v>40500</v>
      </c>
      <c r="V16" s="11"/>
      <c r="W16" s="12"/>
      <c r="X16" s="13"/>
      <c r="Y16" s="14">
        <f>X16-D16</f>
        <v>0</v>
      </c>
      <c r="Z16" s="11">
        <f>+V16+F16</f>
        <v>0</v>
      </c>
      <c r="AA16" s="11">
        <f>(+V16*W16)+G16</f>
        <v>0</v>
      </c>
      <c r="AB16" s="13">
        <f>IF(Z16=0,AA16,(AA16/Z16))</f>
        <v>0</v>
      </c>
      <c r="AC16" s="11">
        <f>IF(Z16=0,(AA16*-1),(W16-AB16)*Z16)</f>
        <v>0</v>
      </c>
      <c r="AD16" s="13"/>
      <c r="AE16" s="11">
        <f>AD16*Z16</f>
        <v>0</v>
      </c>
      <c r="AF16" s="13"/>
      <c r="AG16" s="11">
        <f>AF16*Z16</f>
        <v>0</v>
      </c>
      <c r="AH16" s="13"/>
      <c r="AI16" s="11">
        <f>AH16*Z16</f>
        <v>0</v>
      </c>
      <c r="AJ16" s="13"/>
      <c r="AK16" s="11">
        <f>AJ16*Z16</f>
        <v>0</v>
      </c>
      <c r="AL16" s="14">
        <f>Saare</f>
        <v>0</v>
      </c>
      <c r="AM16" s="14">
        <f>X16-X17</f>
        <v>0</v>
      </c>
      <c r="AN16" s="14">
        <f>AVERAGE(AH16:AH17)*AM16</f>
        <v>0</v>
      </c>
      <c r="AO16" s="11">
        <v>40500</v>
      </c>
      <c r="AP16" s="11"/>
      <c r="AQ16" s="12"/>
      <c r="AR16" s="13"/>
      <c r="AS16" s="14">
        <f>AR16-X16</f>
        <v>0</v>
      </c>
      <c r="AT16" s="11">
        <f>+AP16+Z16</f>
        <v>0</v>
      </c>
      <c r="AU16" s="11">
        <f>(+AP16*AQ16)+AA16</f>
        <v>0</v>
      </c>
      <c r="AV16" s="13">
        <f>IF(AT16=0,AU16,(AU16/AT16))</f>
        <v>0</v>
      </c>
      <c r="AW16" s="11">
        <f>IF(AT16=0,(AU16*-1),(AQ16-AV16)*AT16)</f>
        <v>0</v>
      </c>
      <c r="AX16" s="13"/>
      <c r="AY16" s="11">
        <f>AX16*AT16</f>
        <v>0</v>
      </c>
      <c r="AZ16" s="13"/>
      <c r="BA16" s="11">
        <f>AZ16*AT16</f>
        <v>0</v>
      </c>
      <c r="BB16" s="13"/>
      <c r="BC16" s="11">
        <f>BB16*AT16</f>
        <v>0</v>
      </c>
      <c r="BD16" s="13"/>
      <c r="BE16" s="11">
        <f>BD16*AT16</f>
        <v>0</v>
      </c>
      <c r="BF16" s="14">
        <f>Saare</f>
        <v>0</v>
      </c>
      <c r="BG16" s="14">
        <f>AR16-AR17</f>
        <v>0</v>
      </c>
      <c r="BH16" s="14">
        <f>AVERAGE(BB16:BB17)*BG16</f>
        <v>0</v>
      </c>
      <c r="BI16" s="11">
        <v>40500</v>
      </c>
      <c r="BJ16" s="11"/>
      <c r="BK16" s="12"/>
      <c r="BL16" s="13"/>
      <c r="BM16" s="14">
        <f>BL16-AR16</f>
        <v>0</v>
      </c>
      <c r="BN16" s="11">
        <f>+BJ16+AT16</f>
        <v>0</v>
      </c>
      <c r="BO16" s="11">
        <f>(+BJ16*BK16)+AU16</f>
        <v>0</v>
      </c>
      <c r="BP16" s="13">
        <f>IF(BN16=0,BO16,(BO16/BN16))</f>
        <v>0</v>
      </c>
      <c r="BQ16" s="11">
        <f>IF(BN16=0,(BO16*-1),(BK16-BP16)*BN16)</f>
        <v>0</v>
      </c>
      <c r="BR16" s="13"/>
      <c r="BS16" s="11">
        <f>BR16*BN16</f>
        <v>0</v>
      </c>
      <c r="BT16" s="13"/>
      <c r="BU16" s="11">
        <f>BT16*BN16</f>
        <v>0</v>
      </c>
      <c r="BV16" s="13"/>
      <c r="BW16" s="11">
        <f>BV16*BN16</f>
        <v>0</v>
      </c>
      <c r="BX16" s="13"/>
      <c r="BY16" s="11">
        <f>BX16*BN16</f>
        <v>0</v>
      </c>
      <c r="BZ16" s="14">
        <f>Saare</f>
        <v>0</v>
      </c>
      <c r="CA16" s="14">
        <f>BL16-BL17</f>
        <v>0</v>
      </c>
      <c r="CB16" s="14">
        <f>AVERAGE(BV16:BV17)*CA16</f>
        <v>0</v>
      </c>
      <c r="CC16" s="11">
        <v>40500</v>
      </c>
      <c r="CD16" s="11"/>
      <c r="CE16" s="12"/>
      <c r="CF16" s="13"/>
      <c r="CG16" s="14">
        <f>CF16-BL16</f>
        <v>0</v>
      </c>
      <c r="CH16" s="11">
        <f>+CD16+BN16</f>
        <v>0</v>
      </c>
      <c r="CI16" s="11">
        <f>(+CD16*CE16)+BO16</f>
        <v>0</v>
      </c>
      <c r="CJ16" s="13">
        <f>IF(CH16=0,CI16,(CI16/CH16))</f>
        <v>0</v>
      </c>
      <c r="CK16" s="11">
        <f>IF(CH16=0,(CI16*-1),(CE16-CJ16)*CH16)</f>
        <v>0</v>
      </c>
      <c r="CL16" s="13"/>
      <c r="CM16" s="11">
        <f>CL16*CH16</f>
        <v>0</v>
      </c>
      <c r="CN16" s="13"/>
      <c r="CO16" s="11">
        <f>CN16*CH16</f>
        <v>0</v>
      </c>
      <c r="CP16" s="13"/>
      <c r="CQ16" s="11">
        <f>CP16*CH16</f>
        <v>0</v>
      </c>
      <c r="CR16" s="13"/>
      <c r="CS16" s="11">
        <f>CR16*CH16</f>
        <v>0</v>
      </c>
      <c r="CT16" s="14">
        <f>Saare</f>
        <v>0</v>
      </c>
      <c r="CU16" s="14">
        <f>CF16-CF17</f>
        <v>0</v>
      </c>
      <c r="CV16" s="14">
        <f>AVERAGE(CP16:CP17)*CU16</f>
        <v>0</v>
      </c>
      <c r="CX16" s="11">
        <v>40500</v>
      </c>
      <c r="CY16" s="11"/>
      <c r="CZ16" s="12"/>
      <c r="DA16" s="13"/>
      <c r="DB16" s="14">
        <f>DA16-CF16</f>
        <v>0</v>
      </c>
      <c r="DC16" s="11">
        <f>+CY16+CH16</f>
        <v>0</v>
      </c>
      <c r="DD16" s="11">
        <f>(+CY16*CZ16)+CI16</f>
        <v>0</v>
      </c>
      <c r="DE16" s="13">
        <f>IF(DC16=0,DD16,(DD16/DC16))</f>
        <v>0</v>
      </c>
      <c r="DF16" s="11">
        <f>IF(DC16=0,(DD16*-1),(CZ16-DE16)*DC16)</f>
        <v>0</v>
      </c>
      <c r="DG16" s="13"/>
      <c r="DH16" s="11">
        <f>DG16*DC16</f>
        <v>0</v>
      </c>
      <c r="DI16" s="13"/>
      <c r="DJ16" s="11">
        <f>DI16*DC16</f>
        <v>0</v>
      </c>
      <c r="DK16" s="13"/>
      <c r="DL16" s="11">
        <f>DK16*DC16</f>
        <v>0</v>
      </c>
      <c r="DM16" s="13"/>
      <c r="DN16" s="11">
        <f>DM16*DC16</f>
        <v>0</v>
      </c>
      <c r="DO16" s="14">
        <f>Saare</f>
        <v>0</v>
      </c>
      <c r="DP16" s="14">
        <f>DA16-DA17</f>
        <v>0</v>
      </c>
      <c r="DQ16" s="14">
        <f>AVERAGE(DK16:DK17)*DP16</f>
        <v>0</v>
      </c>
      <c r="DR16" s="11">
        <v>40500</v>
      </c>
      <c r="DS16" s="11"/>
      <c r="DT16" s="12"/>
      <c r="DU16" s="13"/>
      <c r="DV16" s="14">
        <f>DU16-DA16</f>
        <v>0</v>
      </c>
      <c r="DW16" s="11">
        <f>+DS16+DC16</f>
        <v>0</v>
      </c>
      <c r="DX16" s="11">
        <f>(+DS16*DT16)+DD16</f>
        <v>0</v>
      </c>
      <c r="DY16" s="13">
        <f>IF(DW16=0,DX16,(DX16/DW16))</f>
        <v>0</v>
      </c>
      <c r="DZ16" s="11">
        <f>IF(DW16=0,(DX16*-1),(DT16-DY16)*DW16)</f>
        <v>0</v>
      </c>
      <c r="EA16" s="13"/>
      <c r="EB16" s="11">
        <f>EA16*DW16</f>
        <v>0</v>
      </c>
      <c r="EC16" s="13"/>
      <c r="ED16" s="11">
        <f>EC16*DW16</f>
        <v>0</v>
      </c>
      <c r="EE16" s="13"/>
      <c r="EF16" s="11">
        <f>EE16*DW16</f>
        <v>0</v>
      </c>
      <c r="EG16" s="13"/>
      <c r="EH16" s="11">
        <f>EG16*DW16</f>
        <v>0</v>
      </c>
      <c r="EI16" s="14">
        <f>Saare</f>
        <v>0</v>
      </c>
      <c r="EJ16" s="14">
        <f>DU16-DU17</f>
        <v>0</v>
      </c>
      <c r="EK16" s="14">
        <f>AVERAGE(EE16:EE17)*EJ16</f>
        <v>0</v>
      </c>
      <c r="EL16" s="11">
        <v>40500</v>
      </c>
      <c r="EM16" s="11"/>
      <c r="EN16" s="12"/>
      <c r="EO16" s="13"/>
      <c r="EP16" s="14">
        <f>EO16-DU16</f>
        <v>0</v>
      </c>
      <c r="EQ16" s="11">
        <f>+EM16+DW16</f>
        <v>0</v>
      </c>
      <c r="ER16" s="11">
        <f>(+EM16*EN16)+DX16</f>
        <v>0</v>
      </c>
      <c r="ES16" s="13">
        <f>IF(EQ16=0,ER16,(ER16/EQ16))</f>
        <v>0</v>
      </c>
      <c r="ET16" s="11">
        <f>IF(EQ16=0,(ER16*-1),(EN16-ES16)*EQ16)</f>
        <v>0</v>
      </c>
      <c r="EU16" s="13"/>
      <c r="EV16" s="11">
        <f>EU16*EQ16</f>
        <v>0</v>
      </c>
      <c r="EW16" s="13"/>
      <c r="EX16" s="11">
        <f>EW16*EQ16</f>
        <v>0</v>
      </c>
      <c r="EY16" s="13"/>
      <c r="EZ16" s="11">
        <f>EY16*EQ16</f>
        <v>0</v>
      </c>
      <c r="FA16" s="13"/>
      <c r="FB16" s="11">
        <f>FA16*EQ16</f>
        <v>0</v>
      </c>
      <c r="FC16" s="14">
        <f>Saare</f>
        <v>0</v>
      </c>
      <c r="FD16" s="14">
        <f>EO16-EO17</f>
        <v>0</v>
      </c>
      <c r="FE16" s="14">
        <f>AVERAGE(EY16:EY17)*FD16</f>
        <v>0</v>
      </c>
      <c r="FF16" s="11">
        <v>40500</v>
      </c>
      <c r="FG16" s="11"/>
      <c r="FH16" s="12"/>
      <c r="FI16" s="13"/>
      <c r="FJ16" s="14">
        <f>FI16-EO16</f>
        <v>0</v>
      </c>
      <c r="FK16" s="11">
        <f>+FG16+EQ16</f>
        <v>0</v>
      </c>
      <c r="FL16" s="11">
        <f>(+FG16*FH16)+ER16</f>
        <v>0</v>
      </c>
      <c r="FM16" s="13">
        <f>IF(FK16=0,FL16,(FL16/FK16))</f>
        <v>0</v>
      </c>
      <c r="FN16" s="11">
        <f>IF(FK16=0,(FL16*-1),(FH16-FM16)*FK16)</f>
        <v>0</v>
      </c>
      <c r="FO16" s="13"/>
      <c r="FP16" s="11">
        <f>FO16*FK16</f>
        <v>0</v>
      </c>
      <c r="FQ16" s="13"/>
      <c r="FR16" s="11">
        <f>FQ16*FK16</f>
        <v>0</v>
      </c>
      <c r="FS16" s="13"/>
      <c r="FT16" s="11">
        <f>FS16*FK16</f>
        <v>0</v>
      </c>
      <c r="FU16" s="13"/>
      <c r="FV16" s="11">
        <f>FU16*FK16</f>
        <v>0</v>
      </c>
      <c r="FW16" s="14">
        <f>Saare</f>
        <v>0</v>
      </c>
      <c r="FX16" s="14">
        <f>FI16-FI17</f>
        <v>0</v>
      </c>
      <c r="FY16" s="14">
        <f>AVERAGE(FS16:FS17)*FX16</f>
        <v>0</v>
      </c>
      <c r="FZ16" s="11">
        <v>40500</v>
      </c>
      <c r="GA16" s="11"/>
      <c r="GB16" s="12"/>
      <c r="GC16" s="13"/>
      <c r="GD16" s="14">
        <f>GC16-FI16</f>
        <v>0</v>
      </c>
      <c r="GE16" s="11">
        <f>+GA16+FK16</f>
        <v>0</v>
      </c>
      <c r="GF16" s="11">
        <f>(+GA16*GB16)+FL16</f>
        <v>0</v>
      </c>
      <c r="GG16" s="13">
        <f>IF(GE16=0,GF16,(GF16/GE16))</f>
        <v>0</v>
      </c>
      <c r="GH16" s="11">
        <f>IF(GE16=0,(GF16*-1),(GB16-GG16)*GE16)</f>
        <v>0</v>
      </c>
      <c r="GI16" s="13"/>
      <c r="GJ16" s="11">
        <f>GI16*GE16</f>
        <v>0</v>
      </c>
      <c r="GK16" s="13"/>
      <c r="GL16" s="11">
        <f>GK16*GE16</f>
        <v>0</v>
      </c>
      <c r="GM16" s="13"/>
      <c r="GN16" s="11">
        <f>GM16*GE16</f>
        <v>0</v>
      </c>
      <c r="GO16" s="13"/>
      <c r="GP16" s="11">
        <f>GO16*GE16</f>
        <v>0</v>
      </c>
      <c r="GQ16" s="14">
        <f>Saare</f>
        <v>0</v>
      </c>
      <c r="GR16" s="14">
        <f>GC16-GC17</f>
        <v>0</v>
      </c>
      <c r="GS16" s="14">
        <f>AVERAGE(GM16:GM17)*GR16</f>
        <v>0</v>
      </c>
    </row>
    <row r="17" spans="1:201">
      <c r="A17" s="11">
        <v>42500</v>
      </c>
      <c r="B17" s="11"/>
      <c r="C17" s="12"/>
      <c r="D17" s="13"/>
      <c r="E17" s="14"/>
      <c r="F17" s="11">
        <f>+B17</f>
        <v>0</v>
      </c>
      <c r="G17" s="11">
        <f>(+B17*C17)</f>
        <v>0</v>
      </c>
      <c r="H17" s="13">
        <f>IF(F17=0,G17,(G17/F17))</f>
        <v>0</v>
      </c>
      <c r="I17" s="11">
        <f>IF(F17=0,(G17*-1),(C17-H17)*F17)</f>
        <v>0</v>
      </c>
      <c r="J17" s="13"/>
      <c r="K17" s="11">
        <f>J17*F17</f>
        <v>0</v>
      </c>
      <c r="L17" s="13"/>
      <c r="M17" s="11">
        <f>L17*F17</f>
        <v>0</v>
      </c>
      <c r="N17" s="13"/>
      <c r="O17" s="11">
        <f>N17*F17</f>
        <v>0</v>
      </c>
      <c r="P17" s="13"/>
      <c r="Q17" s="11">
        <f>P17*F17</f>
        <v>0</v>
      </c>
      <c r="R17" s="14">
        <f>Saare</f>
        <v>0</v>
      </c>
      <c r="S17" s="14">
        <f>D17-D18</f>
        <v>0</v>
      </c>
      <c r="T17" s="14">
        <f>AVERAGE(N17:N18)*S17</f>
        <v>0</v>
      </c>
      <c r="U17" s="11">
        <v>42500</v>
      </c>
      <c r="V17" s="11"/>
      <c r="W17" s="12"/>
      <c r="X17" s="13"/>
      <c r="Y17" s="14">
        <f>X17-D17</f>
        <v>0</v>
      </c>
      <c r="Z17" s="11">
        <f>+V17+F17</f>
        <v>0</v>
      </c>
      <c r="AA17" s="11">
        <f>(+V17*W17)+G17</f>
        <v>0</v>
      </c>
      <c r="AB17" s="13">
        <f>IF(Z17=0,AA17,(AA17/Z17))</f>
        <v>0</v>
      </c>
      <c r="AC17" s="11">
        <f>IF(Z17=0,(AA17*-1),(W17-AB17)*Z17)</f>
        <v>0</v>
      </c>
      <c r="AD17" s="13"/>
      <c r="AE17" s="11">
        <f>AD17*Z17</f>
        <v>0</v>
      </c>
      <c r="AF17" s="13"/>
      <c r="AG17" s="11">
        <f>AF17*Z17</f>
        <v>0</v>
      </c>
      <c r="AH17" s="13"/>
      <c r="AI17" s="11">
        <f>AH17*Z17</f>
        <v>0</v>
      </c>
      <c r="AJ17" s="13"/>
      <c r="AK17" s="11">
        <f>AJ17*Z17</f>
        <v>0</v>
      </c>
      <c r="AL17" s="14">
        <f>Saare</f>
        <v>0</v>
      </c>
      <c r="AM17" s="14">
        <f>X17-X18</f>
        <v>0</v>
      </c>
      <c r="AN17" s="14">
        <f>AVERAGE(AH17:AH18)*AM17</f>
        <v>0</v>
      </c>
      <c r="AO17" s="11">
        <v>42500</v>
      </c>
      <c r="AP17" s="11"/>
      <c r="AQ17" s="12"/>
      <c r="AR17" s="13"/>
      <c r="AS17" s="14">
        <f>AR17-X17</f>
        <v>0</v>
      </c>
      <c r="AT17" s="11">
        <f>+AP17+Z17</f>
        <v>0</v>
      </c>
      <c r="AU17" s="11">
        <f>(+AP17*AQ17)+AA17</f>
        <v>0</v>
      </c>
      <c r="AV17" s="13">
        <f>IF(AT17=0,AU17,(AU17/AT17))</f>
        <v>0</v>
      </c>
      <c r="AW17" s="11">
        <f>IF(AT17=0,(AU17*-1),(AQ17-AV17)*AT17)</f>
        <v>0</v>
      </c>
      <c r="AX17" s="13"/>
      <c r="AY17" s="11">
        <f>AX17*AT17</f>
        <v>0</v>
      </c>
      <c r="AZ17" s="13"/>
      <c r="BA17" s="11">
        <f>AZ17*AT17</f>
        <v>0</v>
      </c>
      <c r="BB17" s="13"/>
      <c r="BC17" s="11">
        <f>BB17*AT17</f>
        <v>0</v>
      </c>
      <c r="BD17" s="13"/>
      <c r="BE17" s="11">
        <f>BD17*AT17</f>
        <v>0</v>
      </c>
      <c r="BF17" s="14">
        <f>Saare</f>
        <v>0</v>
      </c>
      <c r="BG17" s="14">
        <f>AR17-AR18</f>
        <v>0</v>
      </c>
      <c r="BH17" s="14">
        <f>AVERAGE(BB17:BB18)*BG17</f>
        <v>0</v>
      </c>
      <c r="BI17" s="11">
        <v>42500</v>
      </c>
      <c r="BJ17" s="11"/>
      <c r="BK17" s="12"/>
      <c r="BL17" s="13"/>
      <c r="BM17" s="14">
        <f>BL17-AR17</f>
        <v>0</v>
      </c>
      <c r="BN17" s="11">
        <f>+BJ17+AT17</f>
        <v>0</v>
      </c>
      <c r="BO17" s="11">
        <f>(+BJ17*BK17)+AU17</f>
        <v>0</v>
      </c>
      <c r="BP17" s="13">
        <f>IF(BN17=0,BO17,(BO17/BN17))</f>
        <v>0</v>
      </c>
      <c r="BQ17" s="11">
        <f>IF(BN17=0,(BO17*-1),(BK17-BP17)*BN17)</f>
        <v>0</v>
      </c>
      <c r="BR17" s="13"/>
      <c r="BS17" s="11">
        <f>BR17*BN17</f>
        <v>0</v>
      </c>
      <c r="BT17" s="13"/>
      <c r="BU17" s="11">
        <f>BT17*BN17</f>
        <v>0</v>
      </c>
      <c r="BV17" s="13"/>
      <c r="BW17" s="11">
        <f>BV17*BN17</f>
        <v>0</v>
      </c>
      <c r="BX17" s="13"/>
      <c r="BY17" s="11">
        <f>BX17*BN17</f>
        <v>0</v>
      </c>
      <c r="BZ17" s="14">
        <f>Saare</f>
        <v>0</v>
      </c>
      <c r="CA17" s="14">
        <f>BL17-BL18</f>
        <v>0</v>
      </c>
      <c r="CB17" s="14">
        <f>AVERAGE(BV17:BV18)*CA17</f>
        <v>0</v>
      </c>
      <c r="CC17" s="11">
        <v>42500</v>
      </c>
      <c r="CD17" s="11"/>
      <c r="CE17" s="12"/>
      <c r="CF17" s="13"/>
      <c r="CG17" s="14">
        <f>CF17-BL17</f>
        <v>0</v>
      </c>
      <c r="CH17" s="11">
        <f>+CD17+BN17</f>
        <v>0</v>
      </c>
      <c r="CI17" s="11">
        <f>(+CD17*CE17)+BO17</f>
        <v>0</v>
      </c>
      <c r="CJ17" s="13">
        <f>IF(CH17=0,CI17,(CI17/CH17))</f>
        <v>0</v>
      </c>
      <c r="CK17" s="11">
        <f>IF(CH17=0,(CI17*-1),(CE17-CJ17)*CH17)</f>
        <v>0</v>
      </c>
      <c r="CL17" s="13"/>
      <c r="CM17" s="11">
        <f>CL17*CH17</f>
        <v>0</v>
      </c>
      <c r="CN17" s="13"/>
      <c r="CO17" s="11">
        <f>CN17*CH17</f>
        <v>0</v>
      </c>
      <c r="CP17" s="13"/>
      <c r="CQ17" s="11">
        <f>CP17*CH17</f>
        <v>0</v>
      </c>
      <c r="CR17" s="13"/>
      <c r="CS17" s="11">
        <f>CR17*CH17</f>
        <v>0</v>
      </c>
      <c r="CT17" s="14">
        <f>Saare</f>
        <v>0</v>
      </c>
      <c r="CU17" s="14">
        <f>CF17-CF18</f>
        <v>0</v>
      </c>
      <c r="CV17" s="14">
        <f>AVERAGE(CP17:CP18)*CU17</f>
        <v>0</v>
      </c>
      <c r="CX17" s="11">
        <v>42500</v>
      </c>
      <c r="CY17" s="11"/>
      <c r="CZ17" s="12"/>
      <c r="DA17" s="13"/>
      <c r="DB17" s="14">
        <f>DA17-CF17</f>
        <v>0</v>
      </c>
      <c r="DC17" s="11">
        <f>+CY17+CH17</f>
        <v>0</v>
      </c>
      <c r="DD17" s="11">
        <f>(+CY17*CZ17)+CI17</f>
        <v>0</v>
      </c>
      <c r="DE17" s="13">
        <f>IF(DC17=0,DD17,(DD17/DC17))</f>
        <v>0</v>
      </c>
      <c r="DF17" s="11">
        <f>IF(DC17=0,(DD17*-1),(CZ17-DE17)*DC17)</f>
        <v>0</v>
      </c>
      <c r="DG17" s="13"/>
      <c r="DH17" s="11">
        <f>DG17*DC17</f>
        <v>0</v>
      </c>
      <c r="DI17" s="13"/>
      <c r="DJ17" s="11">
        <f>DI17*DC17</f>
        <v>0</v>
      </c>
      <c r="DK17" s="13"/>
      <c r="DL17" s="11">
        <f>DK17*DC17</f>
        <v>0</v>
      </c>
      <c r="DM17" s="13"/>
      <c r="DN17" s="11">
        <f>DM17*DC17</f>
        <v>0</v>
      </c>
      <c r="DO17" s="14">
        <f>Saare</f>
        <v>0</v>
      </c>
      <c r="DP17" s="14">
        <f>DA17-DA18</f>
        <v>0</v>
      </c>
      <c r="DQ17" s="14">
        <f>AVERAGE(DK17:DK18)*DP17</f>
        <v>0</v>
      </c>
      <c r="DR17" s="11">
        <v>42500</v>
      </c>
      <c r="DS17" s="11"/>
      <c r="DT17" s="12"/>
      <c r="DU17" s="13"/>
      <c r="DV17" s="14">
        <f>DU17-DA17</f>
        <v>0</v>
      </c>
      <c r="DW17" s="11">
        <f>+DS17+DC17</f>
        <v>0</v>
      </c>
      <c r="DX17" s="11">
        <f>(+DS17*DT17)+DD17</f>
        <v>0</v>
      </c>
      <c r="DY17" s="13">
        <f>IF(DW17=0,DX17,(DX17/DW17))</f>
        <v>0</v>
      </c>
      <c r="DZ17" s="11">
        <f>IF(DW17=0,(DX17*-1),(DT17-DY17)*DW17)</f>
        <v>0</v>
      </c>
      <c r="EA17" s="13"/>
      <c r="EB17" s="11">
        <f>EA17*DW17</f>
        <v>0</v>
      </c>
      <c r="EC17" s="13"/>
      <c r="ED17" s="11">
        <f>EC17*DW17</f>
        <v>0</v>
      </c>
      <c r="EE17" s="13"/>
      <c r="EF17" s="11">
        <f>EE17*DW17</f>
        <v>0</v>
      </c>
      <c r="EG17" s="13"/>
      <c r="EH17" s="11">
        <f>EG17*DW17</f>
        <v>0</v>
      </c>
      <c r="EI17" s="14">
        <f>Saare</f>
        <v>0</v>
      </c>
      <c r="EJ17" s="14">
        <f>DU17-DU18</f>
        <v>0</v>
      </c>
      <c r="EK17" s="14">
        <f>AVERAGE(EE17:EE18)*EJ17</f>
        <v>0</v>
      </c>
      <c r="EL17" s="11">
        <v>42500</v>
      </c>
      <c r="EM17" s="11"/>
      <c r="EN17" s="12"/>
      <c r="EO17" s="13"/>
      <c r="EP17" s="14">
        <f>EO17-DU17</f>
        <v>0</v>
      </c>
      <c r="EQ17" s="11">
        <f>+EM17+DW17</f>
        <v>0</v>
      </c>
      <c r="ER17" s="11">
        <f>(+EM17*EN17)+DX17</f>
        <v>0</v>
      </c>
      <c r="ES17" s="13">
        <f>IF(EQ17=0,ER17,(ER17/EQ17))</f>
        <v>0</v>
      </c>
      <c r="ET17" s="11">
        <f>IF(EQ17=0,(ER17*-1),(EN17-ES17)*EQ17)</f>
        <v>0</v>
      </c>
      <c r="EU17" s="13"/>
      <c r="EV17" s="11">
        <f>EU17*EQ17</f>
        <v>0</v>
      </c>
      <c r="EW17" s="13"/>
      <c r="EX17" s="11">
        <f>EW17*EQ17</f>
        <v>0</v>
      </c>
      <c r="EY17" s="13"/>
      <c r="EZ17" s="11">
        <f>EY17*EQ17</f>
        <v>0</v>
      </c>
      <c r="FA17" s="13"/>
      <c r="FB17" s="11">
        <f>FA17*EQ17</f>
        <v>0</v>
      </c>
      <c r="FC17" s="14">
        <f>Saare</f>
        <v>0</v>
      </c>
      <c r="FD17" s="14">
        <f>EO17-EO18</f>
        <v>0</v>
      </c>
      <c r="FE17" s="14">
        <f>AVERAGE(EY17:EY18)*FD17</f>
        <v>0</v>
      </c>
      <c r="FF17" s="11">
        <v>42500</v>
      </c>
      <c r="FG17" s="11"/>
      <c r="FH17" s="12"/>
      <c r="FI17" s="13"/>
      <c r="FJ17" s="14">
        <f>FI17-EO17</f>
        <v>0</v>
      </c>
      <c r="FK17" s="11">
        <f>+FG17+EQ17</f>
        <v>0</v>
      </c>
      <c r="FL17" s="11">
        <f>(+FG17*FH17)+ER17</f>
        <v>0</v>
      </c>
      <c r="FM17" s="13">
        <f>IF(FK17=0,FL17,(FL17/FK17))</f>
        <v>0</v>
      </c>
      <c r="FN17" s="11">
        <f>IF(FK17=0,(FL17*-1),(FH17-FM17)*FK17)</f>
        <v>0</v>
      </c>
      <c r="FO17" s="13"/>
      <c r="FP17" s="11">
        <f>FO17*FK17</f>
        <v>0</v>
      </c>
      <c r="FQ17" s="13"/>
      <c r="FR17" s="11">
        <f>FQ17*FK17</f>
        <v>0</v>
      </c>
      <c r="FS17" s="13"/>
      <c r="FT17" s="11">
        <f>FS17*FK17</f>
        <v>0</v>
      </c>
      <c r="FU17" s="13"/>
      <c r="FV17" s="11">
        <f>FU17*FK17</f>
        <v>0</v>
      </c>
      <c r="FW17" s="14">
        <f>Saare</f>
        <v>0</v>
      </c>
      <c r="FX17" s="14">
        <f>FI17-FI18</f>
        <v>0</v>
      </c>
      <c r="FY17" s="14">
        <f>AVERAGE(FS17:FS18)*FX17</f>
        <v>0</v>
      </c>
      <c r="FZ17" s="11">
        <v>42500</v>
      </c>
      <c r="GA17" s="11"/>
      <c r="GB17" s="12"/>
      <c r="GC17" s="13"/>
      <c r="GD17" s="14">
        <f>GC17-FI17</f>
        <v>0</v>
      </c>
      <c r="GE17" s="11">
        <f>+GA17+FK17</f>
        <v>0</v>
      </c>
      <c r="GF17" s="11">
        <f>(+GA17*GB17)+FL17</f>
        <v>0</v>
      </c>
      <c r="GG17" s="13">
        <f>IF(GE17=0,GF17,(GF17/GE17))</f>
        <v>0</v>
      </c>
      <c r="GH17" s="11">
        <f>IF(GE17=0,(GF17*-1),(GB17-GG17)*GE17)</f>
        <v>0</v>
      </c>
      <c r="GI17" s="13"/>
      <c r="GJ17" s="11">
        <f>GI17*GE17</f>
        <v>0</v>
      </c>
      <c r="GK17" s="13"/>
      <c r="GL17" s="11">
        <f>GK17*GE17</f>
        <v>0</v>
      </c>
      <c r="GM17" s="13"/>
      <c r="GN17" s="11">
        <f>GM17*GE17</f>
        <v>0</v>
      </c>
      <c r="GO17" s="13"/>
      <c r="GP17" s="11">
        <f>GO17*GE17</f>
        <v>0</v>
      </c>
      <c r="GQ17" s="14">
        <f>Saare</f>
        <v>0</v>
      </c>
      <c r="GR17" s="14">
        <f>GC17-GC18</f>
        <v>0</v>
      </c>
      <c r="GS17" s="14">
        <f>AVERAGE(GM17:GM18)*GR17</f>
        <v>0</v>
      </c>
    </row>
    <row r="18" spans="1:201">
      <c r="A18" s="11">
        <v>44500</v>
      </c>
      <c r="B18" s="11"/>
      <c r="C18" s="12"/>
      <c r="D18" s="13"/>
      <c r="E18" s="14"/>
      <c r="F18" s="11">
        <f>+B18</f>
        <v>0</v>
      </c>
      <c r="G18" s="11">
        <f>(+B18*C18)</f>
        <v>0</v>
      </c>
      <c r="H18" s="13">
        <f>IF(F18=0,G18,(G18/F18))</f>
        <v>0</v>
      </c>
      <c r="I18" s="11">
        <f>IF(F18=0,(G18*-1),(C18-H18)*F18)</f>
        <v>0</v>
      </c>
      <c r="J18" s="13"/>
      <c r="K18" s="11">
        <f>J18*F18</f>
        <v>0</v>
      </c>
      <c r="L18" s="13"/>
      <c r="M18" s="11">
        <f>L18*F18</f>
        <v>0</v>
      </c>
      <c r="N18" s="13"/>
      <c r="O18" s="11">
        <f>N18*F18</f>
        <v>0</v>
      </c>
      <c r="P18" s="13"/>
      <c r="Q18" s="11">
        <f>P18*F18</f>
        <v>0</v>
      </c>
      <c r="R18" s="14">
        <f>Saare</f>
        <v>0</v>
      </c>
      <c r="S18" s="14">
        <f>D18-D19</f>
        <v>0</v>
      </c>
      <c r="T18" s="14">
        <f>AVERAGE(N18:N19)*S18</f>
        <v>0</v>
      </c>
      <c r="U18" s="11">
        <v>44500</v>
      </c>
      <c r="V18" s="11"/>
      <c r="W18" s="12"/>
      <c r="X18" s="13"/>
      <c r="Y18" s="14">
        <f>X18-D18</f>
        <v>0</v>
      </c>
      <c r="Z18" s="11">
        <f>+V18+F18</f>
        <v>0</v>
      </c>
      <c r="AA18" s="11">
        <f>(+V18*W18)+G18</f>
        <v>0</v>
      </c>
      <c r="AB18" s="13">
        <f>IF(Z18=0,AA18,(AA18/Z18))</f>
        <v>0</v>
      </c>
      <c r="AC18" s="11">
        <f>IF(Z18=0,(AA18*-1),(W18-AB18)*Z18)</f>
        <v>0</v>
      </c>
      <c r="AD18" s="13"/>
      <c r="AE18" s="11">
        <f>AD18*Z18</f>
        <v>0</v>
      </c>
      <c r="AF18" s="13"/>
      <c r="AG18" s="11">
        <f>AF18*Z18</f>
        <v>0</v>
      </c>
      <c r="AH18" s="13"/>
      <c r="AI18" s="11">
        <f>AH18*Z18</f>
        <v>0</v>
      </c>
      <c r="AJ18" s="13"/>
      <c r="AK18" s="11">
        <f>AJ18*Z18</f>
        <v>0</v>
      </c>
      <c r="AL18" s="14">
        <f>Saare</f>
        <v>0</v>
      </c>
      <c r="AM18" s="14">
        <f>X18-X19</f>
        <v>0</v>
      </c>
      <c r="AN18" s="14">
        <f>AVERAGE(AH18:AH19)*AM18</f>
        <v>0</v>
      </c>
      <c r="AO18" s="11">
        <v>44500</v>
      </c>
      <c r="AP18" s="11"/>
      <c r="AQ18" s="12"/>
      <c r="AR18" s="13"/>
      <c r="AS18" s="14">
        <f>AR18-X18</f>
        <v>0</v>
      </c>
      <c r="AT18" s="11">
        <f>+AP18+Z18</f>
        <v>0</v>
      </c>
      <c r="AU18" s="11">
        <f>(+AP18*AQ18)+AA18</f>
        <v>0</v>
      </c>
      <c r="AV18" s="13">
        <f>IF(AT18=0,AU18,(AU18/AT18))</f>
        <v>0</v>
      </c>
      <c r="AW18" s="11">
        <f>IF(AT18=0,(AU18*-1),(AQ18-AV18)*AT18)</f>
        <v>0</v>
      </c>
      <c r="AX18" s="13"/>
      <c r="AY18" s="11">
        <f>AX18*AT18</f>
        <v>0</v>
      </c>
      <c r="AZ18" s="13"/>
      <c r="BA18" s="11">
        <f>AZ18*AT18</f>
        <v>0</v>
      </c>
      <c r="BB18" s="13"/>
      <c r="BC18" s="11">
        <f>BB18*AT18</f>
        <v>0</v>
      </c>
      <c r="BD18" s="13"/>
      <c r="BE18" s="11">
        <f>BD18*AT18</f>
        <v>0</v>
      </c>
      <c r="BF18" s="14">
        <f>Saare</f>
        <v>0</v>
      </c>
      <c r="BG18" s="14">
        <f>AR18-AR19</f>
        <v>0</v>
      </c>
      <c r="BH18" s="14">
        <f>AVERAGE(BB18:BB19)*BG18</f>
        <v>0</v>
      </c>
      <c r="BI18" s="11">
        <v>44500</v>
      </c>
      <c r="BJ18" s="11"/>
      <c r="BK18" s="12"/>
      <c r="BL18" s="13"/>
      <c r="BM18" s="14">
        <f>BL18-AR18</f>
        <v>0</v>
      </c>
      <c r="BN18" s="11">
        <f>+BJ18+AT18</f>
        <v>0</v>
      </c>
      <c r="BO18" s="11">
        <f>(+BJ18*BK18)+AU18</f>
        <v>0</v>
      </c>
      <c r="BP18" s="13">
        <f>IF(BN18=0,BO18,(BO18/BN18))</f>
        <v>0</v>
      </c>
      <c r="BQ18" s="11">
        <f>IF(BN18=0,(BO18*-1),(BK18-BP18)*BN18)</f>
        <v>0</v>
      </c>
      <c r="BR18" s="13"/>
      <c r="BS18" s="11">
        <f>BR18*BN18</f>
        <v>0</v>
      </c>
      <c r="BT18" s="13"/>
      <c r="BU18" s="11">
        <f>BT18*BN18</f>
        <v>0</v>
      </c>
      <c r="BV18" s="13"/>
      <c r="BW18" s="11">
        <f>BV18*BN18</f>
        <v>0</v>
      </c>
      <c r="BX18" s="13"/>
      <c r="BY18" s="11">
        <f>BX18*BN18</f>
        <v>0</v>
      </c>
      <c r="BZ18" s="14">
        <f>Saare</f>
        <v>0</v>
      </c>
      <c r="CA18" s="14">
        <f>BL18-BL19</f>
        <v>0</v>
      </c>
      <c r="CB18" s="14">
        <f>AVERAGE(BV18:BV19)*CA18</f>
        <v>0</v>
      </c>
      <c r="CC18" s="11">
        <v>44500</v>
      </c>
      <c r="CD18" s="11"/>
      <c r="CE18" s="12"/>
      <c r="CF18" s="13"/>
      <c r="CG18" s="14">
        <f>CF18-BL18</f>
        <v>0</v>
      </c>
      <c r="CH18" s="11">
        <f>+CD18+BN18</f>
        <v>0</v>
      </c>
      <c r="CI18" s="11">
        <f>(+CD18*CE18)+BO18</f>
        <v>0</v>
      </c>
      <c r="CJ18" s="13">
        <f>IF(CH18=0,CI18,(CI18/CH18))</f>
        <v>0</v>
      </c>
      <c r="CK18" s="11">
        <f>IF(CH18=0,(CI18*-1),(CE18-CJ18)*CH18)</f>
        <v>0</v>
      </c>
      <c r="CL18" s="13"/>
      <c r="CM18" s="11">
        <f>CL18*CH18</f>
        <v>0</v>
      </c>
      <c r="CN18" s="13"/>
      <c r="CO18" s="11">
        <f>CN18*CH18</f>
        <v>0</v>
      </c>
      <c r="CP18" s="13"/>
      <c r="CQ18" s="11">
        <f>CP18*CH18</f>
        <v>0</v>
      </c>
      <c r="CR18" s="13"/>
      <c r="CS18" s="11">
        <f>CR18*CH18</f>
        <v>0</v>
      </c>
      <c r="CT18" s="14">
        <f>Saare</f>
        <v>0</v>
      </c>
      <c r="CU18" s="14">
        <f>CF18-CF19</f>
        <v>0</v>
      </c>
      <c r="CV18" s="14">
        <f>AVERAGE(CP18:CP19)*CU18</f>
        <v>0</v>
      </c>
      <c r="CX18" s="11">
        <v>44500</v>
      </c>
      <c r="CY18" s="11"/>
      <c r="CZ18" s="12"/>
      <c r="DA18" s="13"/>
      <c r="DB18" s="14">
        <f>DA18-CF18</f>
        <v>0</v>
      </c>
      <c r="DC18" s="11">
        <f>+CY18+CH18</f>
        <v>0</v>
      </c>
      <c r="DD18" s="11">
        <f>(+CY18*CZ18)+CI18</f>
        <v>0</v>
      </c>
      <c r="DE18" s="13">
        <f>IF(DC18=0,DD18,(DD18/DC18))</f>
        <v>0</v>
      </c>
      <c r="DF18" s="11">
        <f>IF(DC18=0,(DD18*-1),(CZ18-DE18)*DC18)</f>
        <v>0</v>
      </c>
      <c r="DG18" s="13"/>
      <c r="DH18" s="11">
        <f>DG18*DC18</f>
        <v>0</v>
      </c>
      <c r="DI18" s="13"/>
      <c r="DJ18" s="11">
        <f>DI18*DC18</f>
        <v>0</v>
      </c>
      <c r="DK18" s="13"/>
      <c r="DL18" s="11">
        <f>DK18*DC18</f>
        <v>0</v>
      </c>
      <c r="DM18" s="13"/>
      <c r="DN18" s="11">
        <f>DM18*DC18</f>
        <v>0</v>
      </c>
      <c r="DO18" s="14">
        <f>Saare</f>
        <v>0</v>
      </c>
      <c r="DP18" s="14">
        <f>DA18-DA19</f>
        <v>0</v>
      </c>
      <c r="DQ18" s="14">
        <f>AVERAGE(DK18:DK19)*DP18</f>
        <v>0</v>
      </c>
      <c r="DR18" s="11">
        <v>44500</v>
      </c>
      <c r="DS18" s="11"/>
      <c r="DT18" s="12"/>
      <c r="DU18" s="13"/>
      <c r="DV18" s="14">
        <f>DU18-DA18</f>
        <v>0</v>
      </c>
      <c r="DW18" s="11">
        <f>+DS18+DC18</f>
        <v>0</v>
      </c>
      <c r="DX18" s="11">
        <f>(+DS18*DT18)+DD18</f>
        <v>0</v>
      </c>
      <c r="DY18" s="13">
        <f>IF(DW18=0,DX18,(DX18/DW18))</f>
        <v>0</v>
      </c>
      <c r="DZ18" s="11">
        <f>IF(DW18=0,(DX18*-1),(DT18-DY18)*DW18)</f>
        <v>0</v>
      </c>
      <c r="EA18" s="13"/>
      <c r="EB18" s="11">
        <f>EA18*DW18</f>
        <v>0</v>
      </c>
      <c r="EC18" s="13"/>
      <c r="ED18" s="11">
        <f>EC18*DW18</f>
        <v>0</v>
      </c>
      <c r="EE18" s="13"/>
      <c r="EF18" s="11">
        <f>EE18*DW18</f>
        <v>0</v>
      </c>
      <c r="EG18" s="13"/>
      <c r="EH18" s="11">
        <f>EG18*DW18</f>
        <v>0</v>
      </c>
      <c r="EI18" s="14">
        <f>Saare</f>
        <v>0</v>
      </c>
      <c r="EJ18" s="14">
        <f>DU18-DU19</f>
        <v>0</v>
      </c>
      <c r="EK18" s="14">
        <f>AVERAGE(EE18:EE19)*EJ18</f>
        <v>0</v>
      </c>
      <c r="EL18" s="11">
        <v>44500</v>
      </c>
      <c r="EM18" s="11"/>
      <c r="EN18" s="12"/>
      <c r="EO18" s="13"/>
      <c r="EP18" s="14">
        <f>EO18-DU18</f>
        <v>0</v>
      </c>
      <c r="EQ18" s="11">
        <f>+EM18+DW18</f>
        <v>0</v>
      </c>
      <c r="ER18" s="11">
        <f>(+EM18*EN18)+DX18</f>
        <v>0</v>
      </c>
      <c r="ES18" s="13">
        <f>IF(EQ18=0,ER18,(ER18/EQ18))</f>
        <v>0</v>
      </c>
      <c r="ET18" s="11">
        <f>IF(EQ18=0,(ER18*-1),(EN18-ES18)*EQ18)</f>
        <v>0</v>
      </c>
      <c r="EU18" s="13"/>
      <c r="EV18" s="11">
        <f>EU18*EQ18</f>
        <v>0</v>
      </c>
      <c r="EW18" s="13"/>
      <c r="EX18" s="11">
        <f>EW18*EQ18</f>
        <v>0</v>
      </c>
      <c r="EY18" s="13"/>
      <c r="EZ18" s="11">
        <f>EY18*EQ18</f>
        <v>0</v>
      </c>
      <c r="FA18" s="13"/>
      <c r="FB18" s="11">
        <f>FA18*EQ18</f>
        <v>0</v>
      </c>
      <c r="FC18" s="14">
        <f>Saare</f>
        <v>0</v>
      </c>
      <c r="FD18" s="14">
        <f>EO18-EO19</f>
        <v>0</v>
      </c>
      <c r="FE18" s="14">
        <f>AVERAGE(EY18:EY19)*FD18</f>
        <v>0</v>
      </c>
      <c r="FF18" s="11">
        <v>44500</v>
      </c>
      <c r="FG18" s="11"/>
      <c r="FH18" s="12"/>
      <c r="FI18" s="13"/>
      <c r="FJ18" s="14">
        <f>FI18-EO18</f>
        <v>0</v>
      </c>
      <c r="FK18" s="11">
        <f>+FG18+EQ18</f>
        <v>0</v>
      </c>
      <c r="FL18" s="11">
        <f>(+FG18*FH18)+ER18</f>
        <v>0</v>
      </c>
      <c r="FM18" s="13">
        <f>IF(FK18=0,FL18,(FL18/FK18))</f>
        <v>0</v>
      </c>
      <c r="FN18" s="11">
        <f>IF(FK18=0,(FL18*-1),(FH18-FM18)*FK18)</f>
        <v>0</v>
      </c>
      <c r="FO18" s="13"/>
      <c r="FP18" s="11">
        <f>FO18*FK18</f>
        <v>0</v>
      </c>
      <c r="FQ18" s="13"/>
      <c r="FR18" s="11">
        <f>FQ18*FK18</f>
        <v>0</v>
      </c>
      <c r="FS18" s="13"/>
      <c r="FT18" s="11">
        <f>FS18*FK18</f>
        <v>0</v>
      </c>
      <c r="FU18" s="13"/>
      <c r="FV18" s="11">
        <f>FU18*FK18</f>
        <v>0</v>
      </c>
      <c r="FW18" s="14">
        <f>Saare</f>
        <v>0</v>
      </c>
      <c r="FX18" s="14">
        <f>FI18-FI19</f>
        <v>0</v>
      </c>
      <c r="FY18" s="14">
        <f>AVERAGE(FS18:FS19)*FX18</f>
        <v>0</v>
      </c>
      <c r="FZ18" s="11">
        <v>44500</v>
      </c>
      <c r="GA18" s="11"/>
      <c r="GB18" s="12"/>
      <c r="GC18" s="13"/>
      <c r="GD18" s="14">
        <f>GC18-FI18</f>
        <v>0</v>
      </c>
      <c r="GE18" s="11">
        <f>+GA18+FK18</f>
        <v>0</v>
      </c>
      <c r="GF18" s="11">
        <f>(+GA18*GB18)+FL18</f>
        <v>0</v>
      </c>
      <c r="GG18" s="13">
        <f>IF(GE18=0,GF18,(GF18/GE18))</f>
        <v>0</v>
      </c>
      <c r="GH18" s="11">
        <f>IF(GE18=0,(GF18*-1),(GB18-GG18)*GE18)</f>
        <v>0</v>
      </c>
      <c r="GI18" s="13"/>
      <c r="GJ18" s="11">
        <f>GI18*GE18</f>
        <v>0</v>
      </c>
      <c r="GK18" s="13"/>
      <c r="GL18" s="11">
        <f>GK18*GE18</f>
        <v>0</v>
      </c>
      <c r="GM18" s="13"/>
      <c r="GN18" s="11">
        <f>GM18*GE18</f>
        <v>0</v>
      </c>
      <c r="GO18" s="13"/>
      <c r="GP18" s="11">
        <f>GO18*GE18</f>
        <v>0</v>
      </c>
      <c r="GQ18" s="14">
        <f>Saare</f>
        <v>0</v>
      </c>
      <c r="GR18" s="14">
        <f>GC18-GC19</f>
        <v>0</v>
      </c>
      <c r="GS18" s="14">
        <f>AVERAGE(GM18:GM19)*GR18</f>
        <v>0</v>
      </c>
    </row>
    <row r="19" spans="1:201">
      <c r="A19" s="11">
        <v>46500</v>
      </c>
      <c r="B19" s="11"/>
      <c r="C19" s="12"/>
      <c r="D19" s="13"/>
      <c r="E19" s="14"/>
      <c r="F19" s="11">
        <f>+B19</f>
        <v>0</v>
      </c>
      <c r="G19" s="11">
        <f>(+B19*C19)</f>
        <v>0</v>
      </c>
      <c r="H19" s="13">
        <f>IF(F19=0,G19,(G19/F19))</f>
        <v>0</v>
      </c>
      <c r="I19" s="11">
        <f>IF(F19=0,(G19*-1),(C19-H19)*F19)</f>
        <v>0</v>
      </c>
      <c r="J19" s="13"/>
      <c r="K19" s="11">
        <f>J19*F19</f>
        <v>0</v>
      </c>
      <c r="L19" s="13"/>
      <c r="M19" s="11">
        <f>L19*F19</f>
        <v>0</v>
      </c>
      <c r="N19" s="13"/>
      <c r="O19" s="11">
        <f>N19*F19</f>
        <v>0</v>
      </c>
      <c r="P19" s="13"/>
      <c r="Q19" s="11">
        <f>P19*F19</f>
        <v>0</v>
      </c>
      <c r="R19" s="14">
        <f>Saare</f>
        <v>0</v>
      </c>
      <c r="S19" s="14">
        <f>D19-D20</f>
        <v>0</v>
      </c>
      <c r="T19" s="14">
        <f>AVERAGE(N19:N20)*S19</f>
        <v>0</v>
      </c>
      <c r="U19" s="11">
        <v>46500</v>
      </c>
      <c r="V19" s="11"/>
      <c r="W19" s="12"/>
      <c r="X19" s="13"/>
      <c r="Y19" s="14">
        <f>X19-D19</f>
        <v>0</v>
      </c>
      <c r="Z19" s="11">
        <f>+V19+F19</f>
        <v>0</v>
      </c>
      <c r="AA19" s="11">
        <f>(+V19*W19)+G19</f>
        <v>0</v>
      </c>
      <c r="AB19" s="13">
        <f>IF(Z19=0,AA19,(AA19/Z19))</f>
        <v>0</v>
      </c>
      <c r="AC19" s="11">
        <f>IF(Z19=0,(AA19*-1),(W19-AB19)*Z19)</f>
        <v>0</v>
      </c>
      <c r="AD19" s="13"/>
      <c r="AE19" s="11">
        <f>AD19*Z19</f>
        <v>0</v>
      </c>
      <c r="AF19" s="13"/>
      <c r="AG19" s="11">
        <f>AF19*Z19</f>
        <v>0</v>
      </c>
      <c r="AH19" s="13"/>
      <c r="AI19" s="11">
        <f>AH19*Z19</f>
        <v>0</v>
      </c>
      <c r="AJ19" s="13"/>
      <c r="AK19" s="11">
        <f>AJ19*Z19</f>
        <v>0</v>
      </c>
      <c r="AL19" s="14">
        <f>Saare</f>
        <v>0</v>
      </c>
      <c r="AM19" s="14">
        <f>X19-X20</f>
        <v>0</v>
      </c>
      <c r="AN19" s="14">
        <f>AVERAGE(AH19:AH20)*AM19</f>
        <v>0</v>
      </c>
      <c r="AO19" s="11">
        <v>46500</v>
      </c>
      <c r="AP19" s="11"/>
      <c r="AQ19" s="12"/>
      <c r="AR19" s="13"/>
      <c r="AS19" s="14">
        <f>AR19-X19</f>
        <v>0</v>
      </c>
      <c r="AT19" s="11">
        <f>+AP19+Z19</f>
        <v>0</v>
      </c>
      <c r="AU19" s="11">
        <f>(+AP19*AQ19)+AA19</f>
        <v>0</v>
      </c>
      <c r="AV19" s="13">
        <f>IF(AT19=0,AU19,(AU19/AT19))</f>
        <v>0</v>
      </c>
      <c r="AW19" s="11">
        <f>IF(AT19=0,(AU19*-1),(AQ19-AV19)*AT19)</f>
        <v>0</v>
      </c>
      <c r="AX19" s="13"/>
      <c r="AY19" s="11">
        <f>AX19*AT19</f>
        <v>0</v>
      </c>
      <c r="AZ19" s="13"/>
      <c r="BA19" s="11">
        <f>AZ19*AT19</f>
        <v>0</v>
      </c>
      <c r="BB19" s="13"/>
      <c r="BC19" s="11">
        <f>BB19*AT19</f>
        <v>0</v>
      </c>
      <c r="BD19" s="13"/>
      <c r="BE19" s="11">
        <f>BD19*AT19</f>
        <v>0</v>
      </c>
      <c r="BF19" s="14">
        <f>Saare</f>
        <v>0</v>
      </c>
      <c r="BG19" s="14">
        <f>AR19-AR20</f>
        <v>0</v>
      </c>
      <c r="BH19" s="14">
        <f>AVERAGE(BB19:BB20)*BG19</f>
        <v>0</v>
      </c>
      <c r="BI19" s="11">
        <v>46500</v>
      </c>
      <c r="BJ19" s="11"/>
      <c r="BK19" s="12"/>
      <c r="BL19" s="13"/>
      <c r="BM19" s="14">
        <f>BL19-AR19</f>
        <v>0</v>
      </c>
      <c r="BN19" s="11">
        <f>+BJ19+AT19</f>
        <v>0</v>
      </c>
      <c r="BO19" s="11">
        <f>(+BJ19*BK19)+AU19</f>
        <v>0</v>
      </c>
      <c r="BP19" s="13">
        <f>IF(BN19=0,BO19,(BO19/BN19))</f>
        <v>0</v>
      </c>
      <c r="BQ19" s="11">
        <f>IF(BN19=0,(BO19*-1),(BK19-BP19)*BN19)</f>
        <v>0</v>
      </c>
      <c r="BR19" s="13"/>
      <c r="BS19" s="11">
        <f>BR19*BN19</f>
        <v>0</v>
      </c>
      <c r="BT19" s="13"/>
      <c r="BU19" s="11">
        <f>BT19*BN19</f>
        <v>0</v>
      </c>
      <c r="BV19" s="13"/>
      <c r="BW19" s="11">
        <f>BV19*BN19</f>
        <v>0</v>
      </c>
      <c r="BX19" s="13"/>
      <c r="BY19" s="11">
        <f>BX19*BN19</f>
        <v>0</v>
      </c>
      <c r="BZ19" s="14">
        <f>Saare</f>
        <v>0</v>
      </c>
      <c r="CA19" s="14">
        <f>BL19-BL20</f>
        <v>0</v>
      </c>
      <c r="CB19" s="14">
        <f>AVERAGE(BV19:BV20)*CA19</f>
        <v>0</v>
      </c>
      <c r="CC19" s="11">
        <v>46500</v>
      </c>
      <c r="CD19" s="11"/>
      <c r="CE19" s="12"/>
      <c r="CF19" s="13"/>
      <c r="CG19" s="14">
        <f>CF19-BL19</f>
        <v>0</v>
      </c>
      <c r="CH19" s="11">
        <f>+CD19+BN19</f>
        <v>0</v>
      </c>
      <c r="CI19" s="11">
        <f>(+CD19*CE19)+BO19</f>
        <v>0</v>
      </c>
      <c r="CJ19" s="13">
        <f>IF(CH19=0,CI19,(CI19/CH19))</f>
        <v>0</v>
      </c>
      <c r="CK19" s="11">
        <f>IF(CH19=0,(CI19*-1),(CE19-CJ19)*CH19)</f>
        <v>0</v>
      </c>
      <c r="CL19" s="13"/>
      <c r="CM19" s="11">
        <f>CL19*CH19</f>
        <v>0</v>
      </c>
      <c r="CN19" s="13"/>
      <c r="CO19" s="11">
        <f>CN19*CH19</f>
        <v>0</v>
      </c>
      <c r="CP19" s="13"/>
      <c r="CQ19" s="11">
        <f>CP19*CH19</f>
        <v>0</v>
      </c>
      <c r="CR19" s="13"/>
      <c r="CS19" s="11">
        <f>CR19*CH19</f>
        <v>0</v>
      </c>
      <c r="CT19" s="14">
        <f>Saare</f>
        <v>0</v>
      </c>
      <c r="CU19" s="14">
        <f>CF19-CF20</f>
        <v>0</v>
      </c>
      <c r="CV19" s="14">
        <f>AVERAGE(CP19:CP20)*CU19</f>
        <v>0</v>
      </c>
      <c r="CX19" s="11">
        <v>46500</v>
      </c>
      <c r="CY19" s="11"/>
      <c r="CZ19" s="12"/>
      <c r="DA19" s="13"/>
      <c r="DB19" s="14">
        <f>DA19-CF19</f>
        <v>0</v>
      </c>
      <c r="DC19" s="11">
        <f>+CY19+CH19</f>
        <v>0</v>
      </c>
      <c r="DD19" s="11">
        <f>(+CY19*CZ19)+CI19</f>
        <v>0</v>
      </c>
      <c r="DE19" s="13">
        <f>IF(DC19=0,DD19,(DD19/DC19))</f>
        <v>0</v>
      </c>
      <c r="DF19" s="11">
        <f>IF(DC19=0,(DD19*-1),(CZ19-DE19)*DC19)</f>
        <v>0</v>
      </c>
      <c r="DG19" s="13"/>
      <c r="DH19" s="11">
        <f>DG19*DC19</f>
        <v>0</v>
      </c>
      <c r="DI19" s="13"/>
      <c r="DJ19" s="11">
        <f>DI19*DC19</f>
        <v>0</v>
      </c>
      <c r="DK19" s="13"/>
      <c r="DL19" s="11">
        <f>DK19*DC19</f>
        <v>0</v>
      </c>
      <c r="DM19" s="13"/>
      <c r="DN19" s="11">
        <f>DM19*DC19</f>
        <v>0</v>
      </c>
      <c r="DO19" s="14">
        <f>Saare</f>
        <v>0</v>
      </c>
      <c r="DP19" s="14">
        <f>DA19-DA20</f>
        <v>0</v>
      </c>
      <c r="DQ19" s="14">
        <f>AVERAGE(DK19:DK20)*DP19</f>
        <v>0</v>
      </c>
      <c r="DR19" s="11">
        <v>46500</v>
      </c>
      <c r="DS19" s="11"/>
      <c r="DT19" s="12"/>
      <c r="DU19" s="13"/>
      <c r="DV19" s="14">
        <f>DU19-DA19</f>
        <v>0</v>
      </c>
      <c r="DW19" s="11">
        <f>+DS19+DC19</f>
        <v>0</v>
      </c>
      <c r="DX19" s="11">
        <f>(+DS19*DT19)+DD19</f>
        <v>0</v>
      </c>
      <c r="DY19" s="13">
        <f>IF(DW19=0,DX19,(DX19/DW19))</f>
        <v>0</v>
      </c>
      <c r="DZ19" s="11">
        <f>IF(DW19=0,(DX19*-1),(DT19-DY19)*DW19)</f>
        <v>0</v>
      </c>
      <c r="EA19" s="13"/>
      <c r="EB19" s="11">
        <f>EA19*DW19</f>
        <v>0</v>
      </c>
      <c r="EC19" s="13"/>
      <c r="ED19" s="11">
        <f>EC19*DW19</f>
        <v>0</v>
      </c>
      <c r="EE19" s="13"/>
      <c r="EF19" s="11">
        <f>EE19*DW19</f>
        <v>0</v>
      </c>
      <c r="EG19" s="13"/>
      <c r="EH19" s="11">
        <f>EG19*DW19</f>
        <v>0</v>
      </c>
      <c r="EI19" s="14">
        <f>Saare</f>
        <v>0</v>
      </c>
      <c r="EJ19" s="14">
        <f>DU19-DU20</f>
        <v>0</v>
      </c>
      <c r="EK19" s="14">
        <f>AVERAGE(EE19:EE20)*EJ19</f>
        <v>0</v>
      </c>
      <c r="EL19" s="11">
        <v>46500</v>
      </c>
      <c r="EM19" s="11"/>
      <c r="EN19" s="12"/>
      <c r="EO19" s="13"/>
      <c r="EP19" s="14">
        <f>EO19-DU19</f>
        <v>0</v>
      </c>
      <c r="EQ19" s="11">
        <f>+EM19+DW19</f>
        <v>0</v>
      </c>
      <c r="ER19" s="11">
        <f>(+EM19*EN19)+DX19</f>
        <v>0</v>
      </c>
      <c r="ES19" s="13">
        <f>IF(EQ19=0,ER19,(ER19/EQ19))</f>
        <v>0</v>
      </c>
      <c r="ET19" s="11">
        <f>IF(EQ19=0,(ER19*-1),(EN19-ES19)*EQ19)</f>
        <v>0</v>
      </c>
      <c r="EU19" s="13"/>
      <c r="EV19" s="11">
        <f>EU19*EQ19</f>
        <v>0</v>
      </c>
      <c r="EW19" s="13"/>
      <c r="EX19" s="11">
        <f>EW19*EQ19</f>
        <v>0</v>
      </c>
      <c r="EY19" s="13"/>
      <c r="EZ19" s="11">
        <f>EY19*EQ19</f>
        <v>0</v>
      </c>
      <c r="FA19" s="13"/>
      <c r="FB19" s="11">
        <f>FA19*EQ19</f>
        <v>0</v>
      </c>
      <c r="FC19" s="14">
        <f>Saare</f>
        <v>0</v>
      </c>
      <c r="FD19" s="14">
        <f>EO19-EO20</f>
        <v>0</v>
      </c>
      <c r="FE19" s="14">
        <f>AVERAGE(EY19:EY20)*FD19</f>
        <v>0</v>
      </c>
      <c r="FF19" s="11">
        <v>46500</v>
      </c>
      <c r="FG19" s="11"/>
      <c r="FH19" s="12"/>
      <c r="FI19" s="13"/>
      <c r="FJ19" s="14">
        <f>FI19-EO19</f>
        <v>0</v>
      </c>
      <c r="FK19" s="11">
        <f>+FG19+EQ19</f>
        <v>0</v>
      </c>
      <c r="FL19" s="11">
        <f>(+FG19*FH19)+ER19</f>
        <v>0</v>
      </c>
      <c r="FM19" s="13">
        <f>IF(FK19=0,FL19,(FL19/FK19))</f>
        <v>0</v>
      </c>
      <c r="FN19" s="11">
        <f>IF(FK19=0,(FL19*-1),(FH19-FM19)*FK19)</f>
        <v>0</v>
      </c>
      <c r="FO19" s="13"/>
      <c r="FP19" s="11">
        <f>FO19*FK19</f>
        <v>0</v>
      </c>
      <c r="FQ19" s="13"/>
      <c r="FR19" s="11">
        <f>FQ19*FK19</f>
        <v>0</v>
      </c>
      <c r="FS19" s="13"/>
      <c r="FT19" s="11">
        <f>FS19*FK19</f>
        <v>0</v>
      </c>
      <c r="FU19" s="13"/>
      <c r="FV19" s="11">
        <f>FU19*FK19</f>
        <v>0</v>
      </c>
      <c r="FW19" s="14">
        <f>Saare</f>
        <v>0</v>
      </c>
      <c r="FX19" s="14">
        <f>FI19-FI20</f>
        <v>0</v>
      </c>
      <c r="FY19" s="14">
        <f>AVERAGE(FS19:FS20)*FX19</f>
        <v>0</v>
      </c>
      <c r="FZ19" s="11">
        <v>46500</v>
      </c>
      <c r="GA19" s="11"/>
      <c r="GB19" s="12"/>
      <c r="GC19" s="13"/>
      <c r="GD19" s="14">
        <f>GC19-FI19</f>
        <v>0</v>
      </c>
      <c r="GE19" s="11">
        <f>+GA19+FK19</f>
        <v>0</v>
      </c>
      <c r="GF19" s="11">
        <f>(+GA19*GB19)+FL19</f>
        <v>0</v>
      </c>
      <c r="GG19" s="13">
        <f>IF(GE19=0,GF19,(GF19/GE19))</f>
        <v>0</v>
      </c>
      <c r="GH19" s="11">
        <f>IF(GE19=0,(GF19*-1),(GB19-GG19)*GE19)</f>
        <v>0</v>
      </c>
      <c r="GI19" s="13"/>
      <c r="GJ19" s="11">
        <f>GI19*GE19</f>
        <v>0</v>
      </c>
      <c r="GK19" s="13"/>
      <c r="GL19" s="11">
        <f>GK19*GE19</f>
        <v>0</v>
      </c>
      <c r="GM19" s="13"/>
      <c r="GN19" s="11">
        <f>GM19*GE19</f>
        <v>0</v>
      </c>
      <c r="GO19" s="13"/>
      <c r="GP19" s="11">
        <f>GO19*GE19</f>
        <v>0</v>
      </c>
      <c r="GQ19" s="14">
        <f>Saare</f>
        <v>0</v>
      </c>
      <c r="GR19" s="14">
        <f>GC19-GC20</f>
        <v>0</v>
      </c>
      <c r="GS19" s="14">
        <f>AVERAGE(GM19:GM20)*GR19</f>
        <v>0</v>
      </c>
    </row>
    <row r="20" spans="1:201">
      <c r="A20" s="11">
        <v>48500</v>
      </c>
      <c r="B20" s="11"/>
      <c r="C20" s="12"/>
      <c r="D20" s="13"/>
      <c r="E20" s="14"/>
      <c r="F20" s="11">
        <f>+B20</f>
        <v>0</v>
      </c>
      <c r="G20" s="11">
        <f>(+B20*C20)</f>
        <v>0</v>
      </c>
      <c r="H20" s="13">
        <f>IF(F20=0,G20,(G20/F20))</f>
        <v>0</v>
      </c>
      <c r="I20" s="11">
        <f>IF(F20=0,(G20*-1),(C20-H20)*F20)</f>
        <v>0</v>
      </c>
      <c r="J20" s="13"/>
      <c r="K20" s="11">
        <f>J20*F20</f>
        <v>0</v>
      </c>
      <c r="L20" s="13"/>
      <c r="M20" s="11">
        <f>L20*F20</f>
        <v>0</v>
      </c>
      <c r="N20" s="13"/>
      <c r="O20" s="11">
        <f>N20*F20</f>
        <v>0</v>
      </c>
      <c r="P20" s="13"/>
      <c r="Q20" s="11">
        <f>P20*F20</f>
        <v>0</v>
      </c>
      <c r="R20" s="14">
        <f>Saare</f>
        <v>0</v>
      </c>
      <c r="S20" s="14">
        <f>D20-D21</f>
        <v>0</v>
      </c>
      <c r="T20" s="14">
        <f>AVERAGE(N20:N21)*S20</f>
        <v>0</v>
      </c>
      <c r="U20" s="11">
        <v>48500</v>
      </c>
      <c r="V20" s="11"/>
      <c r="W20" s="12"/>
      <c r="X20" s="13"/>
      <c r="Y20" s="14">
        <f>X20-D20</f>
        <v>0</v>
      </c>
      <c r="Z20" s="11">
        <f>+V20+F20</f>
        <v>0</v>
      </c>
      <c r="AA20" s="11">
        <f>(+V20*W20)+G20</f>
        <v>0</v>
      </c>
      <c r="AB20" s="13">
        <f>IF(Z20=0,AA20,(AA20/Z20))</f>
        <v>0</v>
      </c>
      <c r="AC20" s="11">
        <f>IF(Z20=0,(AA20*-1),(W20-AB20)*Z20)</f>
        <v>0</v>
      </c>
      <c r="AD20" s="13"/>
      <c r="AE20" s="11">
        <f>AD20*Z20</f>
        <v>0</v>
      </c>
      <c r="AF20" s="13"/>
      <c r="AG20" s="11">
        <f>AF20*Z20</f>
        <v>0</v>
      </c>
      <c r="AH20" s="13"/>
      <c r="AI20" s="11">
        <f>AH20*Z20</f>
        <v>0</v>
      </c>
      <c r="AJ20" s="13"/>
      <c r="AK20" s="11">
        <f>AJ20*Z20</f>
        <v>0</v>
      </c>
      <c r="AL20" s="14">
        <f>Saare</f>
        <v>0</v>
      </c>
      <c r="AM20" s="14">
        <f>X20-X21</f>
        <v>0</v>
      </c>
      <c r="AN20" s="14">
        <f>AVERAGE(AH20:AH21)*AM20</f>
        <v>0</v>
      </c>
      <c r="AO20" s="11">
        <v>48500</v>
      </c>
      <c r="AP20" s="11"/>
      <c r="AQ20" s="12"/>
      <c r="AR20" s="13"/>
      <c r="AS20" s="14">
        <f>AR20-X20</f>
        <v>0</v>
      </c>
      <c r="AT20" s="11">
        <f>+AP20+Z20</f>
        <v>0</v>
      </c>
      <c r="AU20" s="11">
        <f>(+AP20*AQ20)+AA20</f>
        <v>0</v>
      </c>
      <c r="AV20" s="13">
        <f>IF(AT20=0,AU20,(AU20/AT20))</f>
        <v>0</v>
      </c>
      <c r="AW20" s="11">
        <f>IF(AT20=0,(AU20*-1),(AQ20-AV20)*AT20)</f>
        <v>0</v>
      </c>
      <c r="AX20" s="13"/>
      <c r="AY20" s="11">
        <f>AX20*AT20</f>
        <v>0</v>
      </c>
      <c r="AZ20" s="13"/>
      <c r="BA20" s="11">
        <f>AZ20*AT20</f>
        <v>0</v>
      </c>
      <c r="BB20" s="13"/>
      <c r="BC20" s="11">
        <f>BB20*AT20</f>
        <v>0</v>
      </c>
      <c r="BD20" s="13"/>
      <c r="BE20" s="11">
        <f>BD20*AT20</f>
        <v>0</v>
      </c>
      <c r="BF20" s="14">
        <f>Saare</f>
        <v>0</v>
      </c>
      <c r="BG20" s="14">
        <f>AR20-AR21</f>
        <v>0</v>
      </c>
      <c r="BH20" s="14">
        <f>AVERAGE(BB20:BB21)*BG20</f>
        <v>0</v>
      </c>
      <c r="BI20" s="11">
        <v>48500</v>
      </c>
      <c r="BJ20" s="11"/>
      <c r="BK20" s="12"/>
      <c r="BL20" s="13"/>
      <c r="BM20" s="14">
        <f>BL20-AR20</f>
        <v>0</v>
      </c>
      <c r="BN20" s="11">
        <f>+BJ20+AT20</f>
        <v>0</v>
      </c>
      <c r="BO20" s="11">
        <f>(+BJ20*BK20)+AU20</f>
        <v>0</v>
      </c>
      <c r="BP20" s="13">
        <f>IF(BN20=0,BO20,(BO20/BN20))</f>
        <v>0</v>
      </c>
      <c r="BQ20" s="11">
        <f>IF(BN20=0,(BO20*-1),(BK20-BP20)*BN20)</f>
        <v>0</v>
      </c>
      <c r="BR20" s="13"/>
      <c r="BS20" s="11">
        <f>BR20*BN20</f>
        <v>0</v>
      </c>
      <c r="BT20" s="13"/>
      <c r="BU20" s="11">
        <f>BT20*BN20</f>
        <v>0</v>
      </c>
      <c r="BV20" s="13"/>
      <c r="BW20" s="11">
        <f>BV20*BN20</f>
        <v>0</v>
      </c>
      <c r="BX20" s="13"/>
      <c r="BY20" s="11">
        <f>BX20*BN20</f>
        <v>0</v>
      </c>
      <c r="BZ20" s="14">
        <f>Saare</f>
        <v>0</v>
      </c>
      <c r="CA20" s="14">
        <f>BL20-BL21</f>
        <v>0</v>
      </c>
      <c r="CB20" s="14">
        <f>AVERAGE(BV20:BV21)*CA20</f>
        <v>0</v>
      </c>
      <c r="CC20" s="11">
        <v>48500</v>
      </c>
      <c r="CD20" s="11"/>
      <c r="CE20" s="12"/>
      <c r="CF20" s="13"/>
      <c r="CG20" s="14">
        <f>CF20-BL20</f>
        <v>0</v>
      </c>
      <c r="CH20" s="11">
        <f>+CD20+BN20</f>
        <v>0</v>
      </c>
      <c r="CI20" s="11">
        <f>(+CD20*CE20)+BO20</f>
        <v>0</v>
      </c>
      <c r="CJ20" s="13">
        <f>IF(CH20=0,CI20,(CI20/CH20))</f>
        <v>0</v>
      </c>
      <c r="CK20" s="11">
        <f>IF(CH20=0,(CI20*-1),(CE20-CJ20)*CH20)</f>
        <v>0</v>
      </c>
      <c r="CL20" s="13"/>
      <c r="CM20" s="11">
        <f>CL20*CH20</f>
        <v>0</v>
      </c>
      <c r="CN20" s="13"/>
      <c r="CO20" s="11">
        <f>CN20*CH20</f>
        <v>0</v>
      </c>
      <c r="CP20" s="13"/>
      <c r="CQ20" s="11">
        <f>CP20*CH20</f>
        <v>0</v>
      </c>
      <c r="CR20" s="13"/>
      <c r="CS20" s="11">
        <f>CR20*CH20</f>
        <v>0</v>
      </c>
      <c r="CT20" s="14">
        <f>Saare</f>
        <v>0</v>
      </c>
      <c r="CU20" s="14">
        <f>CF20-CF21</f>
        <v>0</v>
      </c>
      <c r="CV20" s="14">
        <f>AVERAGE(CP20:CP21)*CU20</f>
        <v>0</v>
      </c>
      <c r="CX20" s="11">
        <v>48500</v>
      </c>
      <c r="CY20" s="11"/>
      <c r="CZ20" s="12"/>
      <c r="DA20" s="13"/>
      <c r="DB20" s="14">
        <f>DA20-CF20</f>
        <v>0</v>
      </c>
      <c r="DC20" s="11">
        <f>+CY20+CH20</f>
        <v>0</v>
      </c>
      <c r="DD20" s="11">
        <f>(+CY20*CZ20)+CI20</f>
        <v>0</v>
      </c>
      <c r="DE20" s="13">
        <f>IF(DC20=0,DD20,(DD20/DC20))</f>
        <v>0</v>
      </c>
      <c r="DF20" s="11">
        <f>IF(DC20=0,(DD20*-1),(CZ20-DE20)*DC20)</f>
        <v>0</v>
      </c>
      <c r="DG20" s="13"/>
      <c r="DH20" s="11">
        <f>DG20*DC20</f>
        <v>0</v>
      </c>
      <c r="DI20" s="13"/>
      <c r="DJ20" s="11">
        <f>DI20*DC20</f>
        <v>0</v>
      </c>
      <c r="DK20" s="13"/>
      <c r="DL20" s="11">
        <f>DK20*DC20</f>
        <v>0</v>
      </c>
      <c r="DM20" s="13"/>
      <c r="DN20" s="11">
        <f>DM20*DC20</f>
        <v>0</v>
      </c>
      <c r="DO20" s="14">
        <f>Saare</f>
        <v>0</v>
      </c>
      <c r="DP20" s="14">
        <f>DA20-DA21</f>
        <v>0</v>
      </c>
      <c r="DQ20" s="14">
        <f>AVERAGE(DK20:DK21)*DP20</f>
        <v>0</v>
      </c>
      <c r="DR20" s="11">
        <v>48500</v>
      </c>
      <c r="DS20" s="11"/>
      <c r="DT20" s="12"/>
      <c r="DU20" s="13"/>
      <c r="DV20" s="14">
        <f>DU20-DA20</f>
        <v>0</v>
      </c>
      <c r="DW20" s="11">
        <f>+DS20+DC20</f>
        <v>0</v>
      </c>
      <c r="DX20" s="11">
        <f>(+DS20*DT20)+DD20</f>
        <v>0</v>
      </c>
      <c r="DY20" s="13">
        <f>IF(DW20=0,DX20,(DX20/DW20))</f>
        <v>0</v>
      </c>
      <c r="DZ20" s="11">
        <f>IF(DW20=0,(DX20*-1),(DT20-DY20)*DW20)</f>
        <v>0</v>
      </c>
      <c r="EA20" s="13"/>
      <c r="EB20" s="11">
        <f>EA20*DW20</f>
        <v>0</v>
      </c>
      <c r="EC20" s="13"/>
      <c r="ED20" s="11">
        <f>EC20*DW20</f>
        <v>0</v>
      </c>
      <c r="EE20" s="13"/>
      <c r="EF20" s="11">
        <f>EE20*DW20</f>
        <v>0</v>
      </c>
      <c r="EG20" s="13"/>
      <c r="EH20" s="11">
        <f>EG20*DW20</f>
        <v>0</v>
      </c>
      <c r="EI20" s="14">
        <f>Saare</f>
        <v>0</v>
      </c>
      <c r="EJ20" s="14">
        <f>DU20-DU21</f>
        <v>0</v>
      </c>
      <c r="EK20" s="14">
        <f>AVERAGE(EE20:EE21)*EJ20</f>
        <v>0</v>
      </c>
      <c r="EL20" s="11">
        <v>48500</v>
      </c>
      <c r="EM20" s="11"/>
      <c r="EN20" s="12"/>
      <c r="EO20" s="13"/>
      <c r="EP20" s="14">
        <f>EO20-DU20</f>
        <v>0</v>
      </c>
      <c r="EQ20" s="11">
        <f>+EM20+DW20</f>
        <v>0</v>
      </c>
      <c r="ER20" s="11">
        <f>(+EM20*EN20)+DX20</f>
        <v>0</v>
      </c>
      <c r="ES20" s="13">
        <f>IF(EQ20=0,ER20,(ER20/EQ20))</f>
        <v>0</v>
      </c>
      <c r="ET20" s="11">
        <f>IF(EQ20=0,(ER20*-1),(EN20-ES20)*EQ20)</f>
        <v>0</v>
      </c>
      <c r="EU20" s="13"/>
      <c r="EV20" s="11">
        <f>EU20*EQ20</f>
        <v>0</v>
      </c>
      <c r="EW20" s="13"/>
      <c r="EX20" s="11">
        <f>EW20*EQ20</f>
        <v>0</v>
      </c>
      <c r="EY20" s="13"/>
      <c r="EZ20" s="11">
        <f>EY20*EQ20</f>
        <v>0</v>
      </c>
      <c r="FA20" s="13"/>
      <c r="FB20" s="11">
        <f>FA20*EQ20</f>
        <v>0</v>
      </c>
      <c r="FC20" s="14">
        <f>Saare</f>
        <v>0</v>
      </c>
      <c r="FD20" s="14">
        <f>EO20-EO21</f>
        <v>0</v>
      </c>
      <c r="FE20" s="14">
        <f>AVERAGE(EY20:EY21)*FD20</f>
        <v>0</v>
      </c>
      <c r="FF20" s="11">
        <v>48500</v>
      </c>
      <c r="FG20" s="11"/>
      <c r="FH20" s="12"/>
      <c r="FI20" s="13"/>
      <c r="FJ20" s="14">
        <f>FI20-EO20</f>
        <v>0</v>
      </c>
      <c r="FK20" s="11">
        <f>+FG20+EQ20</f>
        <v>0</v>
      </c>
      <c r="FL20" s="11">
        <f>(+FG20*FH20)+ER20</f>
        <v>0</v>
      </c>
      <c r="FM20" s="13">
        <f>IF(FK20=0,FL20,(FL20/FK20))</f>
        <v>0</v>
      </c>
      <c r="FN20" s="11">
        <f>IF(FK20=0,(FL20*-1),(FH20-FM20)*FK20)</f>
        <v>0</v>
      </c>
      <c r="FO20" s="13"/>
      <c r="FP20" s="11">
        <f>FO20*FK20</f>
        <v>0</v>
      </c>
      <c r="FQ20" s="13"/>
      <c r="FR20" s="11">
        <f>FQ20*FK20</f>
        <v>0</v>
      </c>
      <c r="FS20" s="13"/>
      <c r="FT20" s="11">
        <f>FS20*FK20</f>
        <v>0</v>
      </c>
      <c r="FU20" s="13"/>
      <c r="FV20" s="11">
        <f>FU20*FK20</f>
        <v>0</v>
      </c>
      <c r="FW20" s="14">
        <f>Saare</f>
        <v>0</v>
      </c>
      <c r="FX20" s="14">
        <f>FI20-FI21</f>
        <v>0</v>
      </c>
      <c r="FY20" s="14">
        <f>AVERAGE(FS20:FS21)*FX20</f>
        <v>0</v>
      </c>
      <c r="FZ20" s="11">
        <v>48500</v>
      </c>
      <c r="GA20" s="11"/>
      <c r="GB20" s="12"/>
      <c r="GC20" s="13"/>
      <c r="GD20" s="14">
        <f>GC20-FI20</f>
        <v>0</v>
      </c>
      <c r="GE20" s="11">
        <f>+GA20+FK20</f>
        <v>0</v>
      </c>
      <c r="GF20" s="11">
        <f>(+GA20*GB20)+FL20</f>
        <v>0</v>
      </c>
      <c r="GG20" s="13">
        <f>IF(GE20=0,GF20,(GF20/GE20))</f>
        <v>0</v>
      </c>
      <c r="GH20" s="11">
        <f>IF(GE20=0,(GF20*-1),(GB20-GG20)*GE20)</f>
        <v>0</v>
      </c>
      <c r="GI20" s="13"/>
      <c r="GJ20" s="11">
        <f>GI20*GE20</f>
        <v>0</v>
      </c>
      <c r="GK20" s="13"/>
      <c r="GL20" s="11">
        <f>GK20*GE20</f>
        <v>0</v>
      </c>
      <c r="GM20" s="13"/>
      <c r="GN20" s="11">
        <f>GM20*GE20</f>
        <v>0</v>
      </c>
      <c r="GO20" s="13"/>
      <c r="GP20" s="11">
        <f>GO20*GE20</f>
        <v>0</v>
      </c>
      <c r="GQ20" s="14">
        <f>Saare</f>
        <v>0</v>
      </c>
      <c r="GR20" s="14">
        <f>GC20-GC21</f>
        <v>0</v>
      </c>
      <c r="GS20" s="14">
        <f>AVERAGE(GM20:GM21)*GR20</f>
        <v>0</v>
      </c>
    </row>
    <row r="21" spans="1:201">
      <c r="A21" s="11">
        <v>50500</v>
      </c>
      <c r="B21" s="11"/>
      <c r="C21" s="14">
        <v>755.7</v>
      </c>
      <c r="D21" s="13">
        <v>16.9</v>
      </c>
      <c r="E21" s="14"/>
      <c r="F21" s="11">
        <f>+B21</f>
        <v>0</v>
      </c>
      <c r="G21" s="11">
        <f>(+B21*C21)</f>
        <v>0</v>
      </c>
      <c r="H21" s="13">
        <f>IF(F21=0,G21,(G21/F21))</f>
        <v>0</v>
      </c>
      <c r="I21" s="11">
        <f>IF(F21=0,(G21*-1),(C21-H21)*F21)</f>
        <v>0</v>
      </c>
      <c r="J21" s="13">
        <v>0.5255</v>
      </c>
      <c r="K21" s="11">
        <f>J21*F21</f>
        <v>0</v>
      </c>
      <c r="L21" s="13">
        <v>0.0002</v>
      </c>
      <c r="M21" s="11">
        <f>L21*F21</f>
        <v>0</v>
      </c>
      <c r="N21" s="13">
        <v>42.1636</v>
      </c>
      <c r="O21" s="11">
        <f>N21*F21</f>
        <v>0</v>
      </c>
      <c r="P21" s="13">
        <v>-22.2677</v>
      </c>
      <c r="Q21" s="11">
        <f>P21*F21</f>
        <v>0</v>
      </c>
      <c r="R21" s="14">
        <f>Saare</f>
        <v>0</v>
      </c>
      <c r="S21" s="14">
        <f>D21-D22</f>
        <v>0</v>
      </c>
      <c r="T21" s="14">
        <f>AVERAGE(N21:N22)*S21</f>
        <v>0</v>
      </c>
      <c r="U21" s="11">
        <v>50500</v>
      </c>
      <c r="V21" s="11"/>
      <c r="W21" s="14">
        <v>913</v>
      </c>
      <c r="X21" s="13">
        <v>15.45</v>
      </c>
      <c r="Y21" s="14">
        <f>X21-D21</f>
        <v>0</v>
      </c>
      <c r="Z21" s="11">
        <f>+V21+F21</f>
        <v>0</v>
      </c>
      <c r="AA21" s="11">
        <f>(+V21*W21)+G21</f>
        <v>0</v>
      </c>
      <c r="AB21" s="13">
        <f>IF(Z21=0,AA21,(AA21/Z21))</f>
        <v>0</v>
      </c>
      <c r="AC21" s="11">
        <f>IF(Z21=0,(AA21*-1),(W21-AB21)*Z21)</f>
        <v>0</v>
      </c>
      <c r="AD21" s="13">
        <v>0.6176</v>
      </c>
      <c r="AE21" s="11">
        <f>AD21*Z21</f>
        <v>0</v>
      </c>
      <c r="AF21" s="13">
        <v>0.0002</v>
      </c>
      <c r="AG21" s="11">
        <f>AF21*Z21</f>
        <v>0</v>
      </c>
      <c r="AH21" s="13">
        <v>40.7058</v>
      </c>
      <c r="AI21" s="11">
        <f>AH21*Z21</f>
        <v>0</v>
      </c>
      <c r="AJ21" s="13">
        <v>-19.6533</v>
      </c>
      <c r="AK21" s="11">
        <f>AJ21*Z21</f>
        <v>0</v>
      </c>
      <c r="AL21" s="14">
        <f>Saare</f>
        <v>0</v>
      </c>
      <c r="AM21" s="14">
        <f>X21-X22</f>
        <v>0</v>
      </c>
      <c r="AN21" s="14">
        <f>AVERAGE(AH21:AH22)*AM21</f>
        <v>0</v>
      </c>
      <c r="AO21" s="11">
        <v>50500</v>
      </c>
      <c r="AP21" s="11"/>
      <c r="AQ21" s="14">
        <v>874</v>
      </c>
      <c r="AR21" s="13">
        <v>15.63</v>
      </c>
      <c r="AS21" s="14">
        <f>AR21-X21</f>
        <v>0</v>
      </c>
      <c r="AT21" s="11">
        <f>+AP21+Z21</f>
        <v>0</v>
      </c>
      <c r="AU21" s="11">
        <f>(+AP21*AQ21)+AA21</f>
        <v>0</v>
      </c>
      <c r="AV21" s="13">
        <f>IF(AT21=0,AU21,(AU21/AT21))</f>
        <v>0</v>
      </c>
      <c r="AW21" s="11">
        <f>IF(AT21=0,(AU21*-1),(AQ21-AV21)*AT21)</f>
        <v>0</v>
      </c>
      <c r="AX21" s="13">
        <v>0.5989</v>
      </c>
      <c r="AY21" s="11">
        <f>AX21*AT21</f>
        <v>0</v>
      </c>
      <c r="AZ21" s="13">
        <v>0.0002</v>
      </c>
      <c r="BA21" s="11">
        <f>AZ21*AT21</f>
        <v>0</v>
      </c>
      <c r="BB21" s="13">
        <v>41.1919</v>
      </c>
      <c r="BC21" s="11">
        <f>BB21*AT21</f>
        <v>0</v>
      </c>
      <c r="BD21" s="13">
        <v>-20.1197</v>
      </c>
      <c r="BE21" s="11">
        <f>BD21*AT21</f>
        <v>0</v>
      </c>
      <c r="BF21" s="14">
        <f>Saare</f>
        <v>0</v>
      </c>
      <c r="BG21" s="14">
        <f>AR21-AR22</f>
        <v>0</v>
      </c>
      <c r="BH21" s="14">
        <f>AVERAGE(BB21:BB22)*BG21</f>
        <v>0</v>
      </c>
      <c r="BI21" s="11">
        <v>50500</v>
      </c>
      <c r="BJ21" s="11"/>
      <c r="BK21" s="14">
        <v>1097.45</v>
      </c>
      <c r="BL21" s="13">
        <v>15.25</v>
      </c>
      <c r="BM21" s="14">
        <f>BL21-AR21</f>
        <v>0</v>
      </c>
      <c r="BN21" s="11">
        <f>+BJ21+AT21</f>
        <v>0</v>
      </c>
      <c r="BO21" s="11">
        <f>(+BJ21*BK21)+AU21</f>
        <v>0</v>
      </c>
      <c r="BP21" s="13">
        <f>IF(BN21=0,BO21,(BO21/BN21))</f>
        <v>0</v>
      </c>
      <c r="BQ21" s="11">
        <f>IF(BN21=0,(BO21*-1),(BK21-BP21)*BN21)</f>
        <v>0</v>
      </c>
      <c r="BR21" s="13">
        <v>0.6857</v>
      </c>
      <c r="BS21" s="11">
        <f>BR21*BN21</f>
        <v>0</v>
      </c>
      <c r="BT21" s="13">
        <v>0.0002</v>
      </c>
      <c r="BU21" s="11">
        <f>BT21*BN21</f>
        <v>0</v>
      </c>
      <c r="BV21" s="13">
        <v>38.0891</v>
      </c>
      <c r="BW21" s="11">
        <f>BV21*BN21</f>
        <v>0</v>
      </c>
      <c r="BX21" s="13">
        <v>-18.1518</v>
      </c>
      <c r="BY21" s="11">
        <f>BX21*BN21</f>
        <v>0</v>
      </c>
      <c r="BZ21" s="14">
        <f>Saare</f>
        <v>0</v>
      </c>
      <c r="CA21" s="14">
        <f>BL21-BL22</f>
        <v>0</v>
      </c>
      <c r="CB21" s="14">
        <f>AVERAGE(BV21:BV22)*CA21</f>
        <v>0</v>
      </c>
      <c r="CC21" s="11">
        <v>50500</v>
      </c>
      <c r="CD21" s="11"/>
      <c r="CE21" s="14">
        <v>1116</v>
      </c>
      <c r="CF21" s="13">
        <v>14.73</v>
      </c>
      <c r="CG21" s="14">
        <f>CF21-BL21</f>
        <v>0</v>
      </c>
      <c r="CH21" s="11">
        <f>+CD21+BN21</f>
        <v>0</v>
      </c>
      <c r="CI21" s="11">
        <f>(+CD21*CE21)+BO21</f>
        <v>0</v>
      </c>
      <c r="CJ21" s="13">
        <f>IF(CH21=0,CI21,(CI21/CH21))</f>
        <v>0</v>
      </c>
      <c r="CK21" s="11">
        <f>IF(CH21=0,(CI21*-1),(CE21-CJ21)*CH21)</f>
        <v>0</v>
      </c>
      <c r="CL21" s="13">
        <v>0.7034</v>
      </c>
      <c r="CM21" s="11">
        <f>CL21*CH21</f>
        <v>0</v>
      </c>
      <c r="CN21" s="13">
        <v>0.0002</v>
      </c>
      <c r="CO21" s="11">
        <f>CN21*CH21</f>
        <v>0</v>
      </c>
      <c r="CP21" s="13">
        <v>37.1601</v>
      </c>
      <c r="CQ21" s="11">
        <f>CP21*CH21</f>
        <v>0</v>
      </c>
      <c r="CR21" s="13">
        <v>-17.1053</v>
      </c>
      <c r="CS21" s="11">
        <f>CR21*CH21</f>
        <v>0</v>
      </c>
      <c r="CT21" s="14">
        <f>Saare</f>
        <v>0</v>
      </c>
      <c r="CU21" s="14">
        <f>CF21-CF22</f>
        <v>0</v>
      </c>
      <c r="CV21" s="14">
        <f>AVERAGE(CP21:CP22)*CU21</f>
        <v>0</v>
      </c>
      <c r="CX21" s="11">
        <v>50500</v>
      </c>
      <c r="CY21" s="11"/>
      <c r="CZ21" s="14">
        <v>1171.35</v>
      </c>
      <c r="DA21" s="13">
        <v>14.57</v>
      </c>
      <c r="DB21" s="14">
        <f>DA21-CF21</f>
        <v>0</v>
      </c>
      <c r="DC21" s="11">
        <f>+CY21+CH21</f>
        <v>0</v>
      </c>
      <c r="DD21" s="11">
        <f>(+CY21*CZ21)+CI21</f>
        <v>0</v>
      </c>
      <c r="DE21" s="13">
        <f>IF(DC21=0,DD21,(DD21/DC21))</f>
        <v>0</v>
      </c>
      <c r="DF21" s="11">
        <f>IF(DC21=0,(DD21*-1),(CZ21-DE21)*DC21)</f>
        <v>0</v>
      </c>
      <c r="DG21" s="13">
        <v>0.7349</v>
      </c>
      <c r="DH21" s="11">
        <f>DG21*DC21</f>
        <v>0</v>
      </c>
      <c r="DI21" s="13">
        <v>0.0002</v>
      </c>
      <c r="DJ21" s="11">
        <f>DI21*DC21</f>
        <v>0</v>
      </c>
      <c r="DK21" s="13">
        <v>34.1501</v>
      </c>
      <c r="DL21" s="11">
        <f>DK21*DC21</f>
        <v>0</v>
      </c>
      <c r="DM21" s="13">
        <v>-16.5856</v>
      </c>
      <c r="DN21" s="11">
        <f>DM21*DC21</f>
        <v>0</v>
      </c>
      <c r="DO21" s="14">
        <f>Saare</f>
        <v>0</v>
      </c>
      <c r="DP21" s="14">
        <f>DA21-DA22</f>
        <v>0</v>
      </c>
      <c r="DQ21" s="14">
        <f>AVERAGE(DK21:DK22)*DP21</f>
        <v>0</v>
      </c>
      <c r="DR21" s="11">
        <v>50500</v>
      </c>
      <c r="DS21" s="11"/>
      <c r="DT21" s="14">
        <v>1080.15</v>
      </c>
      <c r="DU21" s="13">
        <v>14.74</v>
      </c>
      <c r="DV21" s="14">
        <f>DU21-DA21</f>
        <v>0</v>
      </c>
      <c r="DW21" s="11">
        <f>+DS21+DC21</f>
        <v>0</v>
      </c>
      <c r="DX21" s="11">
        <f>(+DS21*DT21)+DD21</f>
        <v>0</v>
      </c>
      <c r="DY21" s="13">
        <f>IF(DW21=0,DX21,(DX21/DW21))</f>
        <v>0</v>
      </c>
      <c r="DZ21" s="11">
        <f>IF(DW21=0,(DX21*-1),(DT21-DY21)*DW21)</f>
        <v>0</v>
      </c>
      <c r="EA21" s="13">
        <v>0.703</v>
      </c>
      <c r="EB21" s="11">
        <f>EA21*DW21</f>
        <v>0</v>
      </c>
      <c r="EC21" s="13">
        <v>0.0002</v>
      </c>
      <c r="ED21" s="11">
        <f>EC21*DW21</f>
        <v>0</v>
      </c>
      <c r="EE21" s="13">
        <v>35.9876</v>
      </c>
      <c r="EF21" s="11">
        <f>EE21*DW21</f>
        <v>0</v>
      </c>
      <c r="EG21" s="13">
        <v>-17.6819</v>
      </c>
      <c r="EH21" s="11">
        <f>EG21*DW21</f>
        <v>0</v>
      </c>
      <c r="EI21" s="14">
        <f>Saare</f>
        <v>0</v>
      </c>
      <c r="EJ21" s="14">
        <f>DU21-DU22</f>
        <v>0</v>
      </c>
      <c r="EK21" s="14">
        <f>AVERAGE(EE21:EE22)*EJ21</f>
        <v>0</v>
      </c>
      <c r="EL21" s="11">
        <v>50500</v>
      </c>
      <c r="EM21" s="11"/>
      <c r="EN21" s="12"/>
      <c r="EO21" s="13"/>
      <c r="EP21" s="14">
        <f>EO21-DU21</f>
        <v>0</v>
      </c>
      <c r="EQ21" s="11">
        <f>+EM21+DW21</f>
        <v>0</v>
      </c>
      <c r="ER21" s="11">
        <f>(+EM21*EN21)+DX21</f>
        <v>0</v>
      </c>
      <c r="ES21" s="13">
        <f>IF(EQ21=0,ER21,(ER21/EQ21))</f>
        <v>0</v>
      </c>
      <c r="ET21" s="11">
        <f>IF(EQ21=0,(ER21*-1),(EN21-ES21)*EQ21)</f>
        <v>0</v>
      </c>
      <c r="EU21" s="13"/>
      <c r="EV21" s="11">
        <f>EU21*EQ21</f>
        <v>0</v>
      </c>
      <c r="EW21" s="13"/>
      <c r="EX21" s="11">
        <f>EW21*EQ21</f>
        <v>0</v>
      </c>
      <c r="EY21" s="13"/>
      <c r="EZ21" s="11">
        <f>EY21*EQ21</f>
        <v>0</v>
      </c>
      <c r="FA21" s="13"/>
      <c r="FB21" s="11">
        <f>FA21*EQ21</f>
        <v>0</v>
      </c>
      <c r="FC21" s="14">
        <f>Saare</f>
        <v>0</v>
      </c>
      <c r="FD21" s="14">
        <f>EO21-EO22</f>
        <v>0</v>
      </c>
      <c r="FE21" s="14">
        <f>AVERAGE(EY21:EY22)*FD21</f>
        <v>0</v>
      </c>
      <c r="FF21" s="11">
        <v>50500</v>
      </c>
      <c r="FG21" s="11"/>
      <c r="FH21" s="14">
        <v>1130</v>
      </c>
      <c r="FI21" s="13">
        <v>14.44</v>
      </c>
      <c r="FJ21" s="14">
        <f>FI21-EO21</f>
        <v>0</v>
      </c>
      <c r="FK21" s="11">
        <f>+FG21+EQ21</f>
        <v>0</v>
      </c>
      <c r="FL21" s="11">
        <f>(+FG21*FH21)+ER21</f>
        <v>0</v>
      </c>
      <c r="FM21" s="13">
        <f>IF(FK21=0,FL21,(FL21/FK21))</f>
        <v>0</v>
      </c>
      <c r="FN21" s="11">
        <f>IF(FK21=0,(FL21*-1),(FH21-FM21)*FK21)</f>
        <v>0</v>
      </c>
      <c r="FO21" s="13">
        <v>0.7257</v>
      </c>
      <c r="FP21" s="11">
        <f>FO21*FK21</f>
        <v>0</v>
      </c>
      <c r="FQ21" s="13">
        <v>0.0002</v>
      </c>
      <c r="FR21" s="11">
        <f>FQ21*FK21</f>
        <v>0</v>
      </c>
      <c r="FS21" s="13">
        <v>34.7057</v>
      </c>
      <c r="FT21" s="11">
        <f>FS21*FK21</f>
        <v>0</v>
      </c>
      <c r="FU21" s="13">
        <v>-16.705</v>
      </c>
      <c r="FV21" s="11">
        <f>FU21*FK21</f>
        <v>0</v>
      </c>
      <c r="FW21" s="14">
        <f>Saare</f>
        <v>0</v>
      </c>
      <c r="FX21" s="14">
        <f>FI21-FI22</f>
        <v>0</v>
      </c>
      <c r="FY21" s="14">
        <f>AVERAGE(FS21:FS22)*FX21</f>
        <v>0</v>
      </c>
      <c r="FZ21" s="11">
        <v>50500</v>
      </c>
      <c r="GA21" s="11"/>
      <c r="GB21" s="14">
        <v>1122.85</v>
      </c>
      <c r="GC21" s="13">
        <v>14.35</v>
      </c>
      <c r="GD21" s="14">
        <f>GC21-FI21</f>
        <v>0</v>
      </c>
      <c r="GE21" s="11">
        <f>+GA21+FK21</f>
        <v>0</v>
      </c>
      <c r="GF21" s="11">
        <f>(+GA21*GB21)+FL21</f>
        <v>0</v>
      </c>
      <c r="GG21" s="13">
        <f>IF(GE21=0,GF21,(GF21/GE21))</f>
        <v>0</v>
      </c>
      <c r="GH21" s="11">
        <f>IF(GE21=0,(GF21*-1),(GB21-GG21)*GE21)</f>
        <v>0</v>
      </c>
      <c r="GI21" s="13">
        <v>0.7256</v>
      </c>
      <c r="GJ21" s="11">
        <f>GI21*GE21</f>
        <v>0</v>
      </c>
      <c r="GK21" s="13">
        <v>0.0002</v>
      </c>
      <c r="GL21" s="11">
        <f>GK21*GE21</f>
        <v>0</v>
      </c>
      <c r="GM21" s="13">
        <v>34.7074</v>
      </c>
      <c r="GN21" s="11">
        <f>GM21*GE21</f>
        <v>0</v>
      </c>
      <c r="GO21" s="13">
        <v>-16.6017</v>
      </c>
      <c r="GP21" s="11">
        <f>GO21*GE21</f>
        <v>0</v>
      </c>
      <c r="GQ21" s="14">
        <f>Saare</f>
        <v>0</v>
      </c>
      <c r="GR21" s="14">
        <f>GC21-GC22</f>
        <v>0</v>
      </c>
      <c r="GS21" s="14">
        <f>AVERAGE(GM21:GM22)*GR21</f>
        <v>0</v>
      </c>
    </row>
    <row r="22" spans="1:201">
      <c r="A22" s="11">
        <v>52500</v>
      </c>
      <c r="B22" s="11"/>
      <c r="C22" s="14">
        <v>102.95</v>
      </c>
      <c r="D22" s="13">
        <v>15.43</v>
      </c>
      <c r="E22" s="14"/>
      <c r="F22" s="11">
        <f>+B22</f>
        <v>0</v>
      </c>
      <c r="G22" s="11">
        <f>(+B22*C22)</f>
        <v>0</v>
      </c>
      <c r="H22" s="13">
        <f>IF(F22=0,G22,(G22/F22))</f>
        <v>0</v>
      </c>
      <c r="I22" s="11">
        <f>IF(F22=0,(G22*-1),(C22-H22)*F22)</f>
        <v>0</v>
      </c>
      <c r="J22" s="13">
        <v>0.1281</v>
      </c>
      <c r="K22" s="11">
        <f>J22*F22</f>
        <v>0</v>
      </c>
      <c r="L22" s="13">
        <v>0.0001</v>
      </c>
      <c r="M22" s="11">
        <f>L22*F22</f>
        <v>0</v>
      </c>
      <c r="N22" s="13">
        <v>22.1751</v>
      </c>
      <c r="O22" s="11">
        <f>N22*F22</f>
        <v>0</v>
      </c>
      <c r="P22" s="13">
        <v>-10.6926</v>
      </c>
      <c r="Q22" s="11">
        <f>P22*F22</f>
        <v>0</v>
      </c>
      <c r="R22" s="14">
        <f>Saare</f>
        <v>0</v>
      </c>
      <c r="S22" s="14">
        <f>D22-D23</f>
        <v>0</v>
      </c>
      <c r="T22" s="14">
        <f>AVERAGE(N22:N23)*S22</f>
        <v>0</v>
      </c>
      <c r="U22" s="11">
        <v>52500</v>
      </c>
      <c r="V22" s="11"/>
      <c r="W22" s="14">
        <v>120.3</v>
      </c>
      <c r="X22" s="13">
        <v>13.88</v>
      </c>
      <c r="Y22" s="14">
        <f>X22-D22</f>
        <v>0</v>
      </c>
      <c r="Z22" s="11">
        <f>+V22+F22</f>
        <v>0</v>
      </c>
      <c r="AA22" s="11">
        <f>(+V22*W22)+G22</f>
        <v>0</v>
      </c>
      <c r="AB22" s="13">
        <f>IF(Z22=0,AA22,(AA22/Z22))</f>
        <v>0</v>
      </c>
      <c r="AC22" s="11">
        <f>IF(Z22=0,(AA22*-1),(W22-AB22)*Z22)</f>
        <v>0</v>
      </c>
      <c r="AD22" s="13">
        <v>0.157</v>
      </c>
      <c r="AE22" s="11">
        <f>AD22*Z22</f>
        <v>0</v>
      </c>
      <c r="AF22" s="13">
        <v>0.0002</v>
      </c>
      <c r="AG22" s="11">
        <f>AF22*Z22</f>
        <v>0</v>
      </c>
      <c r="AH22" s="13">
        <v>25.6388</v>
      </c>
      <c r="AI22" s="11">
        <f>AH22*Z22</f>
        <v>0</v>
      </c>
      <c r="AJ22" s="13">
        <v>-11.1208</v>
      </c>
      <c r="AK22" s="11">
        <f>AJ22*Z22</f>
        <v>0</v>
      </c>
      <c r="AL22" s="14">
        <f>Saare</f>
        <v>0</v>
      </c>
      <c r="AM22" s="14">
        <f>X22-X23</f>
        <v>0</v>
      </c>
      <c r="AN22" s="14">
        <f>AVERAGE(AH22:AH23)*AM22</f>
        <v>0</v>
      </c>
      <c r="AO22" s="11">
        <v>52500</v>
      </c>
      <c r="AP22" s="11"/>
      <c r="AQ22" s="14">
        <v>114.55</v>
      </c>
      <c r="AR22" s="13">
        <v>14.12</v>
      </c>
      <c r="AS22" s="14">
        <f>AR22-X22</f>
        <v>0</v>
      </c>
      <c r="AT22" s="11">
        <f>+AP22+Z22</f>
        <v>0</v>
      </c>
      <c r="AU22" s="11">
        <f>(+AP22*AQ22)+AA22</f>
        <v>0</v>
      </c>
      <c r="AV22" s="13">
        <f>IF(AT22=0,AU22,(AU22/AT22))</f>
        <v>0</v>
      </c>
      <c r="AW22" s="11">
        <f>IF(AT22=0,(AU22*-1),(AQ22-AV22)*AT22)</f>
        <v>0</v>
      </c>
      <c r="AX22" s="13">
        <v>0.1492</v>
      </c>
      <c r="AY22" s="11">
        <f>AX22*AT22</f>
        <v>0</v>
      </c>
      <c r="AZ22" s="13">
        <v>0.0002</v>
      </c>
      <c r="BA22" s="11">
        <f>AZ22*AT22</f>
        <v>0</v>
      </c>
      <c r="BB22" s="13">
        <v>24.7556</v>
      </c>
      <c r="BC22" s="11">
        <f>BB22*AT22</f>
        <v>0</v>
      </c>
      <c r="BD22" s="13">
        <v>-10.9234</v>
      </c>
      <c r="BE22" s="11">
        <f>BD22*AT22</f>
        <v>0</v>
      </c>
      <c r="BF22" s="14">
        <f>Saare</f>
        <v>0</v>
      </c>
      <c r="BG22" s="14">
        <f>AR22-AR23</f>
        <v>0</v>
      </c>
      <c r="BH22" s="14">
        <f>AVERAGE(BB22:BB23)*BG22</f>
        <v>0</v>
      </c>
      <c r="BI22" s="11">
        <v>52500</v>
      </c>
      <c r="BJ22" s="11"/>
      <c r="BK22" s="14">
        <v>169.9</v>
      </c>
      <c r="BL22" s="13">
        <v>13.74</v>
      </c>
      <c r="BM22" s="14">
        <f>BL22-AR22</f>
        <v>0</v>
      </c>
      <c r="BN22" s="11">
        <f>+BJ22+AT22</f>
        <v>0</v>
      </c>
      <c r="BO22" s="11">
        <f>(+BJ22*BK22)+AU22</f>
        <v>0</v>
      </c>
      <c r="BP22" s="13">
        <f>IF(BN22=0,BO22,(BO22/BN22))</f>
        <v>0</v>
      </c>
      <c r="BQ22" s="11">
        <f>IF(BN22=0,(BO22*-1),(BK22-BP22)*BN22)</f>
        <v>0</v>
      </c>
      <c r="BR22" s="13">
        <v>0.2071</v>
      </c>
      <c r="BS22" s="11">
        <f>BR22*BN22</f>
        <v>0</v>
      </c>
      <c r="BT22" s="13">
        <v>0.0002</v>
      </c>
      <c r="BU22" s="11">
        <f>BT22*BN22</f>
        <v>0</v>
      </c>
      <c r="BV22" s="13">
        <v>30.675</v>
      </c>
      <c r="BW22" s="11">
        <f>BV22*BN22</f>
        <v>0</v>
      </c>
      <c r="BX22" s="13">
        <v>-13.1711</v>
      </c>
      <c r="BY22" s="11">
        <f>BX22*BN22</f>
        <v>0</v>
      </c>
      <c r="BZ22" s="14">
        <f>Saare</f>
        <v>0</v>
      </c>
      <c r="CA22" s="14">
        <f>BL22-BL23</f>
        <v>0</v>
      </c>
      <c r="CB22" s="14">
        <f>AVERAGE(BV22:BV23)*CA22</f>
        <v>0</v>
      </c>
      <c r="CC22" s="11">
        <v>52500</v>
      </c>
      <c r="CD22" s="11"/>
      <c r="CE22" s="14">
        <v>172.6</v>
      </c>
      <c r="CF22" s="13">
        <v>13.46</v>
      </c>
      <c r="CG22" s="14">
        <f>CF22-BL22</f>
        <v>0</v>
      </c>
      <c r="CH22" s="11">
        <f>+CD22+BN22</f>
        <v>0</v>
      </c>
      <c r="CI22" s="11">
        <f>(+CD22*CE22)+BO22</f>
        <v>0</v>
      </c>
      <c r="CJ22" s="13">
        <f>IF(CH22=0,CI22,(CI22/CH22))</f>
        <v>0</v>
      </c>
      <c r="CK22" s="11">
        <f>IF(CH22=0,(CI22*-1),(CE22-CJ22)*CH22)</f>
        <v>0</v>
      </c>
      <c r="CL22" s="13">
        <v>0.2129</v>
      </c>
      <c r="CM22" s="11">
        <f>CL22*CH22</f>
        <v>0</v>
      </c>
      <c r="CN22" s="13">
        <v>0.0002</v>
      </c>
      <c r="CO22" s="11">
        <f>CN22*CH22</f>
        <v>0</v>
      </c>
      <c r="CP22" s="13">
        <v>31.2156</v>
      </c>
      <c r="CQ22" s="11">
        <f>CP22*CH22</f>
        <v>0</v>
      </c>
      <c r="CR22" s="13">
        <v>-13.1301</v>
      </c>
      <c r="CS22" s="11">
        <f>CR22*CH22</f>
        <v>0</v>
      </c>
      <c r="CT22" s="14">
        <f>Saare</f>
        <v>0</v>
      </c>
      <c r="CU22" s="14">
        <f>CF22-CF23</f>
        <v>0</v>
      </c>
      <c r="CV22" s="14">
        <f>AVERAGE(CP22:CP23)*CU22</f>
        <v>0</v>
      </c>
      <c r="CX22" s="11">
        <v>52500</v>
      </c>
      <c r="CY22" s="11"/>
      <c r="CZ22" s="14">
        <v>179.5</v>
      </c>
      <c r="DA22" s="13">
        <v>13.36</v>
      </c>
      <c r="DB22" s="14">
        <f>DA22-CF22</f>
        <v>0</v>
      </c>
      <c r="DC22" s="11">
        <f>+CY22+CH22</f>
        <v>0</v>
      </c>
      <c r="DD22" s="11">
        <f>(+CY22*CZ22)+CI22</f>
        <v>0</v>
      </c>
      <c r="DE22" s="13">
        <f>IF(DC22=0,DD22,(DD22/DC22))</f>
        <v>0</v>
      </c>
      <c r="DF22" s="11">
        <f>IF(DC22=0,(DD22*-1),(CZ22-DE22)*DC22)</f>
        <v>0</v>
      </c>
      <c r="DG22" s="13">
        <v>0.226</v>
      </c>
      <c r="DH22" s="11">
        <f>DG22*DC22</f>
        <v>0</v>
      </c>
      <c r="DI22" s="13">
        <v>0.0002</v>
      </c>
      <c r="DJ22" s="11">
        <f>DI22*DC22</f>
        <v>0</v>
      </c>
      <c r="DK22" s="13">
        <v>31.3441</v>
      </c>
      <c r="DL22" s="11">
        <f>DK22*DC22</f>
        <v>0</v>
      </c>
      <c r="DM22" s="13">
        <v>-13.9586</v>
      </c>
      <c r="DN22" s="11">
        <f>DM22*DC22</f>
        <v>0</v>
      </c>
      <c r="DO22" s="14">
        <f>Saare</f>
        <v>0</v>
      </c>
      <c r="DP22" s="14">
        <f>DA22-DA23</f>
        <v>0</v>
      </c>
      <c r="DQ22" s="14">
        <f>AVERAGE(DK22:DK23)*DP22</f>
        <v>0</v>
      </c>
      <c r="DR22" s="11">
        <v>52500</v>
      </c>
      <c r="DS22" s="11"/>
      <c r="DT22" s="14">
        <v>144.8</v>
      </c>
      <c r="DU22" s="13">
        <v>13.14</v>
      </c>
      <c r="DV22" s="14">
        <f>DU22-DA22</f>
        <v>0</v>
      </c>
      <c r="DW22" s="11">
        <f>+DS22+DC22</f>
        <v>0</v>
      </c>
      <c r="DX22" s="11">
        <f>(+DS22*DT22)+DD22</f>
        <v>0</v>
      </c>
      <c r="DY22" s="13">
        <f>IF(DW22=0,DX22,(DX22/DW22))</f>
        <v>0</v>
      </c>
      <c r="DZ22" s="11">
        <f>IF(DW22=0,(DX22*-1),(DT22-DY22)*DW22)</f>
        <v>0</v>
      </c>
      <c r="EA22" s="13">
        <v>0.1939</v>
      </c>
      <c r="EB22" s="11">
        <f>EA22*DW22</f>
        <v>0</v>
      </c>
      <c r="EC22" s="13">
        <v>0.0002</v>
      </c>
      <c r="ED22" s="11">
        <f>EC22*DW22</f>
        <v>0</v>
      </c>
      <c r="EE22" s="13">
        <v>28.5646</v>
      </c>
      <c r="EF22" s="11">
        <f>EE22*DW22</f>
        <v>0</v>
      </c>
      <c r="EG22" s="13">
        <v>-12.5113</v>
      </c>
      <c r="EH22" s="11">
        <f>EG22*DW22</f>
        <v>0</v>
      </c>
      <c r="EI22" s="14">
        <f>Saare</f>
        <v>0</v>
      </c>
      <c r="EJ22" s="14">
        <f>DU22-DU23</f>
        <v>0</v>
      </c>
      <c r="EK22" s="14">
        <f>AVERAGE(EE22:EE23)*EJ22</f>
        <v>0</v>
      </c>
      <c r="EL22" s="11">
        <v>52500</v>
      </c>
      <c r="EM22" s="11"/>
      <c r="EN22" s="14">
        <v>157.55</v>
      </c>
      <c r="EO22" s="13">
        <v>12.88</v>
      </c>
      <c r="EP22" s="14">
        <f>EO22-DU22</f>
        <v>0</v>
      </c>
      <c r="EQ22" s="11">
        <f>+EM22+DW22</f>
        <v>0</v>
      </c>
      <c r="ER22" s="11">
        <f>(+EM22*EN22)+DX22</f>
        <v>0</v>
      </c>
      <c r="ES22" s="13">
        <f>IF(EQ22=0,ER22,(ER22/EQ22))</f>
        <v>0</v>
      </c>
      <c r="ET22" s="11">
        <f>IF(EQ22=0,(ER22*-1),(EN22-ES22)*EQ22)</f>
        <v>0</v>
      </c>
      <c r="EU22" s="13">
        <v>0.2102</v>
      </c>
      <c r="EV22" s="11">
        <f>EU22*EQ22</f>
        <v>0</v>
      </c>
      <c r="EW22" s="13">
        <v>0.0002</v>
      </c>
      <c r="EX22" s="11">
        <f>EW22*EQ22</f>
        <v>0</v>
      </c>
      <c r="EY22" s="13">
        <v>30.0404</v>
      </c>
      <c r="EZ22" s="11">
        <f>EY22*EQ22</f>
        <v>0</v>
      </c>
      <c r="FA22" s="13">
        <v>-12.8974</v>
      </c>
      <c r="FB22" s="11">
        <f>FA22*EQ22</f>
        <v>0</v>
      </c>
      <c r="FC22" s="14">
        <f>Saare</f>
        <v>0</v>
      </c>
      <c r="FD22" s="14">
        <f>EO22-EO23</f>
        <v>0</v>
      </c>
      <c r="FE22" s="14">
        <f>AVERAGE(EY22:EY23)*FD22</f>
        <v>0</v>
      </c>
      <c r="FF22" s="11">
        <v>52500</v>
      </c>
      <c r="FG22" s="11"/>
      <c r="FH22" s="14">
        <v>149.6</v>
      </c>
      <c r="FI22" s="13">
        <v>12.73</v>
      </c>
      <c r="FJ22" s="14">
        <f>FI22-EO22</f>
        <v>0</v>
      </c>
      <c r="FK22" s="11">
        <f>+FG22+EQ22</f>
        <v>0</v>
      </c>
      <c r="FL22" s="11">
        <f>(+FG22*FH22)+ER22</f>
        <v>0</v>
      </c>
      <c r="FM22" s="13">
        <f>IF(FK22=0,FL22,(FL22/FK22))</f>
        <v>0</v>
      </c>
      <c r="FN22" s="11">
        <f>IF(FK22=0,(FL22*-1),(FH22-FM22)*FK22)</f>
        <v>0</v>
      </c>
      <c r="FO22" s="13">
        <v>0.2038</v>
      </c>
      <c r="FP22" s="11">
        <f>FO22*FK22</f>
        <v>0</v>
      </c>
      <c r="FQ22" s="13">
        <v>0.0002</v>
      </c>
      <c r="FR22" s="11">
        <f>FQ22*FK22</f>
        <v>0</v>
      </c>
      <c r="FS22" s="13">
        <v>29.4824</v>
      </c>
      <c r="FT22" s="11">
        <f>FS22*FK22</f>
        <v>0</v>
      </c>
      <c r="FU22" s="13">
        <v>-12.5104</v>
      </c>
      <c r="FV22" s="11">
        <f>FU22*FK22</f>
        <v>0</v>
      </c>
      <c r="FW22" s="14">
        <f>Saare</f>
        <v>0</v>
      </c>
      <c r="FX22" s="14">
        <f>FI22-FI23</f>
        <v>0</v>
      </c>
      <c r="FY22" s="14">
        <f>AVERAGE(FS22:FS23)*FX22</f>
        <v>0</v>
      </c>
      <c r="FZ22" s="11">
        <v>52500</v>
      </c>
      <c r="GA22" s="11"/>
      <c r="GB22" s="14">
        <v>152.05</v>
      </c>
      <c r="GC22" s="13">
        <v>12.85</v>
      </c>
      <c r="GD22" s="14">
        <f>GC22-FI22</f>
        <v>0</v>
      </c>
      <c r="GE22" s="11">
        <f>+GA22+FK22</f>
        <v>0</v>
      </c>
      <c r="GF22" s="11">
        <f>(+GA22*GB22)+FL22</f>
        <v>0</v>
      </c>
      <c r="GG22" s="13">
        <f>IF(GE22=0,GF22,(GF22/GE22))</f>
        <v>0</v>
      </c>
      <c r="GH22" s="11">
        <f>IF(GE22=0,(GF22*-1),(GB22-GG22)*GE22)</f>
        <v>0</v>
      </c>
      <c r="GI22" s="13">
        <v>0.2048</v>
      </c>
      <c r="GJ22" s="11">
        <f>GI22*GE22</f>
        <v>0</v>
      </c>
      <c r="GK22" s="13">
        <v>0.0002</v>
      </c>
      <c r="GL22" s="11">
        <f>GK22*GE22</f>
        <v>0</v>
      </c>
      <c r="GM22" s="13">
        <v>29.5689</v>
      </c>
      <c r="GN22" s="11">
        <f>GM22*GE22</f>
        <v>0</v>
      </c>
      <c r="GO22" s="13">
        <v>-12.6654</v>
      </c>
      <c r="GP22" s="11">
        <f>GO22*GE22</f>
        <v>0</v>
      </c>
      <c r="GQ22" s="14">
        <f>Saare</f>
        <v>0</v>
      </c>
      <c r="GR22" s="14">
        <f>GC22-GC23</f>
        <v>0</v>
      </c>
      <c r="GS22" s="14">
        <f>AVERAGE(GM22:GM23)*GR22</f>
        <v>0</v>
      </c>
    </row>
    <row r="23" spans="1:201">
      <c r="A23" s="11">
        <v>55000</v>
      </c>
      <c r="B23" s="11"/>
      <c r="C23" s="14">
        <v>16</v>
      </c>
      <c r="D23" s="13">
        <v>19.51</v>
      </c>
      <c r="E23" s="14"/>
      <c r="F23" s="11">
        <f>+B23</f>
        <v>0</v>
      </c>
      <c r="G23" s="11">
        <f>(+B23*C23)</f>
        <v>0</v>
      </c>
      <c r="H23" s="13">
        <f>IF(F23=0,G23,(G23/F23))</f>
        <v>0</v>
      </c>
      <c r="I23" s="11">
        <f>IF(F23=0,(G23*-1),(C23-H23)*F23)</f>
        <v>0</v>
      </c>
      <c r="J23" s="13">
        <v>0.0212</v>
      </c>
      <c r="K23" s="11">
        <f>J23*F23</f>
        <v>0</v>
      </c>
      <c r="L23" s="13">
        <v>0</v>
      </c>
      <c r="M23" s="11">
        <f>L23*F23</f>
        <v>0</v>
      </c>
      <c r="N23" s="13">
        <v>5.3911</v>
      </c>
      <c r="O23" s="11">
        <f>N23*F23</f>
        <v>0</v>
      </c>
      <c r="P23" s="13">
        <v>-3.2869</v>
      </c>
      <c r="Q23" s="11">
        <f>P23*F23</f>
        <v>0</v>
      </c>
      <c r="R23" s="14">
        <f>Saare</f>
        <v>0</v>
      </c>
      <c r="S23" s="14">
        <f>D23-D24</f>
        <v>0</v>
      </c>
      <c r="T23" s="14">
        <f>AVERAGE(N23:N24)*S23</f>
        <v>0</v>
      </c>
      <c r="U23" s="11">
        <v>55000</v>
      </c>
      <c r="V23" s="11"/>
      <c r="W23" s="12"/>
      <c r="X23" s="13"/>
      <c r="Y23" s="14">
        <f>X23-D23</f>
        <v>0</v>
      </c>
      <c r="Z23" s="11">
        <f>+V23+F23</f>
        <v>0</v>
      </c>
      <c r="AA23" s="11">
        <f>(+V23*W23)+G23</f>
        <v>0</v>
      </c>
      <c r="AB23" s="13">
        <f>IF(Z23=0,AA23,(AA23/Z23))</f>
        <v>0</v>
      </c>
      <c r="AC23" s="11">
        <f>IF(Z23=0,(AA23*-1),(W23-AB23)*Z23)</f>
        <v>0</v>
      </c>
      <c r="AD23" s="13"/>
      <c r="AE23" s="11">
        <f>AD23*Z23</f>
        <v>0</v>
      </c>
      <c r="AF23" s="13"/>
      <c r="AG23" s="11">
        <f>AF23*Z23</f>
        <v>0</v>
      </c>
      <c r="AH23" s="13"/>
      <c r="AI23" s="11">
        <f>AH23*Z23</f>
        <v>0</v>
      </c>
      <c r="AJ23" s="13"/>
      <c r="AK23" s="11">
        <f>AJ23*Z23</f>
        <v>0</v>
      </c>
      <c r="AL23" s="14">
        <f>Saare</f>
        <v>0</v>
      </c>
      <c r="AM23" s="14">
        <f>X23-X24</f>
        <v>0</v>
      </c>
      <c r="AN23" s="14">
        <f>AVERAGE(AH23:AH24)*AM23</f>
        <v>0</v>
      </c>
      <c r="AO23" s="11">
        <v>55000</v>
      </c>
      <c r="AP23" s="11"/>
      <c r="AQ23" s="14">
        <v>17</v>
      </c>
      <c r="AR23" s="13">
        <v>18.48</v>
      </c>
      <c r="AS23" s="14">
        <f>AR23-X23</f>
        <v>0</v>
      </c>
      <c r="AT23" s="11">
        <f>+AP23+Z23</f>
        <v>0</v>
      </c>
      <c r="AU23" s="11">
        <f>(+AP23*AQ23)+AA23</f>
        <v>0</v>
      </c>
      <c r="AV23" s="13">
        <f>IF(AT23=0,AU23,(AU23/AT23))</f>
        <v>0</v>
      </c>
      <c r="AW23" s="11">
        <f>IF(AT23=0,(AU23*-1),(AQ23-AV23)*AT23)</f>
        <v>0</v>
      </c>
      <c r="AX23" s="13">
        <v>0.0234</v>
      </c>
      <c r="AY23" s="11">
        <f>AX23*AT23</f>
        <v>0</v>
      </c>
      <c r="AZ23" s="13">
        <v>0</v>
      </c>
      <c r="BA23" s="11">
        <f>AZ23*AT23</f>
        <v>0</v>
      </c>
      <c r="BB23" s="13">
        <v>5.883</v>
      </c>
      <c r="BC23" s="11">
        <f>BB23*AT23</f>
        <v>0</v>
      </c>
      <c r="BD23" s="13">
        <v>-3.3974</v>
      </c>
      <c r="BE23" s="11">
        <f>BD23*AT23</f>
        <v>0</v>
      </c>
      <c r="BF23" s="14">
        <f>Saare</f>
        <v>0</v>
      </c>
      <c r="BG23" s="14">
        <f>AR23-AR24</f>
        <v>0</v>
      </c>
      <c r="BH23" s="14">
        <f>AVERAGE(BB23:BB24)*BG23</f>
        <v>0</v>
      </c>
      <c r="BI23" s="11">
        <v>55000</v>
      </c>
      <c r="BJ23" s="11"/>
      <c r="BK23" s="14">
        <v>17.55</v>
      </c>
      <c r="BL23" s="13">
        <v>17.09</v>
      </c>
      <c r="BM23" s="14">
        <f>BL23-AR23</f>
        <v>0</v>
      </c>
      <c r="BN23" s="11">
        <f>+BJ23+AT23</f>
        <v>0</v>
      </c>
      <c r="BO23" s="11">
        <f>(+BJ23*BK23)+AU23</f>
        <v>0</v>
      </c>
      <c r="BP23" s="13">
        <f>IF(BN23=0,BO23,(BO23/BN23))</f>
        <v>0</v>
      </c>
      <c r="BQ23" s="11">
        <f>IF(BN23=0,(BO23*-1),(BK23-BP23)*BN23)</f>
        <v>0</v>
      </c>
      <c r="BR23" s="13">
        <v>0.0256</v>
      </c>
      <c r="BS23" s="11">
        <f>BR23*BN23</f>
        <v>0</v>
      </c>
      <c r="BT23" s="13">
        <v>0</v>
      </c>
      <c r="BU23" s="11">
        <f>BT23*BN23</f>
        <v>0</v>
      </c>
      <c r="BV23" s="13">
        <v>6.3914</v>
      </c>
      <c r="BW23" s="11">
        <f>BV23*BN23</f>
        <v>0</v>
      </c>
      <c r="BX23" s="13">
        <v>-3.4134</v>
      </c>
      <c r="BY23" s="11">
        <f>BX23*BN23</f>
        <v>0</v>
      </c>
      <c r="BZ23" s="14">
        <f>Saare</f>
        <v>0</v>
      </c>
      <c r="CA23" s="14">
        <f>BL23-BL24</f>
        <v>0</v>
      </c>
      <c r="CB23" s="14">
        <f>AVERAGE(BV23:BV24)*CA23</f>
        <v>0</v>
      </c>
      <c r="CC23" s="11">
        <v>55000</v>
      </c>
      <c r="CD23" s="11"/>
      <c r="CE23" s="14">
        <v>16.6</v>
      </c>
      <c r="CF23" s="13">
        <v>16.72</v>
      </c>
      <c r="CG23" s="14">
        <f>CF23-BL23</f>
        <v>0</v>
      </c>
      <c r="CH23" s="11">
        <f>+CD23+BN23</f>
        <v>0</v>
      </c>
      <c r="CI23" s="11">
        <f>(+CD23*CE23)+BO23</f>
        <v>0</v>
      </c>
      <c r="CJ23" s="13">
        <f>IF(CH23=0,CI23,(CI23/CH23))</f>
        <v>0</v>
      </c>
      <c r="CK23" s="11">
        <f>IF(CH23=0,(CI23*-1),(CE23-CJ23)*CH23)</f>
        <v>0</v>
      </c>
      <c r="CL23" s="13">
        <v>0.0248</v>
      </c>
      <c r="CM23" s="11">
        <f>CL23*CH23</f>
        <v>0</v>
      </c>
      <c r="CN23" s="13">
        <v>0</v>
      </c>
      <c r="CO23" s="11">
        <f>CN23*CH23</f>
        <v>0</v>
      </c>
      <c r="CP23" s="13">
        <v>6.2324</v>
      </c>
      <c r="CQ23" s="11">
        <f>CP23*CH23</f>
        <v>0</v>
      </c>
      <c r="CR23" s="13">
        <v>-3.2564</v>
      </c>
      <c r="CS23" s="11">
        <f>CR23*CH23</f>
        <v>0</v>
      </c>
      <c r="CT23" s="14">
        <f>Saare</f>
        <v>0</v>
      </c>
      <c r="CU23" s="14">
        <f>CF23-CF24</f>
        <v>0</v>
      </c>
      <c r="CV23" s="14">
        <f>AVERAGE(CP23:CP24)*CU23</f>
        <v>0</v>
      </c>
      <c r="CX23" s="11">
        <v>55000</v>
      </c>
      <c r="CY23" s="11"/>
      <c r="CZ23" s="14">
        <v>22.25</v>
      </c>
      <c r="DA23" s="13">
        <v>17.66</v>
      </c>
      <c r="DB23" s="14">
        <f>DA23-CF23</f>
        <v>0</v>
      </c>
      <c r="DC23" s="11">
        <f>+CY23+CH23</f>
        <v>0</v>
      </c>
      <c r="DD23" s="11">
        <f>(+CY23*CZ23)+CI23</f>
        <v>0</v>
      </c>
      <c r="DE23" s="13">
        <f>IF(DC23=0,DD23,(DD23/DC23))</f>
        <v>0</v>
      </c>
      <c r="DF23" s="11">
        <f>IF(DC23=0,(DD23*-1),(CZ23-DE23)*DC23)</f>
        <v>0</v>
      </c>
      <c r="DG23" s="13">
        <v>0.0314</v>
      </c>
      <c r="DH23" s="11">
        <f>DG23*DC23</f>
        <v>0</v>
      </c>
      <c r="DI23" s="13">
        <v>0</v>
      </c>
      <c r="DJ23" s="11">
        <f>DI23*DC23</f>
        <v>0</v>
      </c>
      <c r="DK23" s="13">
        <v>7.3649</v>
      </c>
      <c r="DL23" s="11">
        <f>DK23*DC23</f>
        <v>0</v>
      </c>
      <c r="DM23" s="13">
        <v>-4.3355</v>
      </c>
      <c r="DN23" s="11">
        <f>DM23*DC23</f>
        <v>0</v>
      </c>
      <c r="DO23" s="14">
        <f>Saare</f>
        <v>0</v>
      </c>
      <c r="DP23" s="14">
        <f>DA23-DA24</f>
        <v>0</v>
      </c>
      <c r="DQ23" s="14">
        <f>AVERAGE(DK23:DK24)*DP23</f>
        <v>0</v>
      </c>
      <c r="DR23" s="11">
        <v>55000</v>
      </c>
      <c r="DS23" s="11"/>
      <c r="DT23" s="12"/>
      <c r="DU23" s="13"/>
      <c r="DV23" s="14">
        <f>DU23-DA23</f>
        <v>0</v>
      </c>
      <c r="DW23" s="11">
        <f>+DS23+DC23</f>
        <v>0</v>
      </c>
      <c r="DX23" s="11">
        <f>(+DS23*DT23)+DD23</f>
        <v>0</v>
      </c>
      <c r="DY23" s="13">
        <f>IF(DW23=0,DX23,(DX23/DW23))</f>
        <v>0</v>
      </c>
      <c r="DZ23" s="11">
        <f>IF(DW23=0,(DX23*-1),(DT23-DY23)*DW23)</f>
        <v>0</v>
      </c>
      <c r="EA23" s="13"/>
      <c r="EB23" s="11">
        <f>EA23*DW23</f>
        <v>0</v>
      </c>
      <c r="EC23" s="13"/>
      <c r="ED23" s="11">
        <f>EC23*DW23</f>
        <v>0</v>
      </c>
      <c r="EE23" s="13"/>
      <c r="EF23" s="11">
        <f>EE23*DW23</f>
        <v>0</v>
      </c>
      <c r="EG23" s="13"/>
      <c r="EH23" s="11">
        <f>EG23*DW23</f>
        <v>0</v>
      </c>
      <c r="EI23" s="14">
        <f>Saare</f>
        <v>0</v>
      </c>
      <c r="EJ23" s="14">
        <f>DU23-DU24</f>
        <v>0</v>
      </c>
      <c r="EK23" s="14">
        <f>AVERAGE(EE23:EE24)*EJ23</f>
        <v>0</v>
      </c>
      <c r="EL23" s="11">
        <v>55000</v>
      </c>
      <c r="EM23" s="11"/>
      <c r="EN23" s="12"/>
      <c r="EO23" s="13"/>
      <c r="EP23" s="14">
        <f>EO23-DU23</f>
        <v>0</v>
      </c>
      <c r="EQ23" s="11">
        <f>+EM23+DW23</f>
        <v>0</v>
      </c>
      <c r="ER23" s="11">
        <f>(+EM23*EN23)+DX23</f>
        <v>0</v>
      </c>
      <c r="ES23" s="13">
        <f>IF(EQ23=0,ER23,(ER23/EQ23))</f>
        <v>0</v>
      </c>
      <c r="ET23" s="11">
        <f>IF(EQ23=0,(ER23*-1),(EN23-ES23)*EQ23)</f>
        <v>0</v>
      </c>
      <c r="EU23" s="13"/>
      <c r="EV23" s="11">
        <f>EU23*EQ23</f>
        <v>0</v>
      </c>
      <c r="EW23" s="13"/>
      <c r="EX23" s="11">
        <f>EW23*EQ23</f>
        <v>0</v>
      </c>
      <c r="EY23" s="13"/>
      <c r="EZ23" s="11">
        <f>EY23*EQ23</f>
        <v>0</v>
      </c>
      <c r="FA23" s="13"/>
      <c r="FB23" s="11">
        <f>FA23*EQ23</f>
        <v>0</v>
      </c>
      <c r="FC23" s="14">
        <f>Saare</f>
        <v>0</v>
      </c>
      <c r="FD23" s="14">
        <f>EO23-EO24</f>
        <v>0</v>
      </c>
      <c r="FE23" s="14">
        <f>AVERAGE(EY23:EY24)*FD23</f>
        <v>0</v>
      </c>
      <c r="FF23" s="11">
        <v>55000</v>
      </c>
      <c r="FG23" s="11"/>
      <c r="FH23" s="14">
        <v>12.45</v>
      </c>
      <c r="FI23" s="13">
        <v>16.29</v>
      </c>
      <c r="FJ23" s="14">
        <f>FI23-EO23</f>
        <v>0</v>
      </c>
      <c r="FK23" s="11">
        <f>+FG23+EQ23</f>
        <v>0</v>
      </c>
      <c r="FL23" s="11">
        <f>(+FG23*FH23)+ER23</f>
        <v>0</v>
      </c>
      <c r="FM23" s="13">
        <f>IF(FK23=0,FL23,(FL23/FK23))</f>
        <v>0</v>
      </c>
      <c r="FN23" s="11">
        <f>IF(FK23=0,(FL23*-1),(FH23-FM23)*FK23)</f>
        <v>0</v>
      </c>
      <c r="FO23" s="13">
        <v>0.0202</v>
      </c>
      <c r="FP23" s="11">
        <f>FO23*FK23</f>
        <v>0</v>
      </c>
      <c r="FQ23" s="13">
        <v>0</v>
      </c>
      <c r="FR23" s="11">
        <f>FQ23*FK23</f>
        <v>0</v>
      </c>
      <c r="FS23" s="13">
        <v>5.086</v>
      </c>
      <c r="FT23" s="11">
        <f>FS23*FK23</f>
        <v>0</v>
      </c>
      <c r="FU23" s="13">
        <v>-2.7617</v>
      </c>
      <c r="FV23" s="11">
        <f>FU23*FK23</f>
        <v>0</v>
      </c>
      <c r="FW23" s="14">
        <f>Saare</f>
        <v>0</v>
      </c>
      <c r="FX23" s="14">
        <f>FI23-FI24</f>
        <v>0</v>
      </c>
      <c r="FY23" s="14">
        <f>AVERAGE(FS23:FS24)*FX23</f>
        <v>0</v>
      </c>
      <c r="FZ23" s="11">
        <v>55000</v>
      </c>
      <c r="GA23" s="11"/>
      <c r="GB23" s="14">
        <v>12.65</v>
      </c>
      <c r="GC23" s="13">
        <v>16.35</v>
      </c>
      <c r="GD23" s="14">
        <f>GC23-FI23</f>
        <v>0</v>
      </c>
      <c r="GE23" s="11">
        <f>+GA23+FK23</f>
        <v>0</v>
      </c>
      <c r="GF23" s="11">
        <f>(+GA23*GB23)+FL23</f>
        <v>0</v>
      </c>
      <c r="GG23" s="13">
        <f>IF(GE23=0,GF23,(GF23/GE23))</f>
        <v>0</v>
      </c>
      <c r="GH23" s="11">
        <f>IF(GE23=0,(GF23*-1),(GB23-GG23)*GE23)</f>
        <v>0</v>
      </c>
      <c r="GI23" s="13">
        <v>0.0204</v>
      </c>
      <c r="GJ23" s="11">
        <f>GI23*GE23</f>
        <v>0</v>
      </c>
      <c r="GK23" s="13">
        <v>0</v>
      </c>
      <c r="GL23" s="11">
        <f>GK23*GE23</f>
        <v>0</v>
      </c>
      <c r="GM23" s="13">
        <v>5.1301</v>
      </c>
      <c r="GN23" s="11">
        <f>GM23*GE23</f>
        <v>0</v>
      </c>
      <c r="GO23" s="13">
        <v>-2.7959</v>
      </c>
      <c r="GP23" s="11">
        <f>GO23*GE23</f>
        <v>0</v>
      </c>
      <c r="GQ23" s="14">
        <f>Saare</f>
        <v>0</v>
      </c>
      <c r="GR23" s="14">
        <f>GC23-GC24</f>
        <v>0</v>
      </c>
      <c r="GS23" s="14">
        <f>AVERAGE(GM23:GM24)*GR23</f>
        <v>0</v>
      </c>
    </row>
    <row r="24" spans="1:201">
      <c r="A24" s="11">
        <v>59000</v>
      </c>
      <c r="B24" s="11"/>
      <c r="C24" s="12"/>
      <c r="D24" s="13"/>
      <c r="E24" s="14"/>
      <c r="F24" s="11">
        <f>+B24</f>
        <v>0</v>
      </c>
      <c r="G24" s="11">
        <f>(+B24*C24)</f>
        <v>0</v>
      </c>
      <c r="H24" s="13">
        <f>IF(F24=0,G24,(G24/F24))</f>
        <v>0</v>
      </c>
      <c r="I24" s="11">
        <f>IF(F24=0,(G24*-1),(C24-H24)*F24)</f>
        <v>0</v>
      </c>
      <c r="J24" s="13"/>
      <c r="K24" s="11">
        <f>J24*F24</f>
        <v>0</v>
      </c>
      <c r="L24" s="13"/>
      <c r="M24" s="11">
        <f>L24*F24</f>
        <v>0</v>
      </c>
      <c r="N24" s="13"/>
      <c r="O24" s="11">
        <f>N24*F24</f>
        <v>0</v>
      </c>
      <c r="P24" s="13"/>
      <c r="Q24" s="11">
        <f>P24*F24</f>
        <v>0</v>
      </c>
      <c r="R24" s="14">
        <f>Saare</f>
        <v>0</v>
      </c>
      <c r="S24" s="14">
        <f>D24-D25</f>
        <v>0</v>
      </c>
      <c r="T24" s="14">
        <f>AVERAGE(N24:N25)*S24</f>
        <v>0</v>
      </c>
      <c r="U24" s="11">
        <v>59000</v>
      </c>
      <c r="V24" s="11"/>
      <c r="W24" s="12"/>
      <c r="X24" s="13"/>
      <c r="Y24" s="14">
        <f>X24-D24</f>
        <v>0</v>
      </c>
      <c r="Z24" s="11">
        <f>+V24+F24</f>
        <v>0</v>
      </c>
      <c r="AA24" s="11">
        <f>(+V24*W24)+G24</f>
        <v>0</v>
      </c>
      <c r="AB24" s="13">
        <f>IF(Z24=0,AA24,(AA24/Z24))</f>
        <v>0</v>
      </c>
      <c r="AC24" s="11">
        <f>IF(Z24=0,(AA24*-1),(W24-AB24)*Z24)</f>
        <v>0</v>
      </c>
      <c r="AD24" s="13"/>
      <c r="AE24" s="11">
        <f>AD24*Z24</f>
        <v>0</v>
      </c>
      <c r="AF24" s="13"/>
      <c r="AG24" s="11">
        <f>AF24*Z24</f>
        <v>0</v>
      </c>
      <c r="AH24" s="13"/>
      <c r="AI24" s="11">
        <f>AH24*Z24</f>
        <v>0</v>
      </c>
      <c r="AJ24" s="13"/>
      <c r="AK24" s="11">
        <f>AJ24*Z24</f>
        <v>0</v>
      </c>
      <c r="AL24" s="14">
        <f>Saare</f>
        <v>0</v>
      </c>
      <c r="AM24" s="14">
        <f>X24-X25</f>
        <v>0</v>
      </c>
      <c r="AN24" s="14">
        <f>AVERAGE(AH24:AH25)*AM24</f>
        <v>0</v>
      </c>
      <c r="AO24" s="11">
        <v>59000</v>
      </c>
      <c r="AP24" s="11"/>
      <c r="AQ24" s="12"/>
      <c r="AR24" s="13"/>
      <c r="AS24" s="14">
        <f>AR24-X24</f>
        <v>0</v>
      </c>
      <c r="AT24" s="11">
        <f>+AP24+Z24</f>
        <v>0</v>
      </c>
      <c r="AU24" s="11">
        <f>(+AP24*AQ24)+AA24</f>
        <v>0</v>
      </c>
      <c r="AV24" s="13">
        <f>IF(AT24=0,AU24,(AU24/AT24))</f>
        <v>0</v>
      </c>
      <c r="AW24" s="11">
        <f>IF(AT24=0,(AU24*-1),(AQ24-AV24)*AT24)</f>
        <v>0</v>
      </c>
      <c r="AX24" s="13"/>
      <c r="AY24" s="11">
        <f>AX24*AT24</f>
        <v>0</v>
      </c>
      <c r="AZ24" s="13"/>
      <c r="BA24" s="11">
        <f>AZ24*AT24</f>
        <v>0</v>
      </c>
      <c r="BB24" s="13"/>
      <c r="BC24" s="11">
        <f>BB24*AT24</f>
        <v>0</v>
      </c>
      <c r="BD24" s="13"/>
      <c r="BE24" s="11">
        <f>BD24*AT24</f>
        <v>0</v>
      </c>
      <c r="BF24" s="14">
        <f>Saare</f>
        <v>0</v>
      </c>
      <c r="BG24" s="14">
        <f>AR24-AR25</f>
        <v>0</v>
      </c>
      <c r="BH24" s="14">
        <f>AVERAGE(BB24:BB25)*BG24</f>
        <v>0</v>
      </c>
      <c r="BI24" s="11">
        <v>59000</v>
      </c>
      <c r="BJ24" s="11"/>
      <c r="BK24" s="12"/>
      <c r="BL24" s="13"/>
      <c r="BM24" s="14">
        <f>BL24-AR24</f>
        <v>0</v>
      </c>
      <c r="BN24" s="11">
        <f>+BJ24+AT24</f>
        <v>0</v>
      </c>
      <c r="BO24" s="11">
        <f>(+BJ24*BK24)+AU24</f>
        <v>0</v>
      </c>
      <c r="BP24" s="13">
        <f>IF(BN24=0,BO24,(BO24/BN24))</f>
        <v>0</v>
      </c>
      <c r="BQ24" s="11">
        <f>IF(BN24=0,(BO24*-1),(BK24-BP24)*BN24)</f>
        <v>0</v>
      </c>
      <c r="BR24" s="13"/>
      <c r="BS24" s="11">
        <f>BR24*BN24</f>
        <v>0</v>
      </c>
      <c r="BT24" s="13"/>
      <c r="BU24" s="11">
        <f>BT24*BN24</f>
        <v>0</v>
      </c>
      <c r="BV24" s="13"/>
      <c r="BW24" s="11">
        <f>BV24*BN24</f>
        <v>0</v>
      </c>
      <c r="BX24" s="13"/>
      <c r="BY24" s="11">
        <f>BX24*BN24</f>
        <v>0</v>
      </c>
      <c r="BZ24" s="14">
        <f>Saare</f>
        <v>0</v>
      </c>
      <c r="CA24" s="14">
        <f>BL24-BL25</f>
        <v>0</v>
      </c>
      <c r="CB24" s="14">
        <f>AVERAGE(BV24:BV25)*CA24</f>
        <v>0</v>
      </c>
      <c r="CC24" s="11">
        <v>59000</v>
      </c>
      <c r="CD24" s="11"/>
      <c r="CE24" s="14">
        <v>7.75</v>
      </c>
      <c r="CF24" s="13">
        <v>27.39</v>
      </c>
      <c r="CG24" s="14">
        <f>CF24-BL24</f>
        <v>0</v>
      </c>
      <c r="CH24" s="11">
        <f>+CD24+BN24</f>
        <v>0</v>
      </c>
      <c r="CI24" s="11">
        <f>(+CD24*CE24)+BO24</f>
        <v>0</v>
      </c>
      <c r="CJ24" s="13">
        <f>IF(CH24=0,CI24,(CI24/CH24))</f>
        <v>0</v>
      </c>
      <c r="CK24" s="11">
        <f>IF(CH24=0,(CI24*-1),(CE24-CJ24)*CH24)</f>
        <v>0</v>
      </c>
      <c r="CL24" s="13">
        <v>0.0081</v>
      </c>
      <c r="CM24" s="11">
        <f>CL24*CH24</f>
        <v>0</v>
      </c>
      <c r="CN24" s="13">
        <v>0</v>
      </c>
      <c r="CO24" s="11">
        <f>CN24*CH24</f>
        <v>0</v>
      </c>
      <c r="CP24" s="13">
        <v>2.3773</v>
      </c>
      <c r="CQ24" s="11">
        <f>CP24*CH24</f>
        <v>0</v>
      </c>
      <c r="CR24" s="13">
        <v>-2.0348</v>
      </c>
      <c r="CS24" s="11">
        <f>CR24*CH24</f>
        <v>0</v>
      </c>
      <c r="CT24" s="14">
        <f>Saare</f>
        <v>0</v>
      </c>
      <c r="CU24" s="14">
        <f>CF24-CF25</f>
        <v>0</v>
      </c>
      <c r="CV24" s="14">
        <f>AVERAGE(CP24:CP25)*CU24</f>
        <v>0</v>
      </c>
      <c r="CX24" s="11">
        <v>59000</v>
      </c>
      <c r="CY24" s="11"/>
      <c r="CZ24" s="12"/>
      <c r="DA24" s="13"/>
      <c r="DB24" s="14">
        <f>DA24-CF24</f>
        <v>0</v>
      </c>
      <c r="DC24" s="11">
        <f>+CY24+CH24</f>
        <v>0</v>
      </c>
      <c r="DD24" s="11">
        <f>(+CY24*CZ24)+CI24</f>
        <v>0</v>
      </c>
      <c r="DE24" s="13">
        <f>IF(DC24=0,DD24,(DD24/DC24))</f>
        <v>0</v>
      </c>
      <c r="DF24" s="11">
        <f>IF(DC24=0,(DD24*-1),(CZ24-DE24)*DC24)</f>
        <v>0</v>
      </c>
      <c r="DG24" s="13"/>
      <c r="DH24" s="11">
        <f>DG24*DC24</f>
        <v>0</v>
      </c>
      <c r="DI24" s="13"/>
      <c r="DJ24" s="11">
        <f>DI24*DC24</f>
        <v>0</v>
      </c>
      <c r="DK24" s="13"/>
      <c r="DL24" s="11">
        <f>DK24*DC24</f>
        <v>0</v>
      </c>
      <c r="DM24" s="13"/>
      <c r="DN24" s="11">
        <f>DM24*DC24</f>
        <v>0</v>
      </c>
      <c r="DO24" s="14">
        <f>Saare</f>
        <v>0</v>
      </c>
      <c r="DP24" s="14">
        <f>DA24-DA25</f>
        <v>0</v>
      </c>
      <c r="DQ24" s="14">
        <f>AVERAGE(DK24:DK25)*DP24</f>
        <v>0</v>
      </c>
      <c r="DR24" s="11">
        <v>59000</v>
      </c>
      <c r="DS24" s="11"/>
      <c r="DT24" s="12"/>
      <c r="DU24" s="13"/>
      <c r="DV24" s="14">
        <f>DU24-DA24</f>
        <v>0</v>
      </c>
      <c r="DW24" s="11">
        <f>+DS24+DC24</f>
        <v>0</v>
      </c>
      <c r="DX24" s="11">
        <f>(+DS24*DT24)+DD24</f>
        <v>0</v>
      </c>
      <c r="DY24" s="13">
        <f>IF(DW24=0,DX24,(DX24/DW24))</f>
        <v>0</v>
      </c>
      <c r="DZ24" s="11">
        <f>IF(DW24=0,(DX24*-1),(DT24-DY24)*DW24)</f>
        <v>0</v>
      </c>
      <c r="EA24" s="13"/>
      <c r="EB24" s="11">
        <f>EA24*DW24</f>
        <v>0</v>
      </c>
      <c r="EC24" s="13"/>
      <c r="ED24" s="11">
        <f>EC24*DW24</f>
        <v>0</v>
      </c>
      <c r="EE24" s="13"/>
      <c r="EF24" s="11">
        <f>EE24*DW24</f>
        <v>0</v>
      </c>
      <c r="EG24" s="13"/>
      <c r="EH24" s="11">
        <f>EG24*DW24</f>
        <v>0</v>
      </c>
      <c r="EI24" s="14">
        <f>Saare</f>
        <v>0</v>
      </c>
      <c r="EJ24" s="14">
        <f>DU24-DU25</f>
        <v>0</v>
      </c>
      <c r="EK24" s="14">
        <f>AVERAGE(EE24:EE25)*EJ24</f>
        <v>0</v>
      </c>
      <c r="EL24" s="11">
        <v>59000</v>
      </c>
      <c r="EM24" s="11"/>
      <c r="EN24" s="12"/>
      <c r="EO24" s="13"/>
      <c r="EP24" s="14">
        <f>EO24-DU24</f>
        <v>0</v>
      </c>
      <c r="EQ24" s="11">
        <f>+EM24+DW24</f>
        <v>0</v>
      </c>
      <c r="ER24" s="11">
        <f>(+EM24*EN24)+DX24</f>
        <v>0</v>
      </c>
      <c r="ES24" s="13">
        <f>IF(EQ24=0,ER24,(ER24/EQ24))</f>
        <v>0</v>
      </c>
      <c r="ET24" s="11">
        <f>IF(EQ24=0,(ER24*-1),(EN24-ES24)*EQ24)</f>
        <v>0</v>
      </c>
      <c r="EU24" s="13"/>
      <c r="EV24" s="11">
        <f>EU24*EQ24</f>
        <v>0</v>
      </c>
      <c r="EW24" s="13"/>
      <c r="EX24" s="11">
        <f>EW24*EQ24</f>
        <v>0</v>
      </c>
      <c r="EY24" s="13"/>
      <c r="EZ24" s="11">
        <f>EY24*EQ24</f>
        <v>0</v>
      </c>
      <c r="FA24" s="13"/>
      <c r="FB24" s="11">
        <f>FA24*EQ24</f>
        <v>0</v>
      </c>
      <c r="FC24" s="14">
        <f>Saare</f>
        <v>0</v>
      </c>
      <c r="FD24" s="14">
        <f>EO24-EO25</f>
        <v>0</v>
      </c>
      <c r="FE24" s="14">
        <f>AVERAGE(EY24:EY25)*FD24</f>
        <v>0</v>
      </c>
      <c r="FF24" s="11">
        <v>59000</v>
      </c>
      <c r="FG24" s="11"/>
      <c r="FH24" s="14">
        <v>5.65</v>
      </c>
      <c r="FI24" s="13">
        <v>27.07</v>
      </c>
      <c r="FJ24" s="14">
        <f>FI24-EO24</f>
        <v>0</v>
      </c>
      <c r="FK24" s="11">
        <f>+FG24+EQ24</f>
        <v>0</v>
      </c>
      <c r="FL24" s="11">
        <f>(+FG24*FH24)+ER24</f>
        <v>0</v>
      </c>
      <c r="FM24" s="13">
        <f>IF(FK24=0,FL24,(FL24/FK24))</f>
        <v>0</v>
      </c>
      <c r="FN24" s="11">
        <f>IF(FK24=0,(FL24*-1),(FH24-FM24)*FK24)</f>
        <v>0</v>
      </c>
      <c r="FO24" s="13">
        <v>0.0063</v>
      </c>
      <c r="FP24" s="11">
        <f>FO24*FK24</f>
        <v>0</v>
      </c>
      <c r="FQ24" s="13">
        <v>0</v>
      </c>
      <c r="FR24" s="11">
        <f>FQ24*FK24</f>
        <v>0</v>
      </c>
      <c r="FS24" s="13">
        <v>1.8476</v>
      </c>
      <c r="FT24" s="11">
        <f>FS24*FK24</f>
        <v>0</v>
      </c>
      <c r="FU24" s="13">
        <v>-1.6671</v>
      </c>
      <c r="FV24" s="11">
        <f>FU24*FK24</f>
        <v>0</v>
      </c>
      <c r="FW24" s="14">
        <f>Saare</f>
        <v>0</v>
      </c>
      <c r="FX24" s="14">
        <f>FI24-FI25</f>
        <v>0</v>
      </c>
      <c r="FY24" s="14">
        <f>AVERAGE(FS24:FS25)*FX24</f>
        <v>0</v>
      </c>
      <c r="FZ24" s="11">
        <v>59000</v>
      </c>
      <c r="GA24" s="11"/>
      <c r="GB24" s="14">
        <v>5.4</v>
      </c>
      <c r="GC24" s="13">
        <v>26.96</v>
      </c>
      <c r="GD24" s="14">
        <f>GC24-FI24</f>
        <v>0</v>
      </c>
      <c r="GE24" s="11">
        <f>+GA24+FK24</f>
        <v>0</v>
      </c>
      <c r="GF24" s="11">
        <f>(+GA24*GB24)+FL24</f>
        <v>0</v>
      </c>
      <c r="GG24" s="13">
        <f>IF(GE24=0,GF24,(GF24/GE24))</f>
        <v>0</v>
      </c>
      <c r="GH24" s="11">
        <f>IF(GE24=0,(GF24*-1),(GB24-GG24)*GE24)</f>
        <v>0</v>
      </c>
      <c r="GI24" s="13">
        <v>0.0061</v>
      </c>
      <c r="GJ24" s="11">
        <f>GI24*GE24</f>
        <v>0</v>
      </c>
      <c r="GK24" s="13">
        <v>0</v>
      </c>
      <c r="GL24" s="11">
        <f>GK24*GE24</f>
        <v>0</v>
      </c>
      <c r="GM24" s="13">
        <v>1.7907</v>
      </c>
      <c r="GN24" s="11">
        <f>GM24*GE24</f>
        <v>0</v>
      </c>
      <c r="GO24" s="13">
        <v>-1.6093</v>
      </c>
      <c r="GP24" s="11">
        <f>GO24*GE24</f>
        <v>0</v>
      </c>
      <c r="GQ24" s="14">
        <f>Saare</f>
        <v>0</v>
      </c>
      <c r="GR24" s="14">
        <f>GC24-GC25</f>
        <v>0</v>
      </c>
      <c r="GS24" s="14">
        <f>AVERAGE(GM24:GM25)*GR24</f>
        <v>0</v>
      </c>
    </row>
  </sheetData>
  <conditionalFormatting sqref="AA2">
    <cfRule type="cellIs" dxfId="0" priority="133" operator="greaterThanOrEqual">
      <formula>0</formula>
    </cfRule>
    <cfRule type="cellIs" dxfId="1" priority="134" operator="lessThan">
      <formula>0</formula>
    </cfRule>
  </conditionalFormatting>
  <conditionalFormatting sqref="AC10">
    <cfRule type="cellIs" dxfId="4" priority="173" operator="greaterThanOrEqual">
      <formula>0</formula>
    </cfRule>
    <cfRule type="cellIs" dxfId="5" priority="174" operator="lessThan">
      <formula>0</formula>
    </cfRule>
  </conditionalFormatting>
  <conditionalFormatting sqref="AC11">
    <cfRule type="cellIs" dxfId="4" priority="179" operator="greaterThanOrEqual">
      <formula>0</formula>
    </cfRule>
    <cfRule type="cellIs" dxfId="5" priority="180" operator="lessThan">
      <formula>0</formula>
    </cfRule>
  </conditionalFormatting>
  <conditionalFormatting sqref="AC12">
    <cfRule type="cellIs" dxfId="4" priority="185" operator="greaterThanOrEqual">
      <formula>0</formula>
    </cfRule>
    <cfRule type="cellIs" dxfId="5" priority="186" operator="lessThan">
      <formula>0</formula>
    </cfRule>
  </conditionalFormatting>
  <conditionalFormatting sqref="AC13">
    <cfRule type="cellIs" dxfId="4" priority="191" operator="greaterThanOrEqual">
      <formula>0</formula>
    </cfRule>
    <cfRule type="cellIs" dxfId="5" priority="192" operator="lessThan">
      <formula>0</formula>
    </cfRule>
  </conditionalFormatting>
  <conditionalFormatting sqref="AC14">
    <cfRule type="cellIs" dxfId="4" priority="197" operator="greaterThanOrEqual">
      <formula>0</formula>
    </cfRule>
    <cfRule type="cellIs" dxfId="5" priority="198" operator="lessThan">
      <formula>0</formula>
    </cfRule>
  </conditionalFormatting>
  <conditionalFormatting sqref="AC16">
    <cfRule type="cellIs" dxfId="4" priority="203" operator="greaterThanOrEqual">
      <formula>0</formula>
    </cfRule>
    <cfRule type="cellIs" dxfId="5" priority="204" operator="lessThan">
      <formula>0</formula>
    </cfRule>
  </conditionalFormatting>
  <conditionalFormatting sqref="AC17">
    <cfRule type="cellIs" dxfId="4" priority="209" operator="greaterThanOrEqual">
      <formula>0</formula>
    </cfRule>
    <cfRule type="cellIs" dxfId="5" priority="210" operator="lessThan">
      <formula>0</formula>
    </cfRule>
  </conditionalFormatting>
  <conditionalFormatting sqref="AC18">
    <cfRule type="cellIs" dxfId="4" priority="215" operator="greaterThanOrEqual">
      <formula>0</formula>
    </cfRule>
    <cfRule type="cellIs" dxfId="5" priority="216" operator="lessThan">
      <formula>0</formula>
    </cfRule>
  </conditionalFormatting>
  <conditionalFormatting sqref="AC19">
    <cfRule type="cellIs" dxfId="4" priority="221" operator="greaterThanOrEqual">
      <formula>0</formula>
    </cfRule>
    <cfRule type="cellIs" dxfId="5" priority="222" operator="lessThan">
      <formula>0</formula>
    </cfRule>
  </conditionalFormatting>
  <conditionalFormatting sqref="AC20">
    <cfRule type="cellIs" dxfId="4" priority="227" operator="greaterThanOrEqual">
      <formula>0</formula>
    </cfRule>
    <cfRule type="cellIs" dxfId="5" priority="228" operator="lessThan">
      <formula>0</formula>
    </cfRule>
  </conditionalFormatting>
  <conditionalFormatting sqref="AC21">
    <cfRule type="cellIs" dxfId="4" priority="233" operator="greaterThanOrEqual">
      <formula>0</formula>
    </cfRule>
    <cfRule type="cellIs" dxfId="5" priority="234" operator="lessThan">
      <formula>0</formula>
    </cfRule>
  </conditionalFormatting>
  <conditionalFormatting sqref="AC22">
    <cfRule type="cellIs" dxfId="4" priority="239" operator="greaterThanOrEqual">
      <formula>0</formula>
    </cfRule>
    <cfRule type="cellIs" dxfId="5" priority="240" operator="lessThan">
      <formula>0</formula>
    </cfRule>
  </conditionalFormatting>
  <conditionalFormatting sqref="AC23">
    <cfRule type="cellIs" dxfId="4" priority="245" operator="greaterThanOrEqual">
      <formula>0</formula>
    </cfRule>
    <cfRule type="cellIs" dxfId="5" priority="246" operator="lessThan">
      <formula>0</formula>
    </cfRule>
  </conditionalFormatting>
  <conditionalFormatting sqref="AC24">
    <cfRule type="cellIs" dxfId="4" priority="251" operator="greaterThanOrEqual">
      <formula>0</formula>
    </cfRule>
    <cfRule type="cellIs" dxfId="5" priority="252" operator="lessThan">
      <formula>0</formula>
    </cfRule>
  </conditionalFormatting>
  <conditionalFormatting sqref="AC6">
    <cfRule type="cellIs" dxfId="4" priority="149" operator="greaterThanOrEqual">
      <formula>0</formula>
    </cfRule>
    <cfRule type="cellIs" dxfId="5" priority="150" operator="lessThan">
      <formula>0</formula>
    </cfRule>
  </conditionalFormatting>
  <conditionalFormatting sqref="AC7">
    <cfRule type="cellIs" dxfId="4" priority="155" operator="greaterThanOrEqual">
      <formula>0</formula>
    </cfRule>
    <cfRule type="cellIs" dxfId="5" priority="156" operator="lessThan">
      <formula>0</formula>
    </cfRule>
  </conditionalFormatting>
  <conditionalFormatting sqref="AC8">
    <cfRule type="cellIs" dxfId="4" priority="161" operator="greaterThanOrEqual">
      <formula>0</formula>
    </cfRule>
    <cfRule type="cellIs" dxfId="5" priority="162" operator="lessThan">
      <formula>0</formula>
    </cfRule>
  </conditionalFormatting>
  <conditionalFormatting sqref="AC9">
    <cfRule type="cellIs" dxfId="4" priority="167" operator="greaterThanOrEqual">
      <formula>0</formula>
    </cfRule>
    <cfRule type="cellIs" dxfId="5" priority="168" operator="lessThan">
      <formula>0</formula>
    </cfRule>
  </conditionalFormatting>
  <conditionalFormatting sqref="AE2">
    <cfRule type="cellIs" dxfId="0" priority="135" operator="greaterThanOrEqual">
      <formula>0</formula>
    </cfRule>
    <cfRule type="cellIs" dxfId="1" priority="136" operator="lessThan">
      <formula>0</formula>
    </cfRule>
  </conditionalFormatting>
  <conditionalFormatting sqref="AG2">
    <cfRule type="cellIs" dxfId="0" priority="137" operator="greaterThanOrEqual">
      <formula>0</formula>
    </cfRule>
    <cfRule type="cellIs" dxfId="1" priority="138" operator="lessThan">
      <formula>0</formula>
    </cfRule>
  </conditionalFormatting>
  <conditionalFormatting sqref="AI2">
    <cfRule type="cellIs" dxfId="0" priority="139" operator="greaterThanOrEqual">
      <formula>0</formula>
    </cfRule>
    <cfRule type="cellIs" dxfId="1" priority="140" operator="lessThan">
      <formula>0</formula>
    </cfRule>
  </conditionalFormatting>
  <conditionalFormatting sqref="AK2">
    <cfRule type="cellIs" dxfId="0" priority="141" operator="greaterThanOrEqual">
      <formula>0</formula>
    </cfRule>
    <cfRule type="cellIs" dxfId="1" priority="142" operator="lessThan">
      <formula>0</formula>
    </cfRule>
  </conditionalFormatting>
  <conditionalFormatting sqref="AP10">
    <cfRule type="cellIs" dxfId="4" priority="295" operator="greaterThanOrEqual">
      <formula>0</formula>
    </cfRule>
    <cfRule type="cellIs" dxfId="5" priority="296" operator="lessThan">
      <formula>0</formula>
    </cfRule>
  </conditionalFormatting>
  <conditionalFormatting sqref="AP11">
    <cfRule type="cellIs" dxfId="4" priority="301" operator="greaterThanOrEqual">
      <formula>0</formula>
    </cfRule>
    <cfRule type="cellIs" dxfId="5" priority="302" operator="lessThan">
      <formula>0</formula>
    </cfRule>
  </conditionalFormatting>
  <conditionalFormatting sqref="AP12">
    <cfRule type="cellIs" dxfId="4" priority="307" operator="greaterThanOrEqual">
      <formula>0</formula>
    </cfRule>
    <cfRule type="cellIs" dxfId="5" priority="308" operator="lessThan">
      <formula>0</formula>
    </cfRule>
  </conditionalFormatting>
  <conditionalFormatting sqref="AP13">
    <cfRule type="cellIs" dxfId="4" priority="313" operator="greaterThanOrEqual">
      <formula>0</formula>
    </cfRule>
    <cfRule type="cellIs" dxfId="5" priority="314" operator="lessThan">
      <formula>0</formula>
    </cfRule>
  </conditionalFormatting>
  <conditionalFormatting sqref="AP14">
    <cfRule type="cellIs" dxfId="4" priority="319" operator="greaterThanOrEqual">
      <formula>0</formula>
    </cfRule>
    <cfRule type="cellIs" dxfId="5" priority="320" operator="lessThan">
      <formula>0</formula>
    </cfRule>
  </conditionalFormatting>
  <conditionalFormatting sqref="AP16">
    <cfRule type="cellIs" dxfId="4" priority="325" operator="greaterThanOrEqual">
      <formula>0</formula>
    </cfRule>
    <cfRule type="cellIs" dxfId="5" priority="326" operator="lessThan">
      <formula>0</formula>
    </cfRule>
  </conditionalFormatting>
  <conditionalFormatting sqref="AP17">
    <cfRule type="cellIs" dxfId="4" priority="331" operator="greaterThanOrEqual">
      <formula>0</formula>
    </cfRule>
    <cfRule type="cellIs" dxfId="5" priority="332" operator="lessThan">
      <formula>0</formula>
    </cfRule>
  </conditionalFormatting>
  <conditionalFormatting sqref="AP18">
    <cfRule type="cellIs" dxfId="4" priority="337" operator="greaterThanOrEqual">
      <formula>0</formula>
    </cfRule>
    <cfRule type="cellIs" dxfId="5" priority="338" operator="lessThan">
      <formula>0</formula>
    </cfRule>
  </conditionalFormatting>
  <conditionalFormatting sqref="AP19">
    <cfRule type="cellIs" dxfId="4" priority="343" operator="greaterThanOrEqual">
      <formula>0</formula>
    </cfRule>
    <cfRule type="cellIs" dxfId="5" priority="344" operator="lessThan">
      <formula>0</formula>
    </cfRule>
  </conditionalFormatting>
  <conditionalFormatting sqref="AP20">
    <cfRule type="cellIs" dxfId="4" priority="349" operator="greaterThanOrEqual">
      <formula>0</formula>
    </cfRule>
    <cfRule type="cellIs" dxfId="5" priority="350" operator="lessThan">
      <formula>0</formula>
    </cfRule>
  </conditionalFormatting>
  <conditionalFormatting sqref="AP21">
    <cfRule type="cellIs" dxfId="4" priority="355" operator="greaterThanOrEqual">
      <formula>0</formula>
    </cfRule>
    <cfRule type="cellIs" dxfId="5" priority="356" operator="lessThan">
      <formula>0</formula>
    </cfRule>
  </conditionalFormatting>
  <conditionalFormatting sqref="AP22">
    <cfRule type="cellIs" dxfId="4" priority="361" operator="greaterThanOrEqual">
      <formula>0</formula>
    </cfRule>
    <cfRule type="cellIs" dxfId="5" priority="362" operator="lessThan">
      <formula>0</formula>
    </cfRule>
  </conditionalFormatting>
  <conditionalFormatting sqref="AP23">
    <cfRule type="cellIs" dxfId="4" priority="367" operator="greaterThanOrEqual">
      <formula>0</formula>
    </cfRule>
    <cfRule type="cellIs" dxfId="5" priority="368" operator="lessThan">
      <formula>0</formula>
    </cfRule>
  </conditionalFormatting>
  <conditionalFormatting sqref="AP24">
    <cfRule type="cellIs" dxfId="4" priority="373" operator="greaterThanOrEqual">
      <formula>0</formula>
    </cfRule>
    <cfRule type="cellIs" dxfId="5" priority="374" operator="lessThan">
      <formula>0</formula>
    </cfRule>
  </conditionalFormatting>
  <conditionalFormatting sqref="AP3">
    <cfRule type="cellIs" dxfId="0" priority="253" operator="greaterThanOrEqual">
      <formula>0</formula>
    </cfRule>
    <cfRule type="cellIs" dxfId="1" priority="254" operator="lessThan">
      <formula>0</formula>
    </cfRule>
  </conditionalFormatting>
  <conditionalFormatting sqref="AP4">
    <cfRule type="cellIs" dxfId="4" priority="269" operator="greaterThanOrEqual">
      <formula>0</formula>
    </cfRule>
    <cfRule type="cellIs" dxfId="5" priority="270" operator="lessThan">
      <formula>0</formula>
    </cfRule>
  </conditionalFormatting>
  <conditionalFormatting sqref="AP6">
    <cfRule type="cellIs" dxfId="4" priority="271" operator="greaterThanOrEqual">
      <formula>0</formula>
    </cfRule>
    <cfRule type="cellIs" dxfId="5" priority="272" operator="lessThan">
      <formula>0</formula>
    </cfRule>
  </conditionalFormatting>
  <conditionalFormatting sqref="AP7">
    <cfRule type="cellIs" dxfId="4" priority="277" operator="greaterThanOrEqual">
      <formula>0</formula>
    </cfRule>
    <cfRule type="cellIs" dxfId="5" priority="278" operator="lessThan">
      <formula>0</formula>
    </cfRule>
  </conditionalFormatting>
  <conditionalFormatting sqref="AP8">
    <cfRule type="cellIs" dxfId="4" priority="283" operator="greaterThanOrEqual">
      <formula>0</formula>
    </cfRule>
    <cfRule type="cellIs" dxfId="5" priority="284" operator="lessThan">
      <formula>0</formula>
    </cfRule>
  </conditionalFormatting>
  <conditionalFormatting sqref="AP9">
    <cfRule type="cellIs" dxfId="4" priority="289" operator="greaterThanOrEqual">
      <formula>0</formula>
    </cfRule>
    <cfRule type="cellIs" dxfId="5" priority="290" operator="lessThan">
      <formula>0</formula>
    </cfRule>
  </conditionalFormatting>
  <conditionalFormatting sqref="AR3">
    <cfRule type="cellIs" dxfId="0" priority="255" operator="greaterThanOrEqual">
      <formula>0</formula>
    </cfRule>
    <cfRule type="cellIs" dxfId="1" priority="256" operator="lessThan">
      <formula>0</formula>
    </cfRule>
  </conditionalFormatting>
  <conditionalFormatting sqref="AT10">
    <cfRule type="cellIs" dxfId="4" priority="297" operator="greaterThanOrEqual">
      <formula>0</formula>
    </cfRule>
    <cfRule type="cellIs" dxfId="5" priority="298" operator="lessThan">
      <formula>0</formula>
    </cfRule>
  </conditionalFormatting>
  <conditionalFormatting sqref="AT11">
    <cfRule type="cellIs" dxfId="4" priority="303" operator="greaterThanOrEqual">
      <formula>0</formula>
    </cfRule>
    <cfRule type="cellIs" dxfId="5" priority="304" operator="lessThan">
      <formula>0</formula>
    </cfRule>
  </conditionalFormatting>
  <conditionalFormatting sqref="AT12">
    <cfRule type="cellIs" dxfId="4" priority="309" operator="greaterThanOrEqual">
      <formula>0</formula>
    </cfRule>
    <cfRule type="cellIs" dxfId="5" priority="310" operator="lessThan">
      <formula>0</formula>
    </cfRule>
  </conditionalFormatting>
  <conditionalFormatting sqref="AT13">
    <cfRule type="cellIs" dxfId="4" priority="315" operator="greaterThanOrEqual">
      <formula>0</formula>
    </cfRule>
    <cfRule type="cellIs" dxfId="5" priority="316" operator="lessThan">
      <formula>0</formula>
    </cfRule>
  </conditionalFormatting>
  <conditionalFormatting sqref="AT14">
    <cfRule type="cellIs" dxfId="4" priority="321" operator="greaterThanOrEqual">
      <formula>0</formula>
    </cfRule>
    <cfRule type="cellIs" dxfId="5" priority="322" operator="lessThan">
      <formula>0</formula>
    </cfRule>
  </conditionalFormatting>
  <conditionalFormatting sqref="AT16">
    <cfRule type="cellIs" dxfId="4" priority="327" operator="greaterThanOrEqual">
      <formula>0</formula>
    </cfRule>
    <cfRule type="cellIs" dxfId="5" priority="328" operator="lessThan">
      <formula>0</formula>
    </cfRule>
  </conditionalFormatting>
  <conditionalFormatting sqref="AT17">
    <cfRule type="cellIs" dxfId="4" priority="333" operator="greaterThanOrEqual">
      <formula>0</formula>
    </cfRule>
    <cfRule type="cellIs" dxfId="5" priority="334" operator="lessThan">
      <formula>0</formula>
    </cfRule>
  </conditionalFormatting>
  <conditionalFormatting sqref="AT18">
    <cfRule type="cellIs" dxfId="4" priority="339" operator="greaterThanOrEqual">
      <formula>0</formula>
    </cfRule>
    <cfRule type="cellIs" dxfId="5" priority="340" operator="lessThan">
      <formula>0</formula>
    </cfRule>
  </conditionalFormatting>
  <conditionalFormatting sqref="AT19">
    <cfRule type="cellIs" dxfId="4" priority="345" operator="greaterThanOrEqual">
      <formula>0</formula>
    </cfRule>
    <cfRule type="cellIs" dxfId="5" priority="346" operator="lessThan">
      <formula>0</formula>
    </cfRule>
  </conditionalFormatting>
  <conditionalFormatting sqref="AT2">
    <cfRule type="cellIs" dxfId="0" priority="257" operator="greaterThanOrEqual">
      <formula>0</formula>
    </cfRule>
    <cfRule type="cellIs" dxfId="1" priority="258" operator="lessThan">
      <formula>0</formula>
    </cfRule>
  </conditionalFormatting>
  <conditionalFormatting sqref="AT20">
    <cfRule type="cellIs" dxfId="4" priority="351" operator="greaterThanOrEqual">
      <formula>0</formula>
    </cfRule>
    <cfRule type="cellIs" dxfId="5" priority="352" operator="lessThan">
      <formula>0</formula>
    </cfRule>
  </conditionalFormatting>
  <conditionalFormatting sqref="AT21">
    <cfRule type="cellIs" dxfId="4" priority="357" operator="greaterThanOrEqual">
      <formula>0</formula>
    </cfRule>
    <cfRule type="cellIs" dxfId="5" priority="358" operator="lessThan">
      <formula>0</formula>
    </cfRule>
  </conditionalFormatting>
  <conditionalFormatting sqref="AT22">
    <cfRule type="cellIs" dxfId="4" priority="363" operator="greaterThanOrEqual">
      <formula>0</formula>
    </cfRule>
    <cfRule type="cellIs" dxfId="5" priority="364" operator="lessThan">
      <formula>0</formula>
    </cfRule>
  </conditionalFormatting>
  <conditionalFormatting sqref="AT23">
    <cfRule type="cellIs" dxfId="4" priority="369" operator="greaterThanOrEqual">
      <formula>0</formula>
    </cfRule>
    <cfRule type="cellIs" dxfId="5" priority="370" operator="lessThan">
      <formula>0</formula>
    </cfRule>
  </conditionalFormatting>
  <conditionalFormatting sqref="AT24">
    <cfRule type="cellIs" dxfId="4" priority="375" operator="greaterThanOrEqual">
      <formula>0</formula>
    </cfRule>
    <cfRule type="cellIs" dxfId="5" priority="376" operator="lessThan">
      <formula>0</formula>
    </cfRule>
  </conditionalFormatting>
  <conditionalFormatting sqref="AT6">
    <cfRule type="cellIs" dxfId="4" priority="273" operator="greaterThanOrEqual">
      <formula>0</formula>
    </cfRule>
    <cfRule type="cellIs" dxfId="5" priority="274" operator="lessThan">
      <formula>0</formula>
    </cfRule>
  </conditionalFormatting>
  <conditionalFormatting sqref="AT7">
    <cfRule type="cellIs" dxfId="4" priority="279" operator="greaterThanOrEqual">
      <formula>0</formula>
    </cfRule>
    <cfRule type="cellIs" dxfId="5" priority="280" operator="lessThan">
      <formula>0</formula>
    </cfRule>
  </conditionalFormatting>
  <conditionalFormatting sqref="AT8">
    <cfRule type="cellIs" dxfId="4" priority="285" operator="greaterThanOrEqual">
      <formula>0</formula>
    </cfRule>
    <cfRule type="cellIs" dxfId="5" priority="286" operator="lessThan">
      <formula>0</formula>
    </cfRule>
  </conditionalFormatting>
  <conditionalFormatting sqref="AT9">
    <cfRule type="cellIs" dxfId="4" priority="291" operator="greaterThanOrEqual">
      <formula>0</formula>
    </cfRule>
    <cfRule type="cellIs" dxfId="5" priority="292" operator="lessThan">
      <formula>0</formula>
    </cfRule>
  </conditionalFormatting>
  <conditionalFormatting sqref="AU2">
    <cfRule type="cellIs" dxfId="0" priority="259" operator="greaterThanOrEqual">
      <formula>0</formula>
    </cfRule>
    <cfRule type="cellIs" dxfId="1" priority="260" operator="lessThan">
      <formula>0</formula>
    </cfRule>
  </conditionalFormatting>
  <conditionalFormatting sqref="AW10">
    <cfRule type="cellIs" dxfId="4" priority="299" operator="greaterThanOrEqual">
      <formula>0</formula>
    </cfRule>
    <cfRule type="cellIs" dxfId="5" priority="300" operator="lessThan">
      <formula>0</formula>
    </cfRule>
  </conditionalFormatting>
  <conditionalFormatting sqref="AW11">
    <cfRule type="cellIs" dxfId="4" priority="305" operator="greaterThanOrEqual">
      <formula>0</formula>
    </cfRule>
    <cfRule type="cellIs" dxfId="5" priority="306" operator="lessThan">
      <formula>0</formula>
    </cfRule>
  </conditionalFormatting>
  <conditionalFormatting sqref="AW12">
    <cfRule type="cellIs" dxfId="4" priority="311" operator="greaterThanOrEqual">
      <formula>0</formula>
    </cfRule>
    <cfRule type="cellIs" dxfId="5" priority="312" operator="lessThan">
      <formula>0</formula>
    </cfRule>
  </conditionalFormatting>
  <conditionalFormatting sqref="AW13">
    <cfRule type="cellIs" dxfId="4" priority="317" operator="greaterThanOrEqual">
      <formula>0</formula>
    </cfRule>
    <cfRule type="cellIs" dxfId="5" priority="318" operator="lessThan">
      <formula>0</formula>
    </cfRule>
  </conditionalFormatting>
  <conditionalFormatting sqref="AW14">
    <cfRule type="cellIs" dxfId="4" priority="323" operator="greaterThanOrEqual">
      <formula>0</formula>
    </cfRule>
    <cfRule type="cellIs" dxfId="5" priority="324" operator="lessThan">
      <formula>0</formula>
    </cfRule>
  </conditionalFormatting>
  <conditionalFormatting sqref="AW16">
    <cfRule type="cellIs" dxfId="4" priority="329" operator="greaterThanOrEqual">
      <formula>0</formula>
    </cfRule>
    <cfRule type="cellIs" dxfId="5" priority="330" operator="lessThan">
      <formula>0</formula>
    </cfRule>
  </conditionalFormatting>
  <conditionalFormatting sqref="AW17">
    <cfRule type="cellIs" dxfId="4" priority="335" operator="greaterThanOrEqual">
      <formula>0</formula>
    </cfRule>
    <cfRule type="cellIs" dxfId="5" priority="336" operator="lessThan">
      <formula>0</formula>
    </cfRule>
  </conditionalFormatting>
  <conditionalFormatting sqref="AW18">
    <cfRule type="cellIs" dxfId="4" priority="341" operator="greaterThanOrEqual">
      <formula>0</formula>
    </cfRule>
    <cfRule type="cellIs" dxfId="5" priority="342" operator="lessThan">
      <formula>0</formula>
    </cfRule>
  </conditionalFormatting>
  <conditionalFormatting sqref="AW19">
    <cfRule type="cellIs" dxfId="4" priority="347" operator="greaterThanOrEqual">
      <formula>0</formula>
    </cfRule>
    <cfRule type="cellIs" dxfId="5" priority="348" operator="lessThan">
      <formula>0</formula>
    </cfRule>
  </conditionalFormatting>
  <conditionalFormatting sqref="AW20">
    <cfRule type="cellIs" dxfId="4" priority="353" operator="greaterThanOrEqual">
      <formula>0</formula>
    </cfRule>
    <cfRule type="cellIs" dxfId="5" priority="354" operator="lessThan">
      <formula>0</formula>
    </cfRule>
  </conditionalFormatting>
  <conditionalFormatting sqref="AW21">
    <cfRule type="cellIs" dxfId="4" priority="359" operator="greaterThanOrEqual">
      <formula>0</formula>
    </cfRule>
    <cfRule type="cellIs" dxfId="5" priority="360" operator="lessThan">
      <formula>0</formula>
    </cfRule>
  </conditionalFormatting>
  <conditionalFormatting sqref="AW22">
    <cfRule type="cellIs" dxfId="4" priority="365" operator="greaterThanOrEqual">
      <formula>0</formula>
    </cfRule>
    <cfRule type="cellIs" dxfId="5" priority="366" operator="lessThan">
      <formula>0</formula>
    </cfRule>
  </conditionalFormatting>
  <conditionalFormatting sqref="AW23">
    <cfRule type="cellIs" dxfId="4" priority="371" operator="greaterThanOrEqual">
      <formula>0</formula>
    </cfRule>
    <cfRule type="cellIs" dxfId="5" priority="372" operator="lessThan">
      <formula>0</formula>
    </cfRule>
  </conditionalFormatting>
  <conditionalFormatting sqref="AW24">
    <cfRule type="cellIs" dxfId="4" priority="377" operator="greaterThanOrEqual">
      <formula>0</formula>
    </cfRule>
    <cfRule type="cellIs" dxfId="5" priority="378" operator="lessThan">
      <formula>0</formula>
    </cfRule>
  </conditionalFormatting>
  <conditionalFormatting sqref="AW6">
    <cfRule type="cellIs" dxfId="4" priority="275" operator="greaterThanOrEqual">
      <formula>0</formula>
    </cfRule>
    <cfRule type="cellIs" dxfId="5" priority="276" operator="lessThan">
      <formula>0</formula>
    </cfRule>
  </conditionalFormatting>
  <conditionalFormatting sqref="AW7">
    <cfRule type="cellIs" dxfId="4" priority="281" operator="greaterThanOrEqual">
      <formula>0</formula>
    </cfRule>
    <cfRule type="cellIs" dxfId="5" priority="282" operator="lessThan">
      <formula>0</formula>
    </cfRule>
  </conditionalFormatting>
  <conditionalFormatting sqref="AW8">
    <cfRule type="cellIs" dxfId="4" priority="287" operator="greaterThanOrEqual">
      <formula>0</formula>
    </cfRule>
    <cfRule type="cellIs" dxfId="5" priority="288" operator="lessThan">
      <formula>0</formula>
    </cfRule>
  </conditionalFormatting>
  <conditionalFormatting sqref="AW9">
    <cfRule type="cellIs" dxfId="4" priority="293" operator="greaterThanOrEqual">
      <formula>0</formula>
    </cfRule>
    <cfRule type="cellIs" dxfId="5" priority="294" operator="lessThan">
      <formula>0</formula>
    </cfRule>
  </conditionalFormatting>
  <conditionalFormatting sqref="AY2">
    <cfRule type="cellIs" dxfId="0" priority="261" operator="greaterThanOrEqual">
      <formula>0</formula>
    </cfRule>
    <cfRule type="cellIs" dxfId="1" priority="262" operator="lessThan">
      <formula>0</formula>
    </cfRule>
  </conditionalFormatting>
  <conditionalFormatting sqref="B10">
    <cfRule type="cellIs" dxfId="4" priority="43" operator="greaterThanOrEqual">
      <formula>0</formula>
    </cfRule>
    <cfRule type="cellIs" dxfId="5" priority="44" operator="lessThan">
      <formula>0</formula>
    </cfRule>
  </conditionalFormatting>
  <conditionalFormatting sqref="B11">
    <cfRule type="cellIs" dxfId="4" priority="49" operator="greaterThanOrEqual">
      <formula>0</formula>
    </cfRule>
    <cfRule type="cellIs" dxfId="5" priority="50" operator="lessThan">
      <formula>0</formula>
    </cfRule>
  </conditionalFormatting>
  <conditionalFormatting sqref="B12">
    <cfRule type="cellIs" dxfId="4" priority="55" operator="greaterThanOrEqual">
      <formula>0</formula>
    </cfRule>
    <cfRule type="cellIs" dxfId="5" priority="56" operator="lessThan">
      <formula>0</formula>
    </cfRule>
  </conditionalFormatting>
  <conditionalFormatting sqref="B13">
    <cfRule type="cellIs" dxfId="4" priority="61" operator="greaterThanOrEqual">
      <formula>0</formula>
    </cfRule>
    <cfRule type="cellIs" dxfId="5" priority="62" operator="lessThan">
      <formula>0</formula>
    </cfRule>
  </conditionalFormatting>
  <conditionalFormatting sqref="B14">
    <cfRule type="cellIs" dxfId="4" priority="67" operator="greaterThanOrEqual">
      <formula>0</formula>
    </cfRule>
    <cfRule type="cellIs" dxfId="5" priority="68" operator="lessThan">
      <formula>0</formula>
    </cfRule>
  </conditionalFormatting>
  <conditionalFormatting sqref="B16">
    <cfRule type="cellIs" dxfId="4" priority="73" operator="greaterThanOrEqual">
      <formula>0</formula>
    </cfRule>
    <cfRule type="cellIs" dxfId="5" priority="74" operator="lessThan">
      <formula>0</formula>
    </cfRule>
  </conditionalFormatting>
  <conditionalFormatting sqref="B17">
    <cfRule type="cellIs" dxfId="4" priority="79" operator="greaterThanOrEqual">
      <formula>0</formula>
    </cfRule>
    <cfRule type="cellIs" dxfId="5" priority="80" operator="lessThan">
      <formula>0</formula>
    </cfRule>
  </conditionalFormatting>
  <conditionalFormatting sqref="B18">
    <cfRule type="cellIs" dxfId="4" priority="85" operator="greaterThanOrEqual">
      <formula>0</formula>
    </cfRule>
    <cfRule type="cellIs" dxfId="5" priority="86" operator="lessThan">
      <formula>0</formula>
    </cfRule>
  </conditionalFormatting>
  <conditionalFormatting sqref="B19">
    <cfRule type="cellIs" dxfId="4" priority="91" operator="greaterThanOrEqual">
      <formula>0</formula>
    </cfRule>
    <cfRule type="cellIs" dxfId="5" priority="92" operator="lessThan">
      <formula>0</formula>
    </cfRule>
  </conditionalFormatting>
  <conditionalFormatting sqref="B20">
    <cfRule type="cellIs" dxfId="4" priority="97" operator="greaterThanOrEqual">
      <formula>0</formula>
    </cfRule>
    <cfRule type="cellIs" dxfId="5" priority="98" operator="lessThan">
      <formula>0</formula>
    </cfRule>
  </conditionalFormatting>
  <conditionalFormatting sqref="B21">
    <cfRule type="cellIs" dxfId="4" priority="103" operator="greaterThanOrEqual">
      <formula>0</formula>
    </cfRule>
    <cfRule type="cellIs" dxfId="5" priority="104" operator="lessThan">
      <formula>0</formula>
    </cfRule>
  </conditionalFormatting>
  <conditionalFormatting sqref="B22">
    <cfRule type="cellIs" dxfId="4" priority="109" operator="greaterThanOrEqual">
      <formula>0</formula>
    </cfRule>
    <cfRule type="cellIs" dxfId="5" priority="110" operator="lessThan">
      <formula>0</formula>
    </cfRule>
  </conditionalFormatting>
  <conditionalFormatting sqref="B23">
    <cfRule type="cellIs" dxfId="4" priority="115" operator="greaterThanOrEqual">
      <formula>0</formula>
    </cfRule>
    <cfRule type="cellIs" dxfId="5" priority="116" operator="lessThan">
      <formula>0</formula>
    </cfRule>
  </conditionalFormatting>
  <conditionalFormatting sqref="B24">
    <cfRule type="cellIs" dxfId="4" priority="121" operator="greaterThanOrEqual">
      <formula>0</formula>
    </cfRule>
    <cfRule type="cellIs" dxfId="5" priority="122" operator="lessThan">
      <formula>0</formula>
    </cfRule>
  </conditionalFormatting>
  <conditionalFormatting sqref="B3">
    <cfRule type="cellIs" dxfId="0" priority="1" operator="greaterThanOrEqual">
      <formula>0</formula>
    </cfRule>
    <cfRule type="cellIs" dxfId="1" priority="2" operator="lessThan">
      <formula>0</formula>
    </cfRule>
  </conditionalFormatting>
  <conditionalFormatting sqref="B4">
    <cfRule type="cellIs" dxfId="4" priority="17" operator="greaterThanOrEqual">
      <formula>0</formula>
    </cfRule>
    <cfRule type="cellIs" dxfId="5" priority="18" operator="lessThan">
      <formula>0</formula>
    </cfRule>
  </conditionalFormatting>
  <conditionalFormatting sqref="B6">
    <cfRule type="cellIs" dxfId="4" priority="19" operator="greaterThanOrEqual">
      <formula>0</formula>
    </cfRule>
    <cfRule type="cellIs" dxfId="5" priority="20" operator="lessThan">
      <formula>0</formula>
    </cfRule>
  </conditionalFormatting>
  <conditionalFormatting sqref="B7">
    <cfRule type="cellIs" dxfId="4" priority="25" operator="greaterThanOrEqual">
      <formula>0</formula>
    </cfRule>
    <cfRule type="cellIs" dxfId="5" priority="26" operator="lessThan">
      <formula>0</formula>
    </cfRule>
  </conditionalFormatting>
  <conditionalFormatting sqref="B8">
    <cfRule type="cellIs" dxfId="4" priority="31" operator="greaterThanOrEqual">
      <formula>0</formula>
    </cfRule>
    <cfRule type="cellIs" dxfId="5" priority="32" operator="lessThan">
      <formula>0</formula>
    </cfRule>
  </conditionalFormatting>
  <conditionalFormatting sqref="B9">
    <cfRule type="cellIs" dxfId="4" priority="37" operator="greaterThanOrEqual">
      <formula>0</formula>
    </cfRule>
    <cfRule type="cellIs" dxfId="5" priority="38" operator="lessThan">
      <formula>0</formula>
    </cfRule>
  </conditionalFormatting>
  <conditionalFormatting sqref="BA2">
    <cfRule type="cellIs" dxfId="0" priority="263" operator="greaterThanOrEqual">
      <formula>0</formula>
    </cfRule>
    <cfRule type="cellIs" dxfId="1" priority="264" operator="lessThan">
      <formula>0</formula>
    </cfRule>
  </conditionalFormatting>
  <conditionalFormatting sqref="BC2">
    <cfRule type="cellIs" dxfId="0" priority="265" operator="greaterThanOrEqual">
      <formula>0</formula>
    </cfRule>
    <cfRule type="cellIs" dxfId="1" priority="266" operator="lessThan">
      <formula>0</formula>
    </cfRule>
  </conditionalFormatting>
  <conditionalFormatting sqref="BE2">
    <cfRule type="cellIs" dxfId="0" priority="267" operator="greaterThanOrEqual">
      <formula>0</formula>
    </cfRule>
    <cfRule type="cellIs" dxfId="1" priority="268" operator="lessThan">
      <formula>0</formula>
    </cfRule>
  </conditionalFormatting>
  <conditionalFormatting sqref="BJ10">
    <cfRule type="cellIs" dxfId="4" priority="421" operator="greaterThanOrEqual">
      <formula>0</formula>
    </cfRule>
    <cfRule type="cellIs" dxfId="5" priority="422" operator="lessThan">
      <formula>0</formula>
    </cfRule>
  </conditionalFormatting>
  <conditionalFormatting sqref="BJ11">
    <cfRule type="cellIs" dxfId="4" priority="427" operator="greaterThanOrEqual">
      <formula>0</formula>
    </cfRule>
    <cfRule type="cellIs" dxfId="5" priority="428" operator="lessThan">
      <formula>0</formula>
    </cfRule>
  </conditionalFormatting>
  <conditionalFormatting sqref="BJ12">
    <cfRule type="cellIs" dxfId="4" priority="433" operator="greaterThanOrEqual">
      <formula>0</formula>
    </cfRule>
    <cfRule type="cellIs" dxfId="5" priority="434" operator="lessThan">
      <formula>0</formula>
    </cfRule>
  </conditionalFormatting>
  <conditionalFormatting sqref="BJ13">
    <cfRule type="cellIs" dxfId="4" priority="439" operator="greaterThanOrEqual">
      <formula>0</formula>
    </cfRule>
    <cfRule type="cellIs" dxfId="5" priority="440" operator="lessThan">
      <formula>0</formula>
    </cfRule>
  </conditionalFormatting>
  <conditionalFormatting sqref="BJ14">
    <cfRule type="cellIs" dxfId="4" priority="445" operator="greaterThanOrEqual">
      <formula>0</formula>
    </cfRule>
    <cfRule type="cellIs" dxfId="5" priority="446" operator="lessThan">
      <formula>0</formula>
    </cfRule>
  </conditionalFormatting>
  <conditionalFormatting sqref="BJ16">
    <cfRule type="cellIs" dxfId="4" priority="451" operator="greaterThanOrEqual">
      <formula>0</formula>
    </cfRule>
    <cfRule type="cellIs" dxfId="5" priority="452" operator="lessThan">
      <formula>0</formula>
    </cfRule>
  </conditionalFormatting>
  <conditionalFormatting sqref="BJ17">
    <cfRule type="cellIs" dxfId="4" priority="457" operator="greaterThanOrEqual">
      <formula>0</formula>
    </cfRule>
    <cfRule type="cellIs" dxfId="5" priority="458" operator="lessThan">
      <formula>0</formula>
    </cfRule>
  </conditionalFormatting>
  <conditionalFormatting sqref="BJ18">
    <cfRule type="cellIs" dxfId="4" priority="463" operator="greaterThanOrEqual">
      <formula>0</formula>
    </cfRule>
    <cfRule type="cellIs" dxfId="5" priority="464" operator="lessThan">
      <formula>0</formula>
    </cfRule>
  </conditionalFormatting>
  <conditionalFormatting sqref="BJ19">
    <cfRule type="cellIs" dxfId="4" priority="469" operator="greaterThanOrEqual">
      <formula>0</formula>
    </cfRule>
    <cfRule type="cellIs" dxfId="5" priority="470" operator="lessThan">
      <formula>0</formula>
    </cfRule>
  </conditionalFormatting>
  <conditionalFormatting sqref="BJ20">
    <cfRule type="cellIs" dxfId="4" priority="475" operator="greaterThanOrEqual">
      <formula>0</formula>
    </cfRule>
    <cfRule type="cellIs" dxfId="5" priority="476" operator="lessThan">
      <formula>0</formula>
    </cfRule>
  </conditionalFormatting>
  <conditionalFormatting sqref="BJ21">
    <cfRule type="cellIs" dxfId="4" priority="481" operator="greaterThanOrEqual">
      <formula>0</formula>
    </cfRule>
    <cfRule type="cellIs" dxfId="5" priority="482" operator="lessThan">
      <formula>0</formula>
    </cfRule>
  </conditionalFormatting>
  <conditionalFormatting sqref="BJ22">
    <cfRule type="cellIs" dxfId="4" priority="487" operator="greaterThanOrEqual">
      <formula>0</formula>
    </cfRule>
    <cfRule type="cellIs" dxfId="5" priority="488" operator="lessThan">
      <formula>0</formula>
    </cfRule>
  </conditionalFormatting>
  <conditionalFormatting sqref="BJ23">
    <cfRule type="cellIs" dxfId="4" priority="493" operator="greaterThanOrEqual">
      <formula>0</formula>
    </cfRule>
    <cfRule type="cellIs" dxfId="5" priority="494" operator="lessThan">
      <formula>0</formula>
    </cfRule>
  </conditionalFormatting>
  <conditionalFormatting sqref="BJ24">
    <cfRule type="cellIs" dxfId="4" priority="499" operator="greaterThanOrEqual">
      <formula>0</formula>
    </cfRule>
    <cfRule type="cellIs" dxfId="5" priority="500" operator="lessThan">
      <formula>0</formula>
    </cfRule>
  </conditionalFormatting>
  <conditionalFormatting sqref="BJ3">
    <cfRule type="cellIs" dxfId="0" priority="379" operator="greaterThanOrEqual">
      <formula>0</formula>
    </cfRule>
    <cfRule type="cellIs" dxfId="1" priority="380" operator="lessThan">
      <formula>0</formula>
    </cfRule>
  </conditionalFormatting>
  <conditionalFormatting sqref="BJ4">
    <cfRule type="cellIs" dxfId="4" priority="395" operator="greaterThanOrEqual">
      <formula>0</formula>
    </cfRule>
    <cfRule type="cellIs" dxfId="5" priority="396" operator="lessThan">
      <formula>0</formula>
    </cfRule>
  </conditionalFormatting>
  <conditionalFormatting sqref="BJ6">
    <cfRule type="cellIs" dxfId="4" priority="397" operator="greaterThanOrEqual">
      <formula>0</formula>
    </cfRule>
    <cfRule type="cellIs" dxfId="5" priority="398" operator="lessThan">
      <formula>0</formula>
    </cfRule>
  </conditionalFormatting>
  <conditionalFormatting sqref="BJ7">
    <cfRule type="cellIs" dxfId="4" priority="403" operator="greaterThanOrEqual">
      <formula>0</formula>
    </cfRule>
    <cfRule type="cellIs" dxfId="5" priority="404" operator="lessThan">
      <formula>0</formula>
    </cfRule>
  </conditionalFormatting>
  <conditionalFormatting sqref="BJ8">
    <cfRule type="cellIs" dxfId="4" priority="409" operator="greaterThanOrEqual">
      <formula>0</formula>
    </cfRule>
    <cfRule type="cellIs" dxfId="5" priority="410" operator="lessThan">
      <formula>0</formula>
    </cfRule>
  </conditionalFormatting>
  <conditionalFormatting sqref="BJ9">
    <cfRule type="cellIs" dxfId="4" priority="415" operator="greaterThanOrEqual">
      <formula>0</formula>
    </cfRule>
    <cfRule type="cellIs" dxfId="5" priority="416" operator="lessThan">
      <formula>0</formula>
    </cfRule>
  </conditionalFormatting>
  <conditionalFormatting sqref="BL3">
    <cfRule type="cellIs" dxfId="0" priority="381" operator="greaterThanOrEqual">
      <formula>0</formula>
    </cfRule>
    <cfRule type="cellIs" dxfId="1" priority="382" operator="lessThan">
      <formula>0</formula>
    </cfRule>
  </conditionalFormatting>
  <conditionalFormatting sqref="BN10">
    <cfRule type="cellIs" dxfId="4" priority="423" operator="greaterThanOrEqual">
      <formula>0</formula>
    </cfRule>
    <cfRule type="cellIs" dxfId="5" priority="424" operator="lessThan">
      <formula>0</formula>
    </cfRule>
  </conditionalFormatting>
  <conditionalFormatting sqref="BN11">
    <cfRule type="cellIs" dxfId="4" priority="429" operator="greaterThanOrEqual">
      <formula>0</formula>
    </cfRule>
    <cfRule type="cellIs" dxfId="5" priority="430" operator="lessThan">
      <formula>0</formula>
    </cfRule>
  </conditionalFormatting>
  <conditionalFormatting sqref="BN12">
    <cfRule type="cellIs" dxfId="4" priority="435" operator="greaterThanOrEqual">
      <formula>0</formula>
    </cfRule>
    <cfRule type="cellIs" dxfId="5" priority="436" operator="lessThan">
      <formula>0</formula>
    </cfRule>
  </conditionalFormatting>
  <conditionalFormatting sqref="BN13">
    <cfRule type="cellIs" dxfId="4" priority="441" operator="greaterThanOrEqual">
      <formula>0</formula>
    </cfRule>
    <cfRule type="cellIs" dxfId="5" priority="442" operator="lessThan">
      <formula>0</formula>
    </cfRule>
  </conditionalFormatting>
  <conditionalFormatting sqref="BN14">
    <cfRule type="cellIs" dxfId="4" priority="447" operator="greaterThanOrEqual">
      <formula>0</formula>
    </cfRule>
    <cfRule type="cellIs" dxfId="5" priority="448" operator="lessThan">
      <formula>0</formula>
    </cfRule>
  </conditionalFormatting>
  <conditionalFormatting sqref="BN16">
    <cfRule type="cellIs" dxfId="4" priority="453" operator="greaterThanOrEqual">
      <formula>0</formula>
    </cfRule>
    <cfRule type="cellIs" dxfId="5" priority="454" operator="lessThan">
      <formula>0</formula>
    </cfRule>
  </conditionalFormatting>
  <conditionalFormatting sqref="BN17">
    <cfRule type="cellIs" dxfId="4" priority="459" operator="greaterThanOrEqual">
      <formula>0</formula>
    </cfRule>
    <cfRule type="cellIs" dxfId="5" priority="460" operator="lessThan">
      <formula>0</formula>
    </cfRule>
  </conditionalFormatting>
  <conditionalFormatting sqref="BN18">
    <cfRule type="cellIs" dxfId="4" priority="465" operator="greaterThanOrEqual">
      <formula>0</formula>
    </cfRule>
    <cfRule type="cellIs" dxfId="5" priority="466" operator="lessThan">
      <formula>0</formula>
    </cfRule>
  </conditionalFormatting>
  <conditionalFormatting sqref="BN19">
    <cfRule type="cellIs" dxfId="4" priority="471" operator="greaterThanOrEqual">
      <formula>0</formula>
    </cfRule>
    <cfRule type="cellIs" dxfId="5" priority="472" operator="lessThan">
      <formula>0</formula>
    </cfRule>
  </conditionalFormatting>
  <conditionalFormatting sqref="BN2">
    <cfRule type="cellIs" dxfId="0" priority="383" operator="greaterThanOrEqual">
      <formula>0</formula>
    </cfRule>
    <cfRule type="cellIs" dxfId="1" priority="384" operator="lessThan">
      <formula>0</formula>
    </cfRule>
  </conditionalFormatting>
  <conditionalFormatting sqref="BN20">
    <cfRule type="cellIs" dxfId="4" priority="477" operator="greaterThanOrEqual">
      <formula>0</formula>
    </cfRule>
    <cfRule type="cellIs" dxfId="5" priority="478" operator="lessThan">
      <formula>0</formula>
    </cfRule>
  </conditionalFormatting>
  <conditionalFormatting sqref="BN21">
    <cfRule type="cellIs" dxfId="4" priority="483" operator="greaterThanOrEqual">
      <formula>0</formula>
    </cfRule>
    <cfRule type="cellIs" dxfId="5" priority="484" operator="lessThan">
      <formula>0</formula>
    </cfRule>
  </conditionalFormatting>
  <conditionalFormatting sqref="BN22">
    <cfRule type="cellIs" dxfId="4" priority="489" operator="greaterThanOrEqual">
      <formula>0</formula>
    </cfRule>
    <cfRule type="cellIs" dxfId="5" priority="490" operator="lessThan">
      <formula>0</formula>
    </cfRule>
  </conditionalFormatting>
  <conditionalFormatting sqref="BN23">
    <cfRule type="cellIs" dxfId="4" priority="495" operator="greaterThanOrEqual">
      <formula>0</formula>
    </cfRule>
    <cfRule type="cellIs" dxfId="5" priority="496" operator="lessThan">
      <formula>0</formula>
    </cfRule>
  </conditionalFormatting>
  <conditionalFormatting sqref="BN24">
    <cfRule type="cellIs" dxfId="4" priority="501" operator="greaterThanOrEqual">
      <formula>0</formula>
    </cfRule>
    <cfRule type="cellIs" dxfId="5" priority="502" operator="lessThan">
      <formula>0</formula>
    </cfRule>
  </conditionalFormatting>
  <conditionalFormatting sqref="BN6">
    <cfRule type="cellIs" dxfId="4" priority="399" operator="greaterThanOrEqual">
      <formula>0</formula>
    </cfRule>
    <cfRule type="cellIs" dxfId="5" priority="400" operator="lessThan">
      <formula>0</formula>
    </cfRule>
  </conditionalFormatting>
  <conditionalFormatting sqref="BN7">
    <cfRule type="cellIs" dxfId="4" priority="405" operator="greaterThanOrEqual">
      <formula>0</formula>
    </cfRule>
    <cfRule type="cellIs" dxfId="5" priority="406" operator="lessThan">
      <formula>0</formula>
    </cfRule>
  </conditionalFormatting>
  <conditionalFormatting sqref="BN8">
    <cfRule type="cellIs" dxfId="4" priority="411" operator="greaterThanOrEqual">
      <formula>0</formula>
    </cfRule>
    <cfRule type="cellIs" dxfId="5" priority="412" operator="lessThan">
      <formula>0</formula>
    </cfRule>
  </conditionalFormatting>
  <conditionalFormatting sqref="BN9">
    <cfRule type="cellIs" dxfId="4" priority="417" operator="greaterThanOrEqual">
      <formula>0</formula>
    </cfRule>
    <cfRule type="cellIs" dxfId="5" priority="418" operator="lessThan">
      <formula>0</formula>
    </cfRule>
  </conditionalFormatting>
  <conditionalFormatting sqref="BO2">
    <cfRule type="cellIs" dxfId="0" priority="385" operator="greaterThanOrEqual">
      <formula>0</formula>
    </cfRule>
    <cfRule type="cellIs" dxfId="1" priority="386" operator="lessThan">
      <formula>0</formula>
    </cfRule>
  </conditionalFormatting>
  <conditionalFormatting sqref="BQ10">
    <cfRule type="cellIs" dxfId="4" priority="425" operator="greaterThanOrEqual">
      <formula>0</formula>
    </cfRule>
    <cfRule type="cellIs" dxfId="5" priority="426" operator="lessThan">
      <formula>0</formula>
    </cfRule>
  </conditionalFormatting>
  <conditionalFormatting sqref="BQ11">
    <cfRule type="cellIs" dxfId="4" priority="431" operator="greaterThanOrEqual">
      <formula>0</formula>
    </cfRule>
    <cfRule type="cellIs" dxfId="5" priority="432" operator="lessThan">
      <formula>0</formula>
    </cfRule>
  </conditionalFormatting>
  <conditionalFormatting sqref="BQ12">
    <cfRule type="cellIs" dxfId="4" priority="437" operator="greaterThanOrEqual">
      <formula>0</formula>
    </cfRule>
    <cfRule type="cellIs" dxfId="5" priority="438" operator="lessThan">
      <formula>0</formula>
    </cfRule>
  </conditionalFormatting>
  <conditionalFormatting sqref="BQ13">
    <cfRule type="cellIs" dxfId="4" priority="443" operator="greaterThanOrEqual">
      <formula>0</formula>
    </cfRule>
    <cfRule type="cellIs" dxfId="5" priority="444" operator="lessThan">
      <formula>0</formula>
    </cfRule>
  </conditionalFormatting>
  <conditionalFormatting sqref="BQ14">
    <cfRule type="cellIs" dxfId="4" priority="449" operator="greaterThanOrEqual">
      <formula>0</formula>
    </cfRule>
    <cfRule type="cellIs" dxfId="5" priority="450" operator="lessThan">
      <formula>0</formula>
    </cfRule>
  </conditionalFormatting>
  <conditionalFormatting sqref="BQ16">
    <cfRule type="cellIs" dxfId="4" priority="455" operator="greaterThanOrEqual">
      <formula>0</formula>
    </cfRule>
    <cfRule type="cellIs" dxfId="5" priority="456" operator="lessThan">
      <formula>0</formula>
    </cfRule>
  </conditionalFormatting>
  <conditionalFormatting sqref="BQ17">
    <cfRule type="cellIs" dxfId="4" priority="461" operator="greaterThanOrEqual">
      <formula>0</formula>
    </cfRule>
    <cfRule type="cellIs" dxfId="5" priority="462" operator="lessThan">
      <formula>0</formula>
    </cfRule>
  </conditionalFormatting>
  <conditionalFormatting sqref="BQ18">
    <cfRule type="cellIs" dxfId="4" priority="467" operator="greaterThanOrEqual">
      <formula>0</formula>
    </cfRule>
    <cfRule type="cellIs" dxfId="5" priority="468" operator="lessThan">
      <formula>0</formula>
    </cfRule>
  </conditionalFormatting>
  <conditionalFormatting sqref="BQ19">
    <cfRule type="cellIs" dxfId="4" priority="473" operator="greaterThanOrEqual">
      <formula>0</formula>
    </cfRule>
    <cfRule type="cellIs" dxfId="5" priority="474" operator="lessThan">
      <formula>0</formula>
    </cfRule>
  </conditionalFormatting>
  <conditionalFormatting sqref="BQ20">
    <cfRule type="cellIs" dxfId="4" priority="479" operator="greaterThanOrEqual">
      <formula>0</formula>
    </cfRule>
    <cfRule type="cellIs" dxfId="5" priority="480" operator="lessThan">
      <formula>0</formula>
    </cfRule>
  </conditionalFormatting>
  <conditionalFormatting sqref="BQ21">
    <cfRule type="cellIs" dxfId="4" priority="485" operator="greaterThanOrEqual">
      <formula>0</formula>
    </cfRule>
    <cfRule type="cellIs" dxfId="5" priority="486" operator="lessThan">
      <formula>0</formula>
    </cfRule>
  </conditionalFormatting>
  <conditionalFormatting sqref="BQ22">
    <cfRule type="cellIs" dxfId="4" priority="491" operator="greaterThanOrEqual">
      <formula>0</formula>
    </cfRule>
    <cfRule type="cellIs" dxfId="5" priority="492" operator="lessThan">
      <formula>0</formula>
    </cfRule>
  </conditionalFormatting>
  <conditionalFormatting sqref="BQ23">
    <cfRule type="cellIs" dxfId="4" priority="497" operator="greaterThanOrEqual">
      <formula>0</formula>
    </cfRule>
    <cfRule type="cellIs" dxfId="5" priority="498" operator="lessThan">
      <formula>0</formula>
    </cfRule>
  </conditionalFormatting>
  <conditionalFormatting sqref="BQ24">
    <cfRule type="cellIs" dxfId="4" priority="503" operator="greaterThanOrEqual">
      <formula>0</formula>
    </cfRule>
    <cfRule type="cellIs" dxfId="5" priority="504" operator="lessThan">
      <formula>0</formula>
    </cfRule>
  </conditionalFormatting>
  <conditionalFormatting sqref="BQ6">
    <cfRule type="cellIs" dxfId="4" priority="401" operator="greaterThanOrEqual">
      <formula>0</formula>
    </cfRule>
    <cfRule type="cellIs" dxfId="5" priority="402" operator="lessThan">
      <formula>0</formula>
    </cfRule>
  </conditionalFormatting>
  <conditionalFormatting sqref="BQ7">
    <cfRule type="cellIs" dxfId="4" priority="407" operator="greaterThanOrEqual">
      <formula>0</formula>
    </cfRule>
    <cfRule type="cellIs" dxfId="5" priority="408" operator="lessThan">
      <formula>0</formula>
    </cfRule>
  </conditionalFormatting>
  <conditionalFormatting sqref="BQ8">
    <cfRule type="cellIs" dxfId="4" priority="413" operator="greaterThanOrEqual">
      <formula>0</formula>
    </cfRule>
    <cfRule type="cellIs" dxfId="5" priority="414" operator="lessThan">
      <formula>0</formula>
    </cfRule>
  </conditionalFormatting>
  <conditionalFormatting sqref="BQ9">
    <cfRule type="cellIs" dxfId="4" priority="419" operator="greaterThanOrEqual">
      <formula>0</formula>
    </cfRule>
    <cfRule type="cellIs" dxfId="5" priority="420" operator="lessThan">
      <formula>0</formula>
    </cfRule>
  </conditionalFormatting>
  <conditionalFormatting sqref="BS2">
    <cfRule type="cellIs" dxfId="0" priority="387" operator="greaterThanOrEqual">
      <formula>0</formula>
    </cfRule>
    <cfRule type="cellIs" dxfId="1" priority="388" operator="lessThan">
      <formula>0</formula>
    </cfRule>
  </conditionalFormatting>
  <conditionalFormatting sqref="BU2">
    <cfRule type="cellIs" dxfId="0" priority="389" operator="greaterThanOrEqual">
      <formula>0</formula>
    </cfRule>
    <cfRule type="cellIs" dxfId="1" priority="390" operator="lessThan">
      <formula>0</formula>
    </cfRule>
  </conditionalFormatting>
  <conditionalFormatting sqref="BW2">
    <cfRule type="cellIs" dxfId="0" priority="391" operator="greaterThanOrEqual">
      <formula>0</formula>
    </cfRule>
    <cfRule type="cellIs" dxfId="1" priority="392" operator="lessThan">
      <formula>0</formula>
    </cfRule>
  </conditionalFormatting>
  <conditionalFormatting sqref="BY2">
    <cfRule type="cellIs" dxfId="0" priority="393" operator="greaterThanOrEqual">
      <formula>0</formula>
    </cfRule>
    <cfRule type="cellIs" dxfId="1" priority="394" operator="lessThan">
      <formula>0</formula>
    </cfRule>
  </conditionalFormatting>
  <conditionalFormatting sqref="CD10">
    <cfRule type="cellIs" dxfId="4" priority="547" operator="greaterThanOrEqual">
      <formula>0</formula>
    </cfRule>
    <cfRule type="cellIs" dxfId="5" priority="548" operator="lessThan">
      <formula>0</formula>
    </cfRule>
  </conditionalFormatting>
  <conditionalFormatting sqref="CD11">
    <cfRule type="cellIs" dxfId="4" priority="553" operator="greaterThanOrEqual">
      <formula>0</formula>
    </cfRule>
    <cfRule type="cellIs" dxfId="5" priority="554" operator="lessThan">
      <formula>0</formula>
    </cfRule>
  </conditionalFormatting>
  <conditionalFormatting sqref="CD12">
    <cfRule type="cellIs" dxfId="4" priority="559" operator="greaterThanOrEqual">
      <formula>0</formula>
    </cfRule>
    <cfRule type="cellIs" dxfId="5" priority="560" operator="lessThan">
      <formula>0</formula>
    </cfRule>
  </conditionalFormatting>
  <conditionalFormatting sqref="CD13">
    <cfRule type="cellIs" dxfId="4" priority="565" operator="greaterThanOrEqual">
      <formula>0</formula>
    </cfRule>
    <cfRule type="cellIs" dxfId="5" priority="566" operator="lessThan">
      <formula>0</formula>
    </cfRule>
  </conditionalFormatting>
  <conditionalFormatting sqref="CD14">
    <cfRule type="cellIs" dxfId="4" priority="571" operator="greaterThanOrEqual">
      <formula>0</formula>
    </cfRule>
    <cfRule type="cellIs" dxfId="5" priority="572" operator="lessThan">
      <formula>0</formula>
    </cfRule>
  </conditionalFormatting>
  <conditionalFormatting sqref="CD16">
    <cfRule type="cellIs" dxfId="4" priority="577" operator="greaterThanOrEqual">
      <formula>0</formula>
    </cfRule>
    <cfRule type="cellIs" dxfId="5" priority="578" operator="lessThan">
      <formula>0</formula>
    </cfRule>
  </conditionalFormatting>
  <conditionalFormatting sqref="CD17">
    <cfRule type="cellIs" dxfId="4" priority="583" operator="greaterThanOrEqual">
      <formula>0</formula>
    </cfRule>
    <cfRule type="cellIs" dxfId="5" priority="584" operator="lessThan">
      <formula>0</formula>
    </cfRule>
  </conditionalFormatting>
  <conditionalFormatting sqref="CD18">
    <cfRule type="cellIs" dxfId="4" priority="589" operator="greaterThanOrEqual">
      <formula>0</formula>
    </cfRule>
    <cfRule type="cellIs" dxfId="5" priority="590" operator="lessThan">
      <formula>0</formula>
    </cfRule>
  </conditionalFormatting>
  <conditionalFormatting sqref="CD19">
    <cfRule type="cellIs" dxfId="4" priority="595" operator="greaterThanOrEqual">
      <formula>0</formula>
    </cfRule>
    <cfRule type="cellIs" dxfId="5" priority="596" operator="lessThan">
      <formula>0</formula>
    </cfRule>
  </conditionalFormatting>
  <conditionalFormatting sqref="CD20">
    <cfRule type="cellIs" dxfId="4" priority="601" operator="greaterThanOrEqual">
      <formula>0</formula>
    </cfRule>
    <cfRule type="cellIs" dxfId="5" priority="602" operator="lessThan">
      <formula>0</formula>
    </cfRule>
  </conditionalFormatting>
  <conditionalFormatting sqref="CD21">
    <cfRule type="cellIs" dxfId="4" priority="607" operator="greaterThanOrEqual">
      <formula>0</formula>
    </cfRule>
    <cfRule type="cellIs" dxfId="5" priority="608" operator="lessThan">
      <formula>0</formula>
    </cfRule>
  </conditionalFormatting>
  <conditionalFormatting sqref="CD22">
    <cfRule type="cellIs" dxfId="4" priority="613" operator="greaterThanOrEqual">
      <formula>0</formula>
    </cfRule>
    <cfRule type="cellIs" dxfId="5" priority="614" operator="lessThan">
      <formula>0</formula>
    </cfRule>
  </conditionalFormatting>
  <conditionalFormatting sqref="CD23">
    <cfRule type="cellIs" dxfId="4" priority="619" operator="greaterThanOrEqual">
      <formula>0</formula>
    </cfRule>
    <cfRule type="cellIs" dxfId="5" priority="620" operator="lessThan">
      <formula>0</formula>
    </cfRule>
  </conditionalFormatting>
  <conditionalFormatting sqref="CD24">
    <cfRule type="cellIs" dxfId="4" priority="625" operator="greaterThanOrEqual">
      <formula>0</formula>
    </cfRule>
    <cfRule type="cellIs" dxfId="5" priority="626" operator="lessThan">
      <formula>0</formula>
    </cfRule>
  </conditionalFormatting>
  <conditionalFormatting sqref="CD3">
    <cfRule type="cellIs" dxfId="0" priority="505" operator="greaterThanOrEqual">
      <formula>0</formula>
    </cfRule>
    <cfRule type="cellIs" dxfId="1" priority="506" operator="lessThan">
      <formula>0</formula>
    </cfRule>
  </conditionalFormatting>
  <conditionalFormatting sqref="CD4">
    <cfRule type="cellIs" dxfId="4" priority="521" operator="greaterThanOrEqual">
      <formula>0</formula>
    </cfRule>
    <cfRule type="cellIs" dxfId="5" priority="522" operator="lessThan">
      <formula>0</formula>
    </cfRule>
  </conditionalFormatting>
  <conditionalFormatting sqref="CD6">
    <cfRule type="cellIs" dxfId="4" priority="523" operator="greaterThanOrEqual">
      <formula>0</formula>
    </cfRule>
    <cfRule type="cellIs" dxfId="5" priority="524" operator="lessThan">
      <formula>0</formula>
    </cfRule>
  </conditionalFormatting>
  <conditionalFormatting sqref="CD7">
    <cfRule type="cellIs" dxfId="4" priority="529" operator="greaterThanOrEqual">
      <formula>0</formula>
    </cfRule>
    <cfRule type="cellIs" dxfId="5" priority="530" operator="lessThan">
      <formula>0</formula>
    </cfRule>
  </conditionalFormatting>
  <conditionalFormatting sqref="CD8">
    <cfRule type="cellIs" dxfId="4" priority="535" operator="greaterThanOrEqual">
      <formula>0</formula>
    </cfRule>
    <cfRule type="cellIs" dxfId="5" priority="536" operator="lessThan">
      <formula>0</formula>
    </cfRule>
  </conditionalFormatting>
  <conditionalFormatting sqref="CD9">
    <cfRule type="cellIs" dxfId="4" priority="541" operator="greaterThanOrEqual">
      <formula>0</formula>
    </cfRule>
    <cfRule type="cellIs" dxfId="5" priority="542" operator="lessThan">
      <formula>0</formula>
    </cfRule>
  </conditionalFormatting>
  <conditionalFormatting sqref="CF3">
    <cfRule type="cellIs" dxfId="0" priority="507" operator="greaterThanOrEqual">
      <formula>0</formula>
    </cfRule>
    <cfRule type="cellIs" dxfId="1" priority="508" operator="lessThan">
      <formula>0</formula>
    </cfRule>
  </conditionalFormatting>
  <conditionalFormatting sqref="CH10">
    <cfRule type="cellIs" dxfId="4" priority="549" operator="greaterThanOrEqual">
      <formula>0</formula>
    </cfRule>
    <cfRule type="cellIs" dxfId="5" priority="550" operator="lessThan">
      <formula>0</formula>
    </cfRule>
  </conditionalFormatting>
  <conditionalFormatting sqref="CH11">
    <cfRule type="cellIs" dxfId="4" priority="555" operator="greaterThanOrEqual">
      <formula>0</formula>
    </cfRule>
    <cfRule type="cellIs" dxfId="5" priority="556" operator="lessThan">
      <formula>0</formula>
    </cfRule>
  </conditionalFormatting>
  <conditionalFormatting sqref="CH12">
    <cfRule type="cellIs" dxfId="4" priority="561" operator="greaterThanOrEqual">
      <formula>0</formula>
    </cfRule>
    <cfRule type="cellIs" dxfId="5" priority="562" operator="lessThan">
      <formula>0</formula>
    </cfRule>
  </conditionalFormatting>
  <conditionalFormatting sqref="CH13">
    <cfRule type="cellIs" dxfId="4" priority="567" operator="greaterThanOrEqual">
      <formula>0</formula>
    </cfRule>
    <cfRule type="cellIs" dxfId="5" priority="568" operator="lessThan">
      <formula>0</formula>
    </cfRule>
  </conditionalFormatting>
  <conditionalFormatting sqref="CH14">
    <cfRule type="cellIs" dxfId="4" priority="573" operator="greaterThanOrEqual">
      <formula>0</formula>
    </cfRule>
    <cfRule type="cellIs" dxfId="5" priority="574" operator="lessThan">
      <formula>0</formula>
    </cfRule>
  </conditionalFormatting>
  <conditionalFormatting sqref="CH16">
    <cfRule type="cellIs" dxfId="4" priority="579" operator="greaterThanOrEqual">
      <formula>0</formula>
    </cfRule>
    <cfRule type="cellIs" dxfId="5" priority="580" operator="lessThan">
      <formula>0</formula>
    </cfRule>
  </conditionalFormatting>
  <conditionalFormatting sqref="CH17">
    <cfRule type="cellIs" dxfId="4" priority="585" operator="greaterThanOrEqual">
      <formula>0</formula>
    </cfRule>
    <cfRule type="cellIs" dxfId="5" priority="586" operator="lessThan">
      <formula>0</formula>
    </cfRule>
  </conditionalFormatting>
  <conditionalFormatting sqref="CH18">
    <cfRule type="cellIs" dxfId="4" priority="591" operator="greaterThanOrEqual">
      <formula>0</formula>
    </cfRule>
    <cfRule type="cellIs" dxfId="5" priority="592" operator="lessThan">
      <formula>0</formula>
    </cfRule>
  </conditionalFormatting>
  <conditionalFormatting sqref="CH19">
    <cfRule type="cellIs" dxfId="4" priority="597" operator="greaterThanOrEqual">
      <formula>0</formula>
    </cfRule>
    <cfRule type="cellIs" dxfId="5" priority="598" operator="lessThan">
      <formula>0</formula>
    </cfRule>
  </conditionalFormatting>
  <conditionalFormatting sqref="CH2">
    <cfRule type="cellIs" dxfId="0" priority="509" operator="greaterThanOrEqual">
      <formula>0</formula>
    </cfRule>
    <cfRule type="cellIs" dxfId="1" priority="510" operator="lessThan">
      <formula>0</formula>
    </cfRule>
  </conditionalFormatting>
  <conditionalFormatting sqref="CH20">
    <cfRule type="cellIs" dxfId="4" priority="603" operator="greaterThanOrEqual">
      <formula>0</formula>
    </cfRule>
    <cfRule type="cellIs" dxfId="5" priority="604" operator="lessThan">
      <formula>0</formula>
    </cfRule>
  </conditionalFormatting>
  <conditionalFormatting sqref="CH21">
    <cfRule type="cellIs" dxfId="4" priority="609" operator="greaterThanOrEqual">
      <formula>0</formula>
    </cfRule>
    <cfRule type="cellIs" dxfId="5" priority="610" operator="lessThan">
      <formula>0</formula>
    </cfRule>
  </conditionalFormatting>
  <conditionalFormatting sqref="CH22">
    <cfRule type="cellIs" dxfId="4" priority="615" operator="greaterThanOrEqual">
      <formula>0</formula>
    </cfRule>
    <cfRule type="cellIs" dxfId="5" priority="616" operator="lessThan">
      <formula>0</formula>
    </cfRule>
  </conditionalFormatting>
  <conditionalFormatting sqref="CH23">
    <cfRule type="cellIs" dxfId="4" priority="621" operator="greaterThanOrEqual">
      <formula>0</formula>
    </cfRule>
    <cfRule type="cellIs" dxfId="5" priority="622" operator="lessThan">
      <formula>0</formula>
    </cfRule>
  </conditionalFormatting>
  <conditionalFormatting sqref="CH24">
    <cfRule type="cellIs" dxfId="4" priority="627" operator="greaterThanOrEqual">
      <formula>0</formula>
    </cfRule>
    <cfRule type="cellIs" dxfId="5" priority="628" operator="lessThan">
      <formula>0</formula>
    </cfRule>
  </conditionalFormatting>
  <conditionalFormatting sqref="CH6">
    <cfRule type="cellIs" dxfId="4" priority="525" operator="greaterThanOrEqual">
      <formula>0</formula>
    </cfRule>
    <cfRule type="cellIs" dxfId="5" priority="526" operator="lessThan">
      <formula>0</formula>
    </cfRule>
  </conditionalFormatting>
  <conditionalFormatting sqref="CH7">
    <cfRule type="cellIs" dxfId="4" priority="531" operator="greaterThanOrEqual">
      <formula>0</formula>
    </cfRule>
    <cfRule type="cellIs" dxfId="5" priority="532" operator="lessThan">
      <formula>0</formula>
    </cfRule>
  </conditionalFormatting>
  <conditionalFormatting sqref="CH8">
    <cfRule type="cellIs" dxfId="4" priority="537" operator="greaterThanOrEqual">
      <formula>0</formula>
    </cfRule>
    <cfRule type="cellIs" dxfId="5" priority="538" operator="lessThan">
      <formula>0</formula>
    </cfRule>
  </conditionalFormatting>
  <conditionalFormatting sqref="CH9">
    <cfRule type="cellIs" dxfId="4" priority="543" operator="greaterThanOrEqual">
      <formula>0</formula>
    </cfRule>
    <cfRule type="cellIs" dxfId="5" priority="544" operator="lessThan">
      <formula>0</formula>
    </cfRule>
  </conditionalFormatting>
  <conditionalFormatting sqref="CI2">
    <cfRule type="cellIs" dxfId="0" priority="511" operator="greaterThanOrEqual">
      <formula>0</formula>
    </cfRule>
    <cfRule type="cellIs" dxfId="1" priority="512" operator="lessThan">
      <formula>0</formula>
    </cfRule>
  </conditionalFormatting>
  <conditionalFormatting sqref="CK10">
    <cfRule type="cellIs" dxfId="4" priority="551" operator="greaterThanOrEqual">
      <formula>0</formula>
    </cfRule>
    <cfRule type="cellIs" dxfId="5" priority="552" operator="lessThan">
      <formula>0</formula>
    </cfRule>
  </conditionalFormatting>
  <conditionalFormatting sqref="CK11">
    <cfRule type="cellIs" dxfId="4" priority="557" operator="greaterThanOrEqual">
      <formula>0</formula>
    </cfRule>
    <cfRule type="cellIs" dxfId="5" priority="558" operator="lessThan">
      <formula>0</formula>
    </cfRule>
  </conditionalFormatting>
  <conditionalFormatting sqref="CK12">
    <cfRule type="cellIs" dxfId="4" priority="563" operator="greaterThanOrEqual">
      <formula>0</formula>
    </cfRule>
    <cfRule type="cellIs" dxfId="5" priority="564" operator="lessThan">
      <formula>0</formula>
    </cfRule>
  </conditionalFormatting>
  <conditionalFormatting sqref="CK13">
    <cfRule type="cellIs" dxfId="4" priority="569" operator="greaterThanOrEqual">
      <formula>0</formula>
    </cfRule>
    <cfRule type="cellIs" dxfId="5" priority="570" operator="lessThan">
      <formula>0</formula>
    </cfRule>
  </conditionalFormatting>
  <conditionalFormatting sqref="CK14">
    <cfRule type="cellIs" dxfId="4" priority="575" operator="greaterThanOrEqual">
      <formula>0</formula>
    </cfRule>
    <cfRule type="cellIs" dxfId="5" priority="576" operator="lessThan">
      <formula>0</formula>
    </cfRule>
  </conditionalFormatting>
  <conditionalFormatting sqref="CK16">
    <cfRule type="cellIs" dxfId="4" priority="581" operator="greaterThanOrEqual">
      <formula>0</formula>
    </cfRule>
    <cfRule type="cellIs" dxfId="5" priority="582" operator="lessThan">
      <formula>0</formula>
    </cfRule>
  </conditionalFormatting>
  <conditionalFormatting sqref="CK17">
    <cfRule type="cellIs" dxfId="4" priority="587" operator="greaterThanOrEqual">
      <formula>0</formula>
    </cfRule>
    <cfRule type="cellIs" dxfId="5" priority="588" operator="lessThan">
      <formula>0</formula>
    </cfRule>
  </conditionalFormatting>
  <conditionalFormatting sqref="CK18">
    <cfRule type="cellIs" dxfId="4" priority="593" operator="greaterThanOrEqual">
      <formula>0</formula>
    </cfRule>
    <cfRule type="cellIs" dxfId="5" priority="594" operator="lessThan">
      <formula>0</formula>
    </cfRule>
  </conditionalFormatting>
  <conditionalFormatting sqref="CK19">
    <cfRule type="cellIs" dxfId="4" priority="599" operator="greaterThanOrEqual">
      <formula>0</formula>
    </cfRule>
    <cfRule type="cellIs" dxfId="5" priority="600" operator="lessThan">
      <formula>0</formula>
    </cfRule>
  </conditionalFormatting>
  <conditionalFormatting sqref="CK20">
    <cfRule type="cellIs" dxfId="4" priority="605" operator="greaterThanOrEqual">
      <formula>0</formula>
    </cfRule>
    <cfRule type="cellIs" dxfId="5" priority="606" operator="lessThan">
      <formula>0</formula>
    </cfRule>
  </conditionalFormatting>
  <conditionalFormatting sqref="CK21">
    <cfRule type="cellIs" dxfId="4" priority="611" operator="greaterThanOrEqual">
      <formula>0</formula>
    </cfRule>
    <cfRule type="cellIs" dxfId="5" priority="612" operator="lessThan">
      <formula>0</formula>
    </cfRule>
  </conditionalFormatting>
  <conditionalFormatting sqref="CK22">
    <cfRule type="cellIs" dxfId="4" priority="617" operator="greaterThanOrEqual">
      <formula>0</formula>
    </cfRule>
    <cfRule type="cellIs" dxfId="5" priority="618" operator="lessThan">
      <formula>0</formula>
    </cfRule>
  </conditionalFormatting>
  <conditionalFormatting sqref="CK23">
    <cfRule type="cellIs" dxfId="4" priority="623" operator="greaterThanOrEqual">
      <formula>0</formula>
    </cfRule>
    <cfRule type="cellIs" dxfId="5" priority="624" operator="lessThan">
      <formula>0</formula>
    </cfRule>
  </conditionalFormatting>
  <conditionalFormatting sqref="CK24">
    <cfRule type="cellIs" dxfId="4" priority="629" operator="greaterThanOrEqual">
      <formula>0</formula>
    </cfRule>
    <cfRule type="cellIs" dxfId="5" priority="630" operator="lessThan">
      <formula>0</formula>
    </cfRule>
  </conditionalFormatting>
  <conditionalFormatting sqref="CK6">
    <cfRule type="cellIs" dxfId="4" priority="527" operator="greaterThanOrEqual">
      <formula>0</formula>
    </cfRule>
    <cfRule type="cellIs" dxfId="5" priority="528" operator="lessThan">
      <formula>0</formula>
    </cfRule>
  </conditionalFormatting>
  <conditionalFormatting sqref="CK7">
    <cfRule type="cellIs" dxfId="4" priority="533" operator="greaterThanOrEqual">
      <formula>0</formula>
    </cfRule>
    <cfRule type="cellIs" dxfId="5" priority="534" operator="lessThan">
      <formula>0</formula>
    </cfRule>
  </conditionalFormatting>
  <conditionalFormatting sqref="CK8">
    <cfRule type="cellIs" dxfId="4" priority="539" operator="greaterThanOrEqual">
      <formula>0</formula>
    </cfRule>
    <cfRule type="cellIs" dxfId="5" priority="540" operator="lessThan">
      <formula>0</formula>
    </cfRule>
  </conditionalFormatting>
  <conditionalFormatting sqref="CK9">
    <cfRule type="cellIs" dxfId="4" priority="545" operator="greaterThanOrEqual">
      <formula>0</formula>
    </cfRule>
    <cfRule type="cellIs" dxfId="5" priority="546" operator="lessThan">
      <formula>0</formula>
    </cfRule>
  </conditionalFormatting>
  <conditionalFormatting sqref="CM2">
    <cfRule type="cellIs" dxfId="0" priority="513" operator="greaterThanOrEqual">
      <formula>0</formula>
    </cfRule>
    <cfRule type="cellIs" dxfId="1" priority="514" operator="lessThan">
      <formula>0</formula>
    </cfRule>
  </conditionalFormatting>
  <conditionalFormatting sqref="CO2">
    <cfRule type="cellIs" dxfId="0" priority="515" operator="greaterThanOrEqual">
      <formula>0</formula>
    </cfRule>
    <cfRule type="cellIs" dxfId="1" priority="516" operator="lessThan">
      <formula>0</formula>
    </cfRule>
  </conditionalFormatting>
  <conditionalFormatting sqref="CQ2">
    <cfRule type="cellIs" dxfId="0" priority="517" operator="greaterThanOrEqual">
      <formula>0</formula>
    </cfRule>
    <cfRule type="cellIs" dxfId="1" priority="518" operator="lessThan">
      <formula>0</formula>
    </cfRule>
  </conditionalFormatting>
  <conditionalFormatting sqref="CS2">
    <cfRule type="cellIs" dxfId="0" priority="519" operator="greaterThanOrEqual">
      <formula>0</formula>
    </cfRule>
    <cfRule type="cellIs" dxfId="1" priority="520" operator="lessThan">
      <formula>0</formula>
    </cfRule>
  </conditionalFormatting>
  <conditionalFormatting sqref="CY10">
    <cfRule type="cellIs" dxfId="4" priority="673" operator="greaterThanOrEqual">
      <formula>0</formula>
    </cfRule>
    <cfRule type="cellIs" dxfId="5" priority="674" operator="lessThan">
      <formula>0</formula>
    </cfRule>
  </conditionalFormatting>
  <conditionalFormatting sqref="CY11">
    <cfRule type="cellIs" dxfId="4" priority="679" operator="greaterThanOrEqual">
      <formula>0</formula>
    </cfRule>
    <cfRule type="cellIs" dxfId="5" priority="680" operator="lessThan">
      <formula>0</formula>
    </cfRule>
  </conditionalFormatting>
  <conditionalFormatting sqref="CY12">
    <cfRule type="cellIs" dxfId="4" priority="685" operator="greaterThanOrEqual">
      <formula>0</formula>
    </cfRule>
    <cfRule type="cellIs" dxfId="5" priority="686" operator="lessThan">
      <formula>0</formula>
    </cfRule>
  </conditionalFormatting>
  <conditionalFormatting sqref="CY13">
    <cfRule type="cellIs" dxfId="4" priority="691" operator="greaterThanOrEqual">
      <formula>0</formula>
    </cfRule>
    <cfRule type="cellIs" dxfId="5" priority="692" operator="lessThan">
      <formula>0</formula>
    </cfRule>
  </conditionalFormatting>
  <conditionalFormatting sqref="CY14">
    <cfRule type="cellIs" dxfId="4" priority="697" operator="greaterThanOrEqual">
      <formula>0</formula>
    </cfRule>
    <cfRule type="cellIs" dxfId="5" priority="698" operator="lessThan">
      <formula>0</formula>
    </cfRule>
  </conditionalFormatting>
  <conditionalFormatting sqref="CY16">
    <cfRule type="cellIs" dxfId="4" priority="703" operator="greaterThanOrEqual">
      <formula>0</formula>
    </cfRule>
    <cfRule type="cellIs" dxfId="5" priority="704" operator="lessThan">
      <formula>0</formula>
    </cfRule>
  </conditionalFormatting>
  <conditionalFormatting sqref="CY17">
    <cfRule type="cellIs" dxfId="4" priority="709" operator="greaterThanOrEqual">
      <formula>0</formula>
    </cfRule>
    <cfRule type="cellIs" dxfId="5" priority="710" operator="lessThan">
      <formula>0</formula>
    </cfRule>
  </conditionalFormatting>
  <conditionalFormatting sqref="CY18">
    <cfRule type="cellIs" dxfId="4" priority="715" operator="greaterThanOrEqual">
      <formula>0</formula>
    </cfRule>
    <cfRule type="cellIs" dxfId="5" priority="716" operator="lessThan">
      <formula>0</formula>
    </cfRule>
  </conditionalFormatting>
  <conditionalFormatting sqref="CY19">
    <cfRule type="cellIs" dxfId="4" priority="721" operator="greaterThanOrEqual">
      <formula>0</formula>
    </cfRule>
    <cfRule type="cellIs" dxfId="5" priority="722" operator="lessThan">
      <formula>0</formula>
    </cfRule>
  </conditionalFormatting>
  <conditionalFormatting sqref="CY20">
    <cfRule type="cellIs" dxfId="4" priority="727" operator="greaterThanOrEqual">
      <formula>0</formula>
    </cfRule>
    <cfRule type="cellIs" dxfId="5" priority="728" operator="lessThan">
      <formula>0</formula>
    </cfRule>
  </conditionalFormatting>
  <conditionalFormatting sqref="CY21">
    <cfRule type="cellIs" dxfId="4" priority="733" operator="greaterThanOrEqual">
      <formula>0</formula>
    </cfRule>
    <cfRule type="cellIs" dxfId="5" priority="734" operator="lessThan">
      <formula>0</formula>
    </cfRule>
  </conditionalFormatting>
  <conditionalFormatting sqref="CY22">
    <cfRule type="cellIs" dxfId="4" priority="739" operator="greaterThanOrEqual">
      <formula>0</formula>
    </cfRule>
    <cfRule type="cellIs" dxfId="5" priority="740" operator="lessThan">
      <formula>0</formula>
    </cfRule>
  </conditionalFormatting>
  <conditionalFormatting sqref="CY23">
    <cfRule type="cellIs" dxfId="4" priority="745" operator="greaterThanOrEqual">
      <formula>0</formula>
    </cfRule>
    <cfRule type="cellIs" dxfId="5" priority="746" operator="lessThan">
      <formula>0</formula>
    </cfRule>
  </conditionalFormatting>
  <conditionalFormatting sqref="CY24">
    <cfRule type="cellIs" dxfId="4" priority="751" operator="greaterThanOrEqual">
      <formula>0</formula>
    </cfRule>
    <cfRule type="cellIs" dxfId="5" priority="752" operator="lessThan">
      <formula>0</formula>
    </cfRule>
  </conditionalFormatting>
  <conditionalFormatting sqref="CY3">
    <cfRule type="cellIs" dxfId="0" priority="631" operator="greaterThanOrEqual">
      <formula>0</formula>
    </cfRule>
    <cfRule type="cellIs" dxfId="1" priority="632" operator="lessThan">
      <formula>0</formula>
    </cfRule>
  </conditionalFormatting>
  <conditionalFormatting sqref="CY4">
    <cfRule type="cellIs" dxfId="4" priority="647" operator="greaterThanOrEqual">
      <formula>0</formula>
    </cfRule>
    <cfRule type="cellIs" dxfId="5" priority="648" operator="lessThan">
      <formula>0</formula>
    </cfRule>
  </conditionalFormatting>
  <conditionalFormatting sqref="CY6">
    <cfRule type="cellIs" dxfId="4" priority="649" operator="greaterThanOrEqual">
      <formula>0</formula>
    </cfRule>
    <cfRule type="cellIs" dxfId="5" priority="650" operator="lessThan">
      <formula>0</formula>
    </cfRule>
  </conditionalFormatting>
  <conditionalFormatting sqref="CY7">
    <cfRule type="cellIs" dxfId="4" priority="655" operator="greaterThanOrEqual">
      <formula>0</formula>
    </cfRule>
    <cfRule type="cellIs" dxfId="5" priority="656" operator="lessThan">
      <formula>0</formula>
    </cfRule>
  </conditionalFormatting>
  <conditionalFormatting sqref="CY8">
    <cfRule type="cellIs" dxfId="4" priority="661" operator="greaterThanOrEqual">
      <formula>0</formula>
    </cfRule>
    <cfRule type="cellIs" dxfId="5" priority="662" operator="lessThan">
      <formula>0</formula>
    </cfRule>
  </conditionalFormatting>
  <conditionalFormatting sqref="CY9">
    <cfRule type="cellIs" dxfId="4" priority="667" operator="greaterThanOrEqual">
      <formula>0</formula>
    </cfRule>
    <cfRule type="cellIs" dxfId="5" priority="668" operator="lessThan">
      <formula>0</formula>
    </cfRule>
  </conditionalFormatting>
  <conditionalFormatting sqref="D3">
    <cfRule type="cellIs" dxfId="0" priority="3" operator="greaterThanOrEqual">
      <formula>0</formula>
    </cfRule>
    <cfRule type="cellIs" dxfId="1" priority="4" operator="lessThan">
      <formula>0</formula>
    </cfRule>
  </conditionalFormatting>
  <conditionalFormatting sqref="DA3">
    <cfRule type="cellIs" dxfId="0" priority="633" operator="greaterThanOrEqual">
      <formula>0</formula>
    </cfRule>
    <cfRule type="cellIs" dxfId="1" priority="634" operator="lessThan">
      <formula>0</formula>
    </cfRule>
  </conditionalFormatting>
  <conditionalFormatting sqref="DC10">
    <cfRule type="cellIs" dxfId="4" priority="675" operator="greaterThanOrEqual">
      <formula>0</formula>
    </cfRule>
    <cfRule type="cellIs" dxfId="5" priority="676" operator="lessThan">
      <formula>0</formula>
    </cfRule>
  </conditionalFormatting>
  <conditionalFormatting sqref="DC11">
    <cfRule type="cellIs" dxfId="4" priority="681" operator="greaterThanOrEqual">
      <formula>0</formula>
    </cfRule>
    <cfRule type="cellIs" dxfId="5" priority="682" operator="lessThan">
      <formula>0</formula>
    </cfRule>
  </conditionalFormatting>
  <conditionalFormatting sqref="DC12">
    <cfRule type="cellIs" dxfId="4" priority="687" operator="greaterThanOrEqual">
      <formula>0</formula>
    </cfRule>
    <cfRule type="cellIs" dxfId="5" priority="688" operator="lessThan">
      <formula>0</formula>
    </cfRule>
  </conditionalFormatting>
  <conditionalFormatting sqref="DC13">
    <cfRule type="cellIs" dxfId="4" priority="693" operator="greaterThanOrEqual">
      <formula>0</formula>
    </cfRule>
    <cfRule type="cellIs" dxfId="5" priority="694" operator="lessThan">
      <formula>0</formula>
    </cfRule>
  </conditionalFormatting>
  <conditionalFormatting sqref="DC14">
    <cfRule type="cellIs" dxfId="4" priority="699" operator="greaterThanOrEqual">
      <formula>0</formula>
    </cfRule>
    <cfRule type="cellIs" dxfId="5" priority="700" operator="lessThan">
      <formula>0</formula>
    </cfRule>
  </conditionalFormatting>
  <conditionalFormatting sqref="DC16">
    <cfRule type="cellIs" dxfId="4" priority="705" operator="greaterThanOrEqual">
      <formula>0</formula>
    </cfRule>
    <cfRule type="cellIs" dxfId="5" priority="706" operator="lessThan">
      <formula>0</formula>
    </cfRule>
  </conditionalFormatting>
  <conditionalFormatting sqref="DC17">
    <cfRule type="cellIs" dxfId="4" priority="711" operator="greaterThanOrEqual">
      <formula>0</formula>
    </cfRule>
    <cfRule type="cellIs" dxfId="5" priority="712" operator="lessThan">
      <formula>0</formula>
    </cfRule>
  </conditionalFormatting>
  <conditionalFormatting sqref="DC18">
    <cfRule type="cellIs" dxfId="4" priority="717" operator="greaterThanOrEqual">
      <formula>0</formula>
    </cfRule>
    <cfRule type="cellIs" dxfId="5" priority="718" operator="lessThan">
      <formula>0</formula>
    </cfRule>
  </conditionalFormatting>
  <conditionalFormatting sqref="DC19">
    <cfRule type="cellIs" dxfId="4" priority="723" operator="greaterThanOrEqual">
      <formula>0</formula>
    </cfRule>
    <cfRule type="cellIs" dxfId="5" priority="724" operator="lessThan">
      <formula>0</formula>
    </cfRule>
  </conditionalFormatting>
  <conditionalFormatting sqref="DC2">
    <cfRule type="cellIs" dxfId="0" priority="635" operator="greaterThanOrEqual">
      <formula>0</formula>
    </cfRule>
    <cfRule type="cellIs" dxfId="1" priority="636" operator="lessThan">
      <formula>0</formula>
    </cfRule>
  </conditionalFormatting>
  <conditionalFormatting sqref="DC20">
    <cfRule type="cellIs" dxfId="4" priority="729" operator="greaterThanOrEqual">
      <formula>0</formula>
    </cfRule>
    <cfRule type="cellIs" dxfId="5" priority="730" operator="lessThan">
      <formula>0</formula>
    </cfRule>
  </conditionalFormatting>
  <conditionalFormatting sqref="DC21">
    <cfRule type="cellIs" dxfId="4" priority="735" operator="greaterThanOrEqual">
      <formula>0</formula>
    </cfRule>
    <cfRule type="cellIs" dxfId="5" priority="736" operator="lessThan">
      <formula>0</formula>
    </cfRule>
  </conditionalFormatting>
  <conditionalFormatting sqref="DC22">
    <cfRule type="cellIs" dxfId="4" priority="741" operator="greaterThanOrEqual">
      <formula>0</formula>
    </cfRule>
    <cfRule type="cellIs" dxfId="5" priority="742" operator="lessThan">
      <formula>0</formula>
    </cfRule>
  </conditionalFormatting>
  <conditionalFormatting sqref="DC23">
    <cfRule type="cellIs" dxfId="4" priority="747" operator="greaterThanOrEqual">
      <formula>0</formula>
    </cfRule>
    <cfRule type="cellIs" dxfId="5" priority="748" operator="lessThan">
      <formula>0</formula>
    </cfRule>
  </conditionalFormatting>
  <conditionalFormatting sqref="DC24">
    <cfRule type="cellIs" dxfId="4" priority="753" operator="greaterThanOrEqual">
      <formula>0</formula>
    </cfRule>
    <cfRule type="cellIs" dxfId="5" priority="754" operator="lessThan">
      <formula>0</formula>
    </cfRule>
  </conditionalFormatting>
  <conditionalFormatting sqref="DC6">
    <cfRule type="cellIs" dxfId="4" priority="651" operator="greaterThanOrEqual">
      <formula>0</formula>
    </cfRule>
    <cfRule type="cellIs" dxfId="5" priority="652" operator="lessThan">
      <formula>0</formula>
    </cfRule>
  </conditionalFormatting>
  <conditionalFormatting sqref="DC7">
    <cfRule type="cellIs" dxfId="4" priority="657" operator="greaterThanOrEqual">
      <formula>0</formula>
    </cfRule>
    <cfRule type="cellIs" dxfId="5" priority="658" operator="lessThan">
      <formula>0</formula>
    </cfRule>
  </conditionalFormatting>
  <conditionalFormatting sqref="DC8">
    <cfRule type="cellIs" dxfId="4" priority="663" operator="greaterThanOrEqual">
      <formula>0</formula>
    </cfRule>
    <cfRule type="cellIs" dxfId="5" priority="664" operator="lessThan">
      <formula>0</formula>
    </cfRule>
  </conditionalFormatting>
  <conditionalFormatting sqref="DC9">
    <cfRule type="cellIs" dxfId="4" priority="669" operator="greaterThanOrEqual">
      <formula>0</formula>
    </cfRule>
    <cfRule type="cellIs" dxfId="5" priority="670" operator="lessThan">
      <formula>0</formula>
    </cfRule>
  </conditionalFormatting>
  <conditionalFormatting sqref="DD2">
    <cfRule type="cellIs" dxfId="0" priority="637" operator="greaterThanOrEqual">
      <formula>0</formula>
    </cfRule>
    <cfRule type="cellIs" dxfId="1" priority="638" operator="lessThan">
      <formula>0</formula>
    </cfRule>
  </conditionalFormatting>
  <conditionalFormatting sqref="DF10">
    <cfRule type="cellIs" dxfId="4" priority="677" operator="greaterThanOrEqual">
      <formula>0</formula>
    </cfRule>
    <cfRule type="cellIs" dxfId="5" priority="678" operator="lessThan">
      <formula>0</formula>
    </cfRule>
  </conditionalFormatting>
  <conditionalFormatting sqref="DF11">
    <cfRule type="cellIs" dxfId="4" priority="683" operator="greaterThanOrEqual">
      <formula>0</formula>
    </cfRule>
    <cfRule type="cellIs" dxfId="5" priority="684" operator="lessThan">
      <formula>0</formula>
    </cfRule>
  </conditionalFormatting>
  <conditionalFormatting sqref="DF12">
    <cfRule type="cellIs" dxfId="4" priority="689" operator="greaterThanOrEqual">
      <formula>0</formula>
    </cfRule>
    <cfRule type="cellIs" dxfId="5" priority="690" operator="lessThan">
      <formula>0</formula>
    </cfRule>
  </conditionalFormatting>
  <conditionalFormatting sqref="DF13">
    <cfRule type="cellIs" dxfId="4" priority="695" operator="greaterThanOrEqual">
      <formula>0</formula>
    </cfRule>
    <cfRule type="cellIs" dxfId="5" priority="696" operator="lessThan">
      <formula>0</formula>
    </cfRule>
  </conditionalFormatting>
  <conditionalFormatting sqref="DF14">
    <cfRule type="cellIs" dxfId="4" priority="701" operator="greaterThanOrEqual">
      <formula>0</formula>
    </cfRule>
    <cfRule type="cellIs" dxfId="5" priority="702" operator="lessThan">
      <formula>0</formula>
    </cfRule>
  </conditionalFormatting>
  <conditionalFormatting sqref="DF16">
    <cfRule type="cellIs" dxfId="4" priority="707" operator="greaterThanOrEqual">
      <formula>0</formula>
    </cfRule>
    <cfRule type="cellIs" dxfId="5" priority="708" operator="lessThan">
      <formula>0</formula>
    </cfRule>
  </conditionalFormatting>
  <conditionalFormatting sqref="DF17">
    <cfRule type="cellIs" dxfId="4" priority="713" operator="greaterThanOrEqual">
      <formula>0</formula>
    </cfRule>
    <cfRule type="cellIs" dxfId="5" priority="714" operator="lessThan">
      <formula>0</formula>
    </cfRule>
  </conditionalFormatting>
  <conditionalFormatting sqref="DF18">
    <cfRule type="cellIs" dxfId="4" priority="719" operator="greaterThanOrEqual">
      <formula>0</formula>
    </cfRule>
    <cfRule type="cellIs" dxfId="5" priority="720" operator="lessThan">
      <formula>0</formula>
    </cfRule>
  </conditionalFormatting>
  <conditionalFormatting sqref="DF19">
    <cfRule type="cellIs" dxfId="4" priority="725" operator="greaterThanOrEqual">
      <formula>0</formula>
    </cfRule>
    <cfRule type="cellIs" dxfId="5" priority="726" operator="lessThan">
      <formula>0</formula>
    </cfRule>
  </conditionalFormatting>
  <conditionalFormatting sqref="DF20">
    <cfRule type="cellIs" dxfId="4" priority="731" operator="greaterThanOrEqual">
      <formula>0</formula>
    </cfRule>
    <cfRule type="cellIs" dxfId="5" priority="732" operator="lessThan">
      <formula>0</formula>
    </cfRule>
  </conditionalFormatting>
  <conditionalFormatting sqref="DF21">
    <cfRule type="cellIs" dxfId="4" priority="737" operator="greaterThanOrEqual">
      <formula>0</formula>
    </cfRule>
    <cfRule type="cellIs" dxfId="5" priority="738" operator="lessThan">
      <formula>0</formula>
    </cfRule>
  </conditionalFormatting>
  <conditionalFormatting sqref="DF22">
    <cfRule type="cellIs" dxfId="4" priority="743" operator="greaterThanOrEqual">
      <formula>0</formula>
    </cfRule>
    <cfRule type="cellIs" dxfId="5" priority="744" operator="lessThan">
      <formula>0</formula>
    </cfRule>
  </conditionalFormatting>
  <conditionalFormatting sqref="DF23">
    <cfRule type="cellIs" dxfId="4" priority="749" operator="greaterThanOrEqual">
      <formula>0</formula>
    </cfRule>
    <cfRule type="cellIs" dxfId="5" priority="750" operator="lessThan">
      <formula>0</formula>
    </cfRule>
  </conditionalFormatting>
  <conditionalFormatting sqref="DF24">
    <cfRule type="cellIs" dxfId="4" priority="755" operator="greaterThanOrEqual">
      <formula>0</formula>
    </cfRule>
    <cfRule type="cellIs" dxfId="5" priority="756" operator="lessThan">
      <formula>0</formula>
    </cfRule>
  </conditionalFormatting>
  <conditionalFormatting sqref="DF6">
    <cfRule type="cellIs" dxfId="4" priority="653" operator="greaterThanOrEqual">
      <formula>0</formula>
    </cfRule>
    <cfRule type="cellIs" dxfId="5" priority="654" operator="lessThan">
      <formula>0</formula>
    </cfRule>
  </conditionalFormatting>
  <conditionalFormatting sqref="DF7">
    <cfRule type="cellIs" dxfId="4" priority="659" operator="greaterThanOrEqual">
      <formula>0</formula>
    </cfRule>
    <cfRule type="cellIs" dxfId="5" priority="660" operator="lessThan">
      <formula>0</formula>
    </cfRule>
  </conditionalFormatting>
  <conditionalFormatting sqref="DF8">
    <cfRule type="cellIs" dxfId="4" priority="665" operator="greaterThanOrEqual">
      <formula>0</formula>
    </cfRule>
    <cfRule type="cellIs" dxfId="5" priority="666" operator="lessThan">
      <formula>0</formula>
    </cfRule>
  </conditionalFormatting>
  <conditionalFormatting sqref="DF9">
    <cfRule type="cellIs" dxfId="4" priority="671" operator="greaterThanOrEqual">
      <formula>0</formula>
    </cfRule>
    <cfRule type="cellIs" dxfId="5" priority="672" operator="lessThan">
      <formula>0</formula>
    </cfRule>
  </conditionalFormatting>
  <conditionalFormatting sqref="DH2">
    <cfRule type="cellIs" dxfId="0" priority="639" operator="greaterThanOrEqual">
      <formula>0</formula>
    </cfRule>
    <cfRule type="cellIs" dxfId="1" priority="640" operator="lessThan">
      <formula>0</formula>
    </cfRule>
  </conditionalFormatting>
  <conditionalFormatting sqref="DJ2">
    <cfRule type="cellIs" dxfId="0" priority="641" operator="greaterThanOrEqual">
      <formula>0</formula>
    </cfRule>
    <cfRule type="cellIs" dxfId="1" priority="642" operator="lessThan">
      <formula>0</formula>
    </cfRule>
  </conditionalFormatting>
  <conditionalFormatting sqref="DL2">
    <cfRule type="cellIs" dxfId="0" priority="643" operator="greaterThanOrEqual">
      <formula>0</formula>
    </cfRule>
    <cfRule type="cellIs" dxfId="1" priority="644" operator="lessThan">
      <formula>0</formula>
    </cfRule>
  </conditionalFormatting>
  <conditionalFormatting sqref="DN2">
    <cfRule type="cellIs" dxfId="0" priority="645" operator="greaterThanOrEqual">
      <formula>0</formula>
    </cfRule>
    <cfRule type="cellIs" dxfId="1" priority="646" operator="lessThan">
      <formula>0</formula>
    </cfRule>
  </conditionalFormatting>
  <conditionalFormatting sqref="DS10">
    <cfRule type="cellIs" dxfId="4" priority="799" operator="greaterThanOrEqual">
      <formula>0</formula>
    </cfRule>
    <cfRule type="cellIs" dxfId="5" priority="800" operator="lessThan">
      <formula>0</formula>
    </cfRule>
  </conditionalFormatting>
  <conditionalFormatting sqref="DS11">
    <cfRule type="cellIs" dxfId="4" priority="805" operator="greaterThanOrEqual">
      <formula>0</formula>
    </cfRule>
    <cfRule type="cellIs" dxfId="5" priority="806" operator="lessThan">
      <formula>0</formula>
    </cfRule>
  </conditionalFormatting>
  <conditionalFormatting sqref="DS12">
    <cfRule type="cellIs" dxfId="4" priority="811" operator="greaterThanOrEqual">
      <formula>0</formula>
    </cfRule>
    <cfRule type="cellIs" dxfId="5" priority="812" operator="lessThan">
      <formula>0</formula>
    </cfRule>
  </conditionalFormatting>
  <conditionalFormatting sqref="DS13">
    <cfRule type="cellIs" dxfId="4" priority="817" operator="greaterThanOrEqual">
      <formula>0</formula>
    </cfRule>
    <cfRule type="cellIs" dxfId="5" priority="818" operator="lessThan">
      <formula>0</formula>
    </cfRule>
  </conditionalFormatting>
  <conditionalFormatting sqref="DS14">
    <cfRule type="cellIs" dxfId="4" priority="823" operator="greaterThanOrEqual">
      <formula>0</formula>
    </cfRule>
    <cfRule type="cellIs" dxfId="5" priority="824" operator="lessThan">
      <formula>0</formula>
    </cfRule>
  </conditionalFormatting>
  <conditionalFormatting sqref="DS16">
    <cfRule type="cellIs" dxfId="4" priority="829" operator="greaterThanOrEqual">
      <formula>0</formula>
    </cfRule>
    <cfRule type="cellIs" dxfId="5" priority="830" operator="lessThan">
      <formula>0</formula>
    </cfRule>
  </conditionalFormatting>
  <conditionalFormatting sqref="DS17">
    <cfRule type="cellIs" dxfId="4" priority="835" operator="greaterThanOrEqual">
      <formula>0</formula>
    </cfRule>
    <cfRule type="cellIs" dxfId="5" priority="836" operator="lessThan">
      <formula>0</formula>
    </cfRule>
  </conditionalFormatting>
  <conditionalFormatting sqref="DS18">
    <cfRule type="cellIs" dxfId="4" priority="841" operator="greaterThanOrEqual">
      <formula>0</formula>
    </cfRule>
    <cfRule type="cellIs" dxfId="5" priority="842" operator="lessThan">
      <formula>0</formula>
    </cfRule>
  </conditionalFormatting>
  <conditionalFormatting sqref="DS19">
    <cfRule type="cellIs" dxfId="4" priority="847" operator="greaterThanOrEqual">
      <formula>0</formula>
    </cfRule>
    <cfRule type="cellIs" dxfId="5" priority="848" operator="lessThan">
      <formula>0</formula>
    </cfRule>
  </conditionalFormatting>
  <conditionalFormatting sqref="DS20">
    <cfRule type="cellIs" dxfId="4" priority="853" operator="greaterThanOrEqual">
      <formula>0</formula>
    </cfRule>
    <cfRule type="cellIs" dxfId="5" priority="854" operator="lessThan">
      <formula>0</formula>
    </cfRule>
  </conditionalFormatting>
  <conditionalFormatting sqref="DS21">
    <cfRule type="cellIs" dxfId="4" priority="859" operator="greaterThanOrEqual">
      <formula>0</formula>
    </cfRule>
    <cfRule type="cellIs" dxfId="5" priority="860" operator="lessThan">
      <formula>0</formula>
    </cfRule>
  </conditionalFormatting>
  <conditionalFormatting sqref="DS22">
    <cfRule type="cellIs" dxfId="4" priority="865" operator="greaterThanOrEqual">
      <formula>0</formula>
    </cfRule>
    <cfRule type="cellIs" dxfId="5" priority="866" operator="lessThan">
      <formula>0</formula>
    </cfRule>
  </conditionalFormatting>
  <conditionalFormatting sqref="DS23">
    <cfRule type="cellIs" dxfId="4" priority="871" operator="greaterThanOrEqual">
      <formula>0</formula>
    </cfRule>
    <cfRule type="cellIs" dxfId="5" priority="872" operator="lessThan">
      <formula>0</formula>
    </cfRule>
  </conditionalFormatting>
  <conditionalFormatting sqref="DS24">
    <cfRule type="cellIs" dxfId="4" priority="877" operator="greaterThanOrEqual">
      <formula>0</formula>
    </cfRule>
    <cfRule type="cellIs" dxfId="5" priority="878" operator="lessThan">
      <formula>0</formula>
    </cfRule>
  </conditionalFormatting>
  <conditionalFormatting sqref="DS3">
    <cfRule type="cellIs" dxfId="0" priority="757" operator="greaterThanOrEqual">
      <formula>0</formula>
    </cfRule>
    <cfRule type="cellIs" dxfId="1" priority="758" operator="lessThan">
      <formula>0</formula>
    </cfRule>
  </conditionalFormatting>
  <conditionalFormatting sqref="DS4">
    <cfRule type="cellIs" dxfId="4" priority="773" operator="greaterThanOrEqual">
      <formula>0</formula>
    </cfRule>
    <cfRule type="cellIs" dxfId="5" priority="774" operator="lessThan">
      <formula>0</formula>
    </cfRule>
  </conditionalFormatting>
  <conditionalFormatting sqref="DS6">
    <cfRule type="cellIs" dxfId="4" priority="775" operator="greaterThanOrEqual">
      <formula>0</formula>
    </cfRule>
    <cfRule type="cellIs" dxfId="5" priority="776" operator="lessThan">
      <formula>0</formula>
    </cfRule>
  </conditionalFormatting>
  <conditionalFormatting sqref="DS7">
    <cfRule type="cellIs" dxfId="4" priority="781" operator="greaterThanOrEqual">
      <formula>0</formula>
    </cfRule>
    <cfRule type="cellIs" dxfId="5" priority="782" operator="lessThan">
      <formula>0</formula>
    </cfRule>
  </conditionalFormatting>
  <conditionalFormatting sqref="DS8">
    <cfRule type="cellIs" dxfId="4" priority="787" operator="greaterThanOrEqual">
      <formula>0</formula>
    </cfRule>
    <cfRule type="cellIs" dxfId="5" priority="788" operator="lessThan">
      <formula>0</formula>
    </cfRule>
  </conditionalFormatting>
  <conditionalFormatting sqref="DS9">
    <cfRule type="cellIs" dxfId="4" priority="793" operator="greaterThanOrEqual">
      <formula>0</formula>
    </cfRule>
    <cfRule type="cellIs" dxfId="5" priority="794" operator="lessThan">
      <formula>0</formula>
    </cfRule>
  </conditionalFormatting>
  <conditionalFormatting sqref="DU3">
    <cfRule type="cellIs" dxfId="0" priority="759" operator="greaterThanOrEqual">
      <formula>0</formula>
    </cfRule>
    <cfRule type="cellIs" dxfId="1" priority="760" operator="lessThan">
      <formula>0</formula>
    </cfRule>
  </conditionalFormatting>
  <conditionalFormatting sqref="DW10">
    <cfRule type="cellIs" dxfId="4" priority="801" operator="greaterThanOrEqual">
      <formula>0</formula>
    </cfRule>
    <cfRule type="cellIs" dxfId="5" priority="802" operator="lessThan">
      <formula>0</formula>
    </cfRule>
  </conditionalFormatting>
  <conditionalFormatting sqref="DW11">
    <cfRule type="cellIs" dxfId="4" priority="807" operator="greaterThanOrEqual">
      <formula>0</formula>
    </cfRule>
    <cfRule type="cellIs" dxfId="5" priority="808" operator="lessThan">
      <formula>0</formula>
    </cfRule>
  </conditionalFormatting>
  <conditionalFormatting sqref="DW12">
    <cfRule type="cellIs" dxfId="4" priority="813" operator="greaterThanOrEqual">
      <formula>0</formula>
    </cfRule>
    <cfRule type="cellIs" dxfId="5" priority="814" operator="lessThan">
      <formula>0</formula>
    </cfRule>
  </conditionalFormatting>
  <conditionalFormatting sqref="DW13">
    <cfRule type="cellIs" dxfId="4" priority="819" operator="greaterThanOrEqual">
      <formula>0</formula>
    </cfRule>
    <cfRule type="cellIs" dxfId="5" priority="820" operator="lessThan">
      <formula>0</formula>
    </cfRule>
  </conditionalFormatting>
  <conditionalFormatting sqref="DW14">
    <cfRule type="cellIs" dxfId="4" priority="825" operator="greaterThanOrEqual">
      <formula>0</formula>
    </cfRule>
    <cfRule type="cellIs" dxfId="5" priority="826" operator="lessThan">
      <formula>0</formula>
    </cfRule>
  </conditionalFormatting>
  <conditionalFormatting sqref="DW16">
    <cfRule type="cellIs" dxfId="4" priority="831" operator="greaterThanOrEqual">
      <formula>0</formula>
    </cfRule>
    <cfRule type="cellIs" dxfId="5" priority="832" operator="lessThan">
      <formula>0</formula>
    </cfRule>
  </conditionalFormatting>
  <conditionalFormatting sqref="DW17">
    <cfRule type="cellIs" dxfId="4" priority="837" operator="greaterThanOrEqual">
      <formula>0</formula>
    </cfRule>
    <cfRule type="cellIs" dxfId="5" priority="838" operator="lessThan">
      <formula>0</formula>
    </cfRule>
  </conditionalFormatting>
  <conditionalFormatting sqref="DW18">
    <cfRule type="cellIs" dxfId="4" priority="843" operator="greaterThanOrEqual">
      <formula>0</formula>
    </cfRule>
    <cfRule type="cellIs" dxfId="5" priority="844" operator="lessThan">
      <formula>0</formula>
    </cfRule>
  </conditionalFormatting>
  <conditionalFormatting sqref="DW19">
    <cfRule type="cellIs" dxfId="4" priority="849" operator="greaterThanOrEqual">
      <formula>0</formula>
    </cfRule>
    <cfRule type="cellIs" dxfId="5" priority="850" operator="lessThan">
      <formula>0</formula>
    </cfRule>
  </conditionalFormatting>
  <conditionalFormatting sqref="DW2">
    <cfRule type="cellIs" dxfId="0" priority="761" operator="greaterThanOrEqual">
      <formula>0</formula>
    </cfRule>
    <cfRule type="cellIs" dxfId="1" priority="762" operator="lessThan">
      <formula>0</formula>
    </cfRule>
  </conditionalFormatting>
  <conditionalFormatting sqref="DW20">
    <cfRule type="cellIs" dxfId="4" priority="855" operator="greaterThanOrEqual">
      <formula>0</formula>
    </cfRule>
    <cfRule type="cellIs" dxfId="5" priority="856" operator="lessThan">
      <formula>0</formula>
    </cfRule>
  </conditionalFormatting>
  <conditionalFormatting sqref="DW21">
    <cfRule type="cellIs" dxfId="4" priority="861" operator="greaterThanOrEqual">
      <formula>0</formula>
    </cfRule>
    <cfRule type="cellIs" dxfId="5" priority="862" operator="lessThan">
      <formula>0</formula>
    </cfRule>
  </conditionalFormatting>
  <conditionalFormatting sqref="DW22">
    <cfRule type="cellIs" dxfId="4" priority="867" operator="greaterThanOrEqual">
      <formula>0</formula>
    </cfRule>
    <cfRule type="cellIs" dxfId="5" priority="868" operator="lessThan">
      <formula>0</formula>
    </cfRule>
  </conditionalFormatting>
  <conditionalFormatting sqref="DW23">
    <cfRule type="cellIs" dxfId="4" priority="873" operator="greaterThanOrEqual">
      <formula>0</formula>
    </cfRule>
    <cfRule type="cellIs" dxfId="5" priority="874" operator="lessThan">
      <formula>0</formula>
    </cfRule>
  </conditionalFormatting>
  <conditionalFormatting sqref="DW24">
    <cfRule type="cellIs" dxfId="4" priority="879" operator="greaterThanOrEqual">
      <formula>0</formula>
    </cfRule>
    <cfRule type="cellIs" dxfId="5" priority="880" operator="lessThan">
      <formula>0</formula>
    </cfRule>
  </conditionalFormatting>
  <conditionalFormatting sqref="DW6">
    <cfRule type="cellIs" dxfId="4" priority="777" operator="greaterThanOrEqual">
      <formula>0</formula>
    </cfRule>
    <cfRule type="cellIs" dxfId="5" priority="778" operator="lessThan">
      <formula>0</formula>
    </cfRule>
  </conditionalFormatting>
  <conditionalFormatting sqref="DW7">
    <cfRule type="cellIs" dxfId="4" priority="783" operator="greaterThanOrEqual">
      <formula>0</formula>
    </cfRule>
    <cfRule type="cellIs" dxfId="5" priority="784" operator="lessThan">
      <formula>0</formula>
    </cfRule>
  </conditionalFormatting>
  <conditionalFormatting sqref="DW8">
    <cfRule type="cellIs" dxfId="4" priority="789" operator="greaterThanOrEqual">
      <formula>0</formula>
    </cfRule>
    <cfRule type="cellIs" dxfId="5" priority="790" operator="lessThan">
      <formula>0</formula>
    </cfRule>
  </conditionalFormatting>
  <conditionalFormatting sqref="DW9">
    <cfRule type="cellIs" dxfId="4" priority="795" operator="greaterThanOrEqual">
      <formula>0</formula>
    </cfRule>
    <cfRule type="cellIs" dxfId="5" priority="796" operator="lessThan">
      <formula>0</formula>
    </cfRule>
  </conditionalFormatting>
  <conditionalFormatting sqref="DX2">
    <cfRule type="cellIs" dxfId="0" priority="763" operator="greaterThanOrEqual">
      <formula>0</formula>
    </cfRule>
    <cfRule type="cellIs" dxfId="1" priority="764" operator="lessThan">
      <formula>0</formula>
    </cfRule>
  </conditionalFormatting>
  <conditionalFormatting sqref="DZ10">
    <cfRule type="cellIs" dxfId="4" priority="803" operator="greaterThanOrEqual">
      <formula>0</formula>
    </cfRule>
    <cfRule type="cellIs" dxfId="5" priority="804" operator="lessThan">
      <formula>0</formula>
    </cfRule>
  </conditionalFormatting>
  <conditionalFormatting sqref="DZ11">
    <cfRule type="cellIs" dxfId="4" priority="809" operator="greaterThanOrEqual">
      <formula>0</formula>
    </cfRule>
    <cfRule type="cellIs" dxfId="5" priority="810" operator="lessThan">
      <formula>0</formula>
    </cfRule>
  </conditionalFormatting>
  <conditionalFormatting sqref="DZ12">
    <cfRule type="cellIs" dxfId="4" priority="815" operator="greaterThanOrEqual">
      <formula>0</formula>
    </cfRule>
    <cfRule type="cellIs" dxfId="5" priority="816" operator="lessThan">
      <formula>0</formula>
    </cfRule>
  </conditionalFormatting>
  <conditionalFormatting sqref="DZ13">
    <cfRule type="cellIs" dxfId="4" priority="821" operator="greaterThanOrEqual">
      <formula>0</formula>
    </cfRule>
    <cfRule type="cellIs" dxfId="5" priority="822" operator="lessThan">
      <formula>0</formula>
    </cfRule>
  </conditionalFormatting>
  <conditionalFormatting sqref="DZ14">
    <cfRule type="cellIs" dxfId="4" priority="827" operator="greaterThanOrEqual">
      <formula>0</formula>
    </cfRule>
    <cfRule type="cellIs" dxfId="5" priority="828" operator="lessThan">
      <formula>0</formula>
    </cfRule>
  </conditionalFormatting>
  <conditionalFormatting sqref="DZ16">
    <cfRule type="cellIs" dxfId="4" priority="833" operator="greaterThanOrEqual">
      <formula>0</formula>
    </cfRule>
    <cfRule type="cellIs" dxfId="5" priority="834" operator="lessThan">
      <formula>0</formula>
    </cfRule>
  </conditionalFormatting>
  <conditionalFormatting sqref="DZ17">
    <cfRule type="cellIs" dxfId="4" priority="839" operator="greaterThanOrEqual">
      <formula>0</formula>
    </cfRule>
    <cfRule type="cellIs" dxfId="5" priority="840" operator="lessThan">
      <formula>0</formula>
    </cfRule>
  </conditionalFormatting>
  <conditionalFormatting sqref="DZ18">
    <cfRule type="cellIs" dxfId="4" priority="845" operator="greaterThanOrEqual">
      <formula>0</formula>
    </cfRule>
    <cfRule type="cellIs" dxfId="5" priority="846" operator="lessThan">
      <formula>0</formula>
    </cfRule>
  </conditionalFormatting>
  <conditionalFormatting sqref="DZ19">
    <cfRule type="cellIs" dxfId="4" priority="851" operator="greaterThanOrEqual">
      <formula>0</formula>
    </cfRule>
    <cfRule type="cellIs" dxfId="5" priority="852" operator="lessThan">
      <formula>0</formula>
    </cfRule>
  </conditionalFormatting>
  <conditionalFormatting sqref="DZ20">
    <cfRule type="cellIs" dxfId="4" priority="857" operator="greaterThanOrEqual">
      <formula>0</formula>
    </cfRule>
    <cfRule type="cellIs" dxfId="5" priority="858" operator="lessThan">
      <formula>0</formula>
    </cfRule>
  </conditionalFormatting>
  <conditionalFormatting sqref="DZ21">
    <cfRule type="cellIs" dxfId="4" priority="863" operator="greaterThanOrEqual">
      <formula>0</formula>
    </cfRule>
    <cfRule type="cellIs" dxfId="5" priority="864" operator="lessThan">
      <formula>0</formula>
    </cfRule>
  </conditionalFormatting>
  <conditionalFormatting sqref="DZ22">
    <cfRule type="cellIs" dxfId="4" priority="869" operator="greaterThanOrEqual">
      <formula>0</formula>
    </cfRule>
    <cfRule type="cellIs" dxfId="5" priority="870" operator="lessThan">
      <formula>0</formula>
    </cfRule>
  </conditionalFormatting>
  <conditionalFormatting sqref="DZ23">
    <cfRule type="cellIs" dxfId="4" priority="875" operator="greaterThanOrEqual">
      <formula>0</formula>
    </cfRule>
    <cfRule type="cellIs" dxfId="5" priority="876" operator="lessThan">
      <formula>0</formula>
    </cfRule>
  </conditionalFormatting>
  <conditionalFormatting sqref="DZ24">
    <cfRule type="cellIs" dxfId="4" priority="881" operator="greaterThanOrEqual">
      <formula>0</formula>
    </cfRule>
    <cfRule type="cellIs" dxfId="5" priority="882" operator="lessThan">
      <formula>0</formula>
    </cfRule>
  </conditionalFormatting>
  <conditionalFormatting sqref="DZ6">
    <cfRule type="cellIs" dxfId="4" priority="779" operator="greaterThanOrEqual">
      <formula>0</formula>
    </cfRule>
    <cfRule type="cellIs" dxfId="5" priority="780" operator="lessThan">
      <formula>0</formula>
    </cfRule>
  </conditionalFormatting>
  <conditionalFormatting sqref="DZ7">
    <cfRule type="cellIs" dxfId="4" priority="785" operator="greaterThanOrEqual">
      <formula>0</formula>
    </cfRule>
    <cfRule type="cellIs" dxfId="5" priority="786" operator="lessThan">
      <formula>0</formula>
    </cfRule>
  </conditionalFormatting>
  <conditionalFormatting sqref="DZ8">
    <cfRule type="cellIs" dxfId="4" priority="791" operator="greaterThanOrEqual">
      <formula>0</formula>
    </cfRule>
    <cfRule type="cellIs" dxfId="5" priority="792" operator="lessThan">
      <formula>0</formula>
    </cfRule>
  </conditionalFormatting>
  <conditionalFormatting sqref="DZ9">
    <cfRule type="cellIs" dxfId="4" priority="797" operator="greaterThanOrEqual">
      <formula>0</formula>
    </cfRule>
    <cfRule type="cellIs" dxfId="5" priority="798" operator="lessThan">
      <formula>0</formula>
    </cfRule>
  </conditionalFormatting>
  <conditionalFormatting sqref="EB2">
    <cfRule type="cellIs" dxfId="0" priority="765" operator="greaterThanOrEqual">
      <formula>0</formula>
    </cfRule>
    <cfRule type="cellIs" dxfId="1" priority="766" operator="lessThan">
      <formula>0</formula>
    </cfRule>
  </conditionalFormatting>
  <conditionalFormatting sqref="ED2">
    <cfRule type="cellIs" dxfId="0" priority="767" operator="greaterThanOrEqual">
      <formula>0</formula>
    </cfRule>
    <cfRule type="cellIs" dxfId="1" priority="768" operator="lessThan">
      <formula>0</formula>
    </cfRule>
  </conditionalFormatting>
  <conditionalFormatting sqref="EF2">
    <cfRule type="cellIs" dxfId="0" priority="769" operator="greaterThanOrEqual">
      <formula>0</formula>
    </cfRule>
    <cfRule type="cellIs" dxfId="1" priority="770" operator="lessThan">
      <formula>0</formula>
    </cfRule>
  </conditionalFormatting>
  <conditionalFormatting sqref="EH2">
    <cfRule type="cellIs" dxfId="0" priority="771" operator="greaterThanOrEqual">
      <formula>0</formula>
    </cfRule>
    <cfRule type="cellIs" dxfId="1" priority="772" operator="lessThan">
      <formula>0</formula>
    </cfRule>
  </conditionalFormatting>
  <conditionalFormatting sqref="EM10">
    <cfRule type="cellIs" dxfId="4" priority="925" operator="greaterThanOrEqual">
      <formula>0</formula>
    </cfRule>
    <cfRule type="cellIs" dxfId="5" priority="926" operator="lessThan">
      <formula>0</formula>
    </cfRule>
  </conditionalFormatting>
  <conditionalFormatting sqref="EM11">
    <cfRule type="cellIs" dxfId="4" priority="931" operator="greaterThanOrEqual">
      <formula>0</formula>
    </cfRule>
    <cfRule type="cellIs" dxfId="5" priority="932" operator="lessThan">
      <formula>0</formula>
    </cfRule>
  </conditionalFormatting>
  <conditionalFormatting sqref="EM12">
    <cfRule type="cellIs" dxfId="4" priority="937" operator="greaterThanOrEqual">
      <formula>0</formula>
    </cfRule>
    <cfRule type="cellIs" dxfId="5" priority="938" operator="lessThan">
      <formula>0</formula>
    </cfRule>
  </conditionalFormatting>
  <conditionalFormatting sqref="EM13">
    <cfRule type="cellIs" dxfId="4" priority="943" operator="greaterThanOrEqual">
      <formula>0</formula>
    </cfRule>
    <cfRule type="cellIs" dxfId="5" priority="944" operator="lessThan">
      <formula>0</formula>
    </cfRule>
  </conditionalFormatting>
  <conditionalFormatting sqref="EM14">
    <cfRule type="cellIs" dxfId="4" priority="949" operator="greaterThanOrEqual">
      <formula>0</formula>
    </cfRule>
    <cfRule type="cellIs" dxfId="5" priority="950" operator="lessThan">
      <formula>0</formula>
    </cfRule>
  </conditionalFormatting>
  <conditionalFormatting sqref="EM16">
    <cfRule type="cellIs" dxfId="4" priority="955" operator="greaterThanOrEqual">
      <formula>0</formula>
    </cfRule>
    <cfRule type="cellIs" dxfId="5" priority="956" operator="lessThan">
      <formula>0</formula>
    </cfRule>
  </conditionalFormatting>
  <conditionalFormatting sqref="EM17">
    <cfRule type="cellIs" dxfId="4" priority="961" operator="greaterThanOrEqual">
      <formula>0</formula>
    </cfRule>
    <cfRule type="cellIs" dxfId="5" priority="962" operator="lessThan">
      <formula>0</formula>
    </cfRule>
  </conditionalFormatting>
  <conditionalFormatting sqref="EM18">
    <cfRule type="cellIs" dxfId="4" priority="967" operator="greaterThanOrEqual">
      <formula>0</formula>
    </cfRule>
    <cfRule type="cellIs" dxfId="5" priority="968" operator="lessThan">
      <formula>0</formula>
    </cfRule>
  </conditionalFormatting>
  <conditionalFormatting sqref="EM19">
    <cfRule type="cellIs" dxfId="4" priority="973" operator="greaterThanOrEqual">
      <formula>0</formula>
    </cfRule>
    <cfRule type="cellIs" dxfId="5" priority="974" operator="lessThan">
      <formula>0</formula>
    </cfRule>
  </conditionalFormatting>
  <conditionalFormatting sqref="EM20">
    <cfRule type="cellIs" dxfId="4" priority="979" operator="greaterThanOrEqual">
      <formula>0</formula>
    </cfRule>
    <cfRule type="cellIs" dxfId="5" priority="980" operator="lessThan">
      <formula>0</formula>
    </cfRule>
  </conditionalFormatting>
  <conditionalFormatting sqref="EM21">
    <cfRule type="cellIs" dxfId="4" priority="985" operator="greaterThanOrEqual">
      <formula>0</formula>
    </cfRule>
    <cfRule type="cellIs" dxfId="5" priority="986" operator="lessThan">
      <formula>0</formula>
    </cfRule>
  </conditionalFormatting>
  <conditionalFormatting sqref="EM22">
    <cfRule type="cellIs" dxfId="4" priority="991" operator="greaterThanOrEqual">
      <formula>0</formula>
    </cfRule>
    <cfRule type="cellIs" dxfId="5" priority="992" operator="lessThan">
      <formula>0</formula>
    </cfRule>
  </conditionalFormatting>
  <conditionalFormatting sqref="EM23">
    <cfRule type="cellIs" dxfId="4" priority="997" operator="greaterThanOrEqual">
      <formula>0</formula>
    </cfRule>
    <cfRule type="cellIs" dxfId="5" priority="998" operator="lessThan">
      <formula>0</formula>
    </cfRule>
  </conditionalFormatting>
  <conditionalFormatting sqref="EM24">
    <cfRule type="cellIs" dxfId="4" priority="1003" operator="greaterThanOrEqual">
      <formula>0</formula>
    </cfRule>
    <cfRule type="cellIs" dxfId="5" priority="1004" operator="lessThan">
      <formula>0</formula>
    </cfRule>
  </conditionalFormatting>
  <conditionalFormatting sqref="EM3">
    <cfRule type="cellIs" dxfId="0" priority="883" operator="greaterThanOrEqual">
      <formula>0</formula>
    </cfRule>
    <cfRule type="cellIs" dxfId="1" priority="884" operator="lessThan">
      <formula>0</formula>
    </cfRule>
  </conditionalFormatting>
  <conditionalFormatting sqref="EM4">
    <cfRule type="cellIs" dxfId="4" priority="899" operator="greaterThanOrEqual">
      <formula>0</formula>
    </cfRule>
    <cfRule type="cellIs" dxfId="5" priority="900" operator="lessThan">
      <formula>0</formula>
    </cfRule>
  </conditionalFormatting>
  <conditionalFormatting sqref="EM6">
    <cfRule type="cellIs" dxfId="4" priority="901" operator="greaterThanOrEqual">
      <formula>0</formula>
    </cfRule>
    <cfRule type="cellIs" dxfId="5" priority="902" operator="lessThan">
      <formula>0</formula>
    </cfRule>
  </conditionalFormatting>
  <conditionalFormatting sqref="EM7">
    <cfRule type="cellIs" dxfId="4" priority="907" operator="greaterThanOrEqual">
      <formula>0</formula>
    </cfRule>
    <cfRule type="cellIs" dxfId="5" priority="908" operator="lessThan">
      <formula>0</formula>
    </cfRule>
  </conditionalFormatting>
  <conditionalFormatting sqref="EM8">
    <cfRule type="cellIs" dxfId="4" priority="913" operator="greaterThanOrEqual">
      <formula>0</formula>
    </cfRule>
    <cfRule type="cellIs" dxfId="5" priority="914" operator="lessThan">
      <formula>0</formula>
    </cfRule>
  </conditionalFormatting>
  <conditionalFormatting sqref="EM9">
    <cfRule type="cellIs" dxfId="4" priority="919" operator="greaterThanOrEqual">
      <formula>0</formula>
    </cfRule>
    <cfRule type="cellIs" dxfId="5" priority="920" operator="lessThan">
      <formula>0</formula>
    </cfRule>
  </conditionalFormatting>
  <conditionalFormatting sqref="EO3">
    <cfRule type="cellIs" dxfId="0" priority="885" operator="greaterThanOrEqual">
      <formula>0</formula>
    </cfRule>
    <cfRule type="cellIs" dxfId="1" priority="886" operator="lessThan">
      <formula>0</formula>
    </cfRule>
  </conditionalFormatting>
  <conditionalFormatting sqref="EQ10">
    <cfRule type="cellIs" dxfId="4" priority="927" operator="greaterThanOrEqual">
      <formula>0</formula>
    </cfRule>
    <cfRule type="cellIs" dxfId="5" priority="928" operator="lessThan">
      <formula>0</formula>
    </cfRule>
  </conditionalFormatting>
  <conditionalFormatting sqref="EQ11">
    <cfRule type="cellIs" dxfId="4" priority="933" operator="greaterThanOrEqual">
      <formula>0</formula>
    </cfRule>
    <cfRule type="cellIs" dxfId="5" priority="934" operator="lessThan">
      <formula>0</formula>
    </cfRule>
  </conditionalFormatting>
  <conditionalFormatting sqref="EQ12">
    <cfRule type="cellIs" dxfId="4" priority="939" operator="greaterThanOrEqual">
      <formula>0</formula>
    </cfRule>
    <cfRule type="cellIs" dxfId="5" priority="940" operator="lessThan">
      <formula>0</formula>
    </cfRule>
  </conditionalFormatting>
  <conditionalFormatting sqref="EQ13">
    <cfRule type="cellIs" dxfId="4" priority="945" operator="greaterThanOrEqual">
      <formula>0</formula>
    </cfRule>
    <cfRule type="cellIs" dxfId="5" priority="946" operator="lessThan">
      <formula>0</formula>
    </cfRule>
  </conditionalFormatting>
  <conditionalFormatting sqref="EQ14">
    <cfRule type="cellIs" dxfId="4" priority="951" operator="greaterThanOrEqual">
      <formula>0</formula>
    </cfRule>
    <cfRule type="cellIs" dxfId="5" priority="952" operator="lessThan">
      <formula>0</formula>
    </cfRule>
  </conditionalFormatting>
  <conditionalFormatting sqref="EQ16">
    <cfRule type="cellIs" dxfId="4" priority="957" operator="greaterThanOrEqual">
      <formula>0</formula>
    </cfRule>
    <cfRule type="cellIs" dxfId="5" priority="958" operator="lessThan">
      <formula>0</formula>
    </cfRule>
  </conditionalFormatting>
  <conditionalFormatting sqref="EQ17">
    <cfRule type="cellIs" dxfId="4" priority="963" operator="greaterThanOrEqual">
      <formula>0</formula>
    </cfRule>
    <cfRule type="cellIs" dxfId="5" priority="964" operator="lessThan">
      <formula>0</formula>
    </cfRule>
  </conditionalFormatting>
  <conditionalFormatting sqref="EQ18">
    <cfRule type="cellIs" dxfId="4" priority="969" operator="greaterThanOrEqual">
      <formula>0</formula>
    </cfRule>
    <cfRule type="cellIs" dxfId="5" priority="970" operator="lessThan">
      <formula>0</formula>
    </cfRule>
  </conditionalFormatting>
  <conditionalFormatting sqref="EQ19">
    <cfRule type="cellIs" dxfId="4" priority="975" operator="greaterThanOrEqual">
      <formula>0</formula>
    </cfRule>
    <cfRule type="cellIs" dxfId="5" priority="976" operator="lessThan">
      <formula>0</formula>
    </cfRule>
  </conditionalFormatting>
  <conditionalFormatting sqref="EQ2">
    <cfRule type="cellIs" dxfId="0" priority="887" operator="greaterThanOrEqual">
      <formula>0</formula>
    </cfRule>
    <cfRule type="cellIs" dxfId="1" priority="888" operator="lessThan">
      <formula>0</formula>
    </cfRule>
  </conditionalFormatting>
  <conditionalFormatting sqref="EQ20">
    <cfRule type="cellIs" dxfId="4" priority="981" operator="greaterThanOrEqual">
      <formula>0</formula>
    </cfRule>
    <cfRule type="cellIs" dxfId="5" priority="982" operator="lessThan">
      <formula>0</formula>
    </cfRule>
  </conditionalFormatting>
  <conditionalFormatting sqref="EQ21">
    <cfRule type="cellIs" dxfId="4" priority="987" operator="greaterThanOrEqual">
      <formula>0</formula>
    </cfRule>
    <cfRule type="cellIs" dxfId="5" priority="988" operator="lessThan">
      <formula>0</formula>
    </cfRule>
  </conditionalFormatting>
  <conditionalFormatting sqref="EQ22">
    <cfRule type="cellIs" dxfId="4" priority="993" operator="greaterThanOrEqual">
      <formula>0</formula>
    </cfRule>
    <cfRule type="cellIs" dxfId="5" priority="994" operator="lessThan">
      <formula>0</formula>
    </cfRule>
  </conditionalFormatting>
  <conditionalFormatting sqref="EQ23">
    <cfRule type="cellIs" dxfId="4" priority="999" operator="greaterThanOrEqual">
      <formula>0</formula>
    </cfRule>
    <cfRule type="cellIs" dxfId="5" priority="1000" operator="lessThan">
      <formula>0</formula>
    </cfRule>
  </conditionalFormatting>
  <conditionalFormatting sqref="EQ24">
    <cfRule type="cellIs" dxfId="4" priority="1005" operator="greaterThanOrEqual">
      <formula>0</formula>
    </cfRule>
    <cfRule type="cellIs" dxfId="5" priority="1006" operator="lessThan">
      <formula>0</formula>
    </cfRule>
  </conditionalFormatting>
  <conditionalFormatting sqref="EQ6">
    <cfRule type="cellIs" dxfId="4" priority="903" operator="greaterThanOrEqual">
      <formula>0</formula>
    </cfRule>
    <cfRule type="cellIs" dxfId="5" priority="904" operator="lessThan">
      <formula>0</formula>
    </cfRule>
  </conditionalFormatting>
  <conditionalFormatting sqref="EQ7">
    <cfRule type="cellIs" dxfId="4" priority="909" operator="greaterThanOrEqual">
      <formula>0</formula>
    </cfRule>
    <cfRule type="cellIs" dxfId="5" priority="910" operator="lessThan">
      <formula>0</formula>
    </cfRule>
  </conditionalFormatting>
  <conditionalFormatting sqref="EQ8">
    <cfRule type="cellIs" dxfId="4" priority="915" operator="greaterThanOrEqual">
      <formula>0</formula>
    </cfRule>
    <cfRule type="cellIs" dxfId="5" priority="916" operator="lessThan">
      <formula>0</formula>
    </cfRule>
  </conditionalFormatting>
  <conditionalFormatting sqref="EQ9">
    <cfRule type="cellIs" dxfId="4" priority="921" operator="greaterThanOrEqual">
      <formula>0</formula>
    </cfRule>
    <cfRule type="cellIs" dxfId="5" priority="922" operator="lessThan">
      <formula>0</formula>
    </cfRule>
  </conditionalFormatting>
  <conditionalFormatting sqref="ER2">
    <cfRule type="cellIs" dxfId="0" priority="889" operator="greaterThanOrEqual">
      <formula>0</formula>
    </cfRule>
    <cfRule type="cellIs" dxfId="1" priority="890" operator="lessThan">
      <formula>0</formula>
    </cfRule>
  </conditionalFormatting>
  <conditionalFormatting sqref="ET10">
    <cfRule type="cellIs" dxfId="4" priority="929" operator="greaterThanOrEqual">
      <formula>0</formula>
    </cfRule>
    <cfRule type="cellIs" dxfId="5" priority="930" operator="lessThan">
      <formula>0</formula>
    </cfRule>
  </conditionalFormatting>
  <conditionalFormatting sqref="ET11">
    <cfRule type="cellIs" dxfId="4" priority="935" operator="greaterThanOrEqual">
      <formula>0</formula>
    </cfRule>
    <cfRule type="cellIs" dxfId="5" priority="936" operator="lessThan">
      <formula>0</formula>
    </cfRule>
  </conditionalFormatting>
  <conditionalFormatting sqref="ET12">
    <cfRule type="cellIs" dxfId="4" priority="941" operator="greaterThanOrEqual">
      <formula>0</formula>
    </cfRule>
    <cfRule type="cellIs" dxfId="5" priority="942" operator="lessThan">
      <formula>0</formula>
    </cfRule>
  </conditionalFormatting>
  <conditionalFormatting sqref="ET13">
    <cfRule type="cellIs" dxfId="4" priority="947" operator="greaterThanOrEqual">
      <formula>0</formula>
    </cfRule>
    <cfRule type="cellIs" dxfId="5" priority="948" operator="lessThan">
      <formula>0</formula>
    </cfRule>
  </conditionalFormatting>
  <conditionalFormatting sqref="ET14">
    <cfRule type="cellIs" dxfId="4" priority="953" operator="greaterThanOrEqual">
      <formula>0</formula>
    </cfRule>
    <cfRule type="cellIs" dxfId="5" priority="954" operator="lessThan">
      <formula>0</formula>
    </cfRule>
  </conditionalFormatting>
  <conditionalFormatting sqref="ET16">
    <cfRule type="cellIs" dxfId="4" priority="959" operator="greaterThanOrEqual">
      <formula>0</formula>
    </cfRule>
    <cfRule type="cellIs" dxfId="5" priority="960" operator="lessThan">
      <formula>0</formula>
    </cfRule>
  </conditionalFormatting>
  <conditionalFormatting sqref="ET17">
    <cfRule type="cellIs" dxfId="4" priority="965" operator="greaterThanOrEqual">
      <formula>0</formula>
    </cfRule>
    <cfRule type="cellIs" dxfId="5" priority="966" operator="lessThan">
      <formula>0</formula>
    </cfRule>
  </conditionalFormatting>
  <conditionalFormatting sqref="ET18">
    <cfRule type="cellIs" dxfId="4" priority="971" operator="greaterThanOrEqual">
      <formula>0</formula>
    </cfRule>
    <cfRule type="cellIs" dxfId="5" priority="972" operator="lessThan">
      <formula>0</formula>
    </cfRule>
  </conditionalFormatting>
  <conditionalFormatting sqref="ET19">
    <cfRule type="cellIs" dxfId="4" priority="977" operator="greaterThanOrEqual">
      <formula>0</formula>
    </cfRule>
    <cfRule type="cellIs" dxfId="5" priority="978" operator="lessThan">
      <formula>0</formula>
    </cfRule>
  </conditionalFormatting>
  <conditionalFormatting sqref="ET20">
    <cfRule type="cellIs" dxfId="4" priority="983" operator="greaterThanOrEqual">
      <formula>0</formula>
    </cfRule>
    <cfRule type="cellIs" dxfId="5" priority="984" operator="lessThan">
      <formula>0</formula>
    </cfRule>
  </conditionalFormatting>
  <conditionalFormatting sqref="ET21">
    <cfRule type="cellIs" dxfId="4" priority="989" operator="greaterThanOrEqual">
      <formula>0</formula>
    </cfRule>
    <cfRule type="cellIs" dxfId="5" priority="990" operator="lessThan">
      <formula>0</formula>
    </cfRule>
  </conditionalFormatting>
  <conditionalFormatting sqref="ET22">
    <cfRule type="cellIs" dxfId="4" priority="995" operator="greaterThanOrEqual">
      <formula>0</formula>
    </cfRule>
    <cfRule type="cellIs" dxfId="5" priority="996" operator="lessThan">
      <formula>0</formula>
    </cfRule>
  </conditionalFormatting>
  <conditionalFormatting sqref="ET23">
    <cfRule type="cellIs" dxfId="4" priority="1001" operator="greaterThanOrEqual">
      <formula>0</formula>
    </cfRule>
    <cfRule type="cellIs" dxfId="5" priority="1002" operator="lessThan">
      <formula>0</formula>
    </cfRule>
  </conditionalFormatting>
  <conditionalFormatting sqref="ET24">
    <cfRule type="cellIs" dxfId="4" priority="1007" operator="greaterThanOrEqual">
      <formula>0</formula>
    </cfRule>
    <cfRule type="cellIs" dxfId="5" priority="1008" operator="lessThan">
      <formula>0</formula>
    </cfRule>
  </conditionalFormatting>
  <conditionalFormatting sqref="ET6">
    <cfRule type="cellIs" dxfId="4" priority="905" operator="greaterThanOrEqual">
      <formula>0</formula>
    </cfRule>
    <cfRule type="cellIs" dxfId="5" priority="906" operator="lessThan">
      <formula>0</formula>
    </cfRule>
  </conditionalFormatting>
  <conditionalFormatting sqref="ET7">
    <cfRule type="cellIs" dxfId="4" priority="911" operator="greaterThanOrEqual">
      <formula>0</formula>
    </cfRule>
    <cfRule type="cellIs" dxfId="5" priority="912" operator="lessThan">
      <formula>0</formula>
    </cfRule>
  </conditionalFormatting>
  <conditionalFormatting sqref="ET8">
    <cfRule type="cellIs" dxfId="4" priority="917" operator="greaterThanOrEqual">
      <formula>0</formula>
    </cfRule>
    <cfRule type="cellIs" dxfId="5" priority="918" operator="lessThan">
      <formula>0</formula>
    </cfRule>
  </conditionalFormatting>
  <conditionalFormatting sqref="ET9">
    <cfRule type="cellIs" dxfId="4" priority="923" operator="greaterThanOrEqual">
      <formula>0</formula>
    </cfRule>
    <cfRule type="cellIs" dxfId="5" priority="924" operator="lessThan">
      <formula>0</formula>
    </cfRule>
  </conditionalFormatting>
  <conditionalFormatting sqref="EV2">
    <cfRule type="cellIs" dxfId="0" priority="891" operator="greaterThanOrEqual">
      <formula>0</formula>
    </cfRule>
    <cfRule type="cellIs" dxfId="1" priority="892" operator="lessThan">
      <formula>0</formula>
    </cfRule>
  </conditionalFormatting>
  <conditionalFormatting sqref="EX2">
    <cfRule type="cellIs" dxfId="0" priority="893" operator="greaterThanOrEqual">
      <formula>0</formula>
    </cfRule>
    <cfRule type="cellIs" dxfId="1" priority="894" operator="lessThan">
      <formula>0</formula>
    </cfRule>
  </conditionalFormatting>
  <conditionalFormatting sqref="EZ2">
    <cfRule type="cellIs" dxfId="0" priority="895" operator="greaterThanOrEqual">
      <formula>0</formula>
    </cfRule>
    <cfRule type="cellIs" dxfId="1" priority="896" operator="lessThan">
      <formula>0</formula>
    </cfRule>
  </conditionalFormatting>
  <conditionalFormatting sqref="F10">
    <cfRule type="cellIs" dxfId="4" priority="45" operator="greaterThanOrEqual">
      <formula>0</formula>
    </cfRule>
    <cfRule type="cellIs" dxfId="5" priority="46" operator="lessThan">
      <formula>0</formula>
    </cfRule>
  </conditionalFormatting>
  <conditionalFormatting sqref="F11">
    <cfRule type="cellIs" dxfId="4" priority="51" operator="greaterThanOrEqual">
      <formula>0</formula>
    </cfRule>
    <cfRule type="cellIs" dxfId="5" priority="52" operator="lessThan">
      <formula>0</formula>
    </cfRule>
  </conditionalFormatting>
  <conditionalFormatting sqref="F12">
    <cfRule type="cellIs" dxfId="4" priority="57" operator="greaterThanOrEqual">
      <formula>0</formula>
    </cfRule>
    <cfRule type="cellIs" dxfId="5" priority="58" operator="lessThan">
      <formula>0</formula>
    </cfRule>
  </conditionalFormatting>
  <conditionalFormatting sqref="F13">
    <cfRule type="cellIs" dxfId="4" priority="63" operator="greaterThanOrEqual">
      <formula>0</formula>
    </cfRule>
    <cfRule type="cellIs" dxfId="5" priority="64" operator="lessThan">
      <formula>0</formula>
    </cfRule>
  </conditionalFormatting>
  <conditionalFormatting sqref="F14">
    <cfRule type="cellIs" dxfId="4" priority="69" operator="greaterThanOrEqual">
      <formula>0</formula>
    </cfRule>
    <cfRule type="cellIs" dxfId="5" priority="70" operator="lessThan">
      <formula>0</formula>
    </cfRule>
  </conditionalFormatting>
  <conditionalFormatting sqref="F16">
    <cfRule type="cellIs" dxfId="4" priority="75" operator="greaterThanOrEqual">
      <formula>0</formula>
    </cfRule>
    <cfRule type="cellIs" dxfId="5" priority="76" operator="lessThan">
      <formula>0</formula>
    </cfRule>
  </conditionalFormatting>
  <conditionalFormatting sqref="F17">
    <cfRule type="cellIs" dxfId="4" priority="81" operator="greaterThanOrEqual">
      <formula>0</formula>
    </cfRule>
    <cfRule type="cellIs" dxfId="5" priority="82" operator="lessThan">
      <formula>0</formula>
    </cfRule>
  </conditionalFormatting>
  <conditionalFormatting sqref="F18">
    <cfRule type="cellIs" dxfId="4" priority="87" operator="greaterThanOrEqual">
      <formula>0</formula>
    </cfRule>
    <cfRule type="cellIs" dxfId="5" priority="88" operator="lessThan">
      <formula>0</formula>
    </cfRule>
  </conditionalFormatting>
  <conditionalFormatting sqref="F19">
    <cfRule type="cellIs" dxfId="4" priority="93" operator="greaterThanOrEqual">
      <formula>0</formula>
    </cfRule>
    <cfRule type="cellIs" dxfId="5" priority="94" operator="lessThan">
      <formula>0</formula>
    </cfRule>
  </conditionalFormatting>
  <conditionalFormatting sqref="F2">
    <cfRule type="cellIs" dxfId="0" priority="5" operator="greaterThanOrEqual">
      <formula>0</formula>
    </cfRule>
    <cfRule type="cellIs" dxfId="1" priority="6" operator="lessThan">
      <formula>0</formula>
    </cfRule>
  </conditionalFormatting>
  <conditionalFormatting sqref="F20">
    <cfRule type="cellIs" dxfId="4" priority="99" operator="greaterThanOrEqual">
      <formula>0</formula>
    </cfRule>
    <cfRule type="cellIs" dxfId="5" priority="100" operator="lessThan">
      <formula>0</formula>
    </cfRule>
  </conditionalFormatting>
  <conditionalFormatting sqref="F21">
    <cfRule type="cellIs" dxfId="4" priority="105" operator="greaterThanOrEqual">
      <formula>0</formula>
    </cfRule>
    <cfRule type="cellIs" dxfId="5" priority="106" operator="lessThan">
      <formula>0</formula>
    </cfRule>
  </conditionalFormatting>
  <conditionalFormatting sqref="F22">
    <cfRule type="cellIs" dxfId="4" priority="111" operator="greaterThanOrEqual">
      <formula>0</formula>
    </cfRule>
    <cfRule type="cellIs" dxfId="5" priority="112" operator="lessThan">
      <formula>0</formula>
    </cfRule>
  </conditionalFormatting>
  <conditionalFormatting sqref="F23">
    <cfRule type="cellIs" dxfId="4" priority="117" operator="greaterThanOrEqual">
      <formula>0</formula>
    </cfRule>
    <cfRule type="cellIs" dxfId="5" priority="118" operator="lessThan">
      <formula>0</formula>
    </cfRule>
  </conditionalFormatting>
  <conditionalFormatting sqref="F24">
    <cfRule type="cellIs" dxfId="4" priority="123" operator="greaterThanOrEqual">
      <formula>0</formula>
    </cfRule>
    <cfRule type="cellIs" dxfId="5" priority="124" operator="lessThan">
      <formula>0</formula>
    </cfRule>
  </conditionalFormatting>
  <conditionalFormatting sqref="F6">
    <cfRule type="cellIs" dxfId="4" priority="21" operator="greaterThanOrEqual">
      <formula>0</formula>
    </cfRule>
    <cfRule type="cellIs" dxfId="5" priority="22" operator="lessThan">
      <formula>0</formula>
    </cfRule>
  </conditionalFormatting>
  <conditionalFormatting sqref="F7">
    <cfRule type="cellIs" dxfId="4" priority="27" operator="greaterThanOrEqual">
      <formula>0</formula>
    </cfRule>
    <cfRule type="cellIs" dxfId="5" priority="28" operator="lessThan">
      <formula>0</formula>
    </cfRule>
  </conditionalFormatting>
  <conditionalFormatting sqref="F8">
    <cfRule type="cellIs" dxfId="4" priority="33" operator="greaterThanOrEqual">
      <formula>0</formula>
    </cfRule>
    <cfRule type="cellIs" dxfId="5" priority="34" operator="lessThan">
      <formula>0</formula>
    </cfRule>
  </conditionalFormatting>
  <conditionalFormatting sqref="F9">
    <cfRule type="cellIs" dxfId="4" priority="39" operator="greaterThanOrEqual">
      <formula>0</formula>
    </cfRule>
    <cfRule type="cellIs" dxfId="5" priority="40" operator="lessThan">
      <formula>0</formula>
    </cfRule>
  </conditionalFormatting>
  <conditionalFormatting sqref="FB2">
    <cfRule type="cellIs" dxfId="0" priority="897" operator="greaterThanOrEqual">
      <formula>0</formula>
    </cfRule>
    <cfRule type="cellIs" dxfId="1" priority="898" operator="lessThan">
      <formula>0</formula>
    </cfRule>
  </conditionalFormatting>
  <conditionalFormatting sqref="FG10">
    <cfRule type="cellIs" dxfId="4" priority="1051" operator="greaterThanOrEqual">
      <formula>0</formula>
    </cfRule>
    <cfRule type="cellIs" dxfId="5" priority="1052" operator="lessThan">
      <formula>0</formula>
    </cfRule>
  </conditionalFormatting>
  <conditionalFormatting sqref="FG11">
    <cfRule type="cellIs" dxfId="4" priority="1057" operator="greaterThanOrEqual">
      <formula>0</formula>
    </cfRule>
    <cfRule type="cellIs" dxfId="5" priority="1058" operator="lessThan">
      <formula>0</formula>
    </cfRule>
  </conditionalFormatting>
  <conditionalFormatting sqref="FG12">
    <cfRule type="cellIs" dxfId="4" priority="1063" operator="greaterThanOrEqual">
      <formula>0</formula>
    </cfRule>
    <cfRule type="cellIs" dxfId="5" priority="1064" operator="lessThan">
      <formula>0</formula>
    </cfRule>
  </conditionalFormatting>
  <conditionalFormatting sqref="FG13">
    <cfRule type="cellIs" dxfId="4" priority="1069" operator="greaterThanOrEqual">
      <formula>0</formula>
    </cfRule>
    <cfRule type="cellIs" dxfId="5" priority="1070" operator="lessThan">
      <formula>0</formula>
    </cfRule>
  </conditionalFormatting>
  <conditionalFormatting sqref="FG14">
    <cfRule type="cellIs" dxfId="4" priority="1075" operator="greaterThanOrEqual">
      <formula>0</formula>
    </cfRule>
    <cfRule type="cellIs" dxfId="5" priority="1076" operator="lessThan">
      <formula>0</formula>
    </cfRule>
  </conditionalFormatting>
  <conditionalFormatting sqref="FG16">
    <cfRule type="cellIs" dxfId="4" priority="1081" operator="greaterThanOrEqual">
      <formula>0</formula>
    </cfRule>
    <cfRule type="cellIs" dxfId="5" priority="1082" operator="lessThan">
      <formula>0</formula>
    </cfRule>
  </conditionalFormatting>
  <conditionalFormatting sqref="FG17">
    <cfRule type="cellIs" dxfId="4" priority="1087" operator="greaterThanOrEqual">
      <formula>0</formula>
    </cfRule>
    <cfRule type="cellIs" dxfId="5" priority="1088" operator="lessThan">
      <formula>0</formula>
    </cfRule>
  </conditionalFormatting>
  <conditionalFormatting sqref="FG18">
    <cfRule type="cellIs" dxfId="4" priority="1093" operator="greaterThanOrEqual">
      <formula>0</formula>
    </cfRule>
    <cfRule type="cellIs" dxfId="5" priority="1094" operator="lessThan">
      <formula>0</formula>
    </cfRule>
  </conditionalFormatting>
  <conditionalFormatting sqref="FG19">
    <cfRule type="cellIs" dxfId="4" priority="1099" operator="greaterThanOrEqual">
      <formula>0</formula>
    </cfRule>
    <cfRule type="cellIs" dxfId="5" priority="1100" operator="lessThan">
      <formula>0</formula>
    </cfRule>
  </conditionalFormatting>
  <conditionalFormatting sqref="FG20">
    <cfRule type="cellIs" dxfId="4" priority="1105" operator="greaterThanOrEqual">
      <formula>0</formula>
    </cfRule>
    <cfRule type="cellIs" dxfId="5" priority="1106" operator="lessThan">
      <formula>0</formula>
    </cfRule>
  </conditionalFormatting>
  <conditionalFormatting sqref="FG21">
    <cfRule type="cellIs" dxfId="4" priority="1111" operator="greaterThanOrEqual">
      <formula>0</formula>
    </cfRule>
    <cfRule type="cellIs" dxfId="5" priority="1112" operator="lessThan">
      <formula>0</formula>
    </cfRule>
  </conditionalFormatting>
  <conditionalFormatting sqref="FG22">
    <cfRule type="cellIs" dxfId="4" priority="1117" operator="greaterThanOrEqual">
      <formula>0</formula>
    </cfRule>
    <cfRule type="cellIs" dxfId="5" priority="1118" operator="lessThan">
      <formula>0</formula>
    </cfRule>
  </conditionalFormatting>
  <conditionalFormatting sqref="FG23">
    <cfRule type="cellIs" dxfId="4" priority="1123" operator="greaterThanOrEqual">
      <formula>0</formula>
    </cfRule>
    <cfRule type="cellIs" dxfId="5" priority="1124" operator="lessThan">
      <formula>0</formula>
    </cfRule>
  </conditionalFormatting>
  <conditionalFormatting sqref="FG24">
    <cfRule type="cellIs" dxfId="4" priority="1129" operator="greaterThanOrEqual">
      <formula>0</formula>
    </cfRule>
    <cfRule type="cellIs" dxfId="5" priority="1130" operator="lessThan">
      <formula>0</formula>
    </cfRule>
  </conditionalFormatting>
  <conditionalFormatting sqref="FG3">
    <cfRule type="cellIs" dxfId="0" priority="1009" operator="greaterThanOrEqual">
      <formula>0</formula>
    </cfRule>
    <cfRule type="cellIs" dxfId="1" priority="1010" operator="lessThan">
      <formula>0</formula>
    </cfRule>
  </conditionalFormatting>
  <conditionalFormatting sqref="FG4">
    <cfRule type="cellIs" dxfId="4" priority="1025" operator="greaterThanOrEqual">
      <formula>0</formula>
    </cfRule>
    <cfRule type="cellIs" dxfId="5" priority="1026" operator="lessThan">
      <formula>0</formula>
    </cfRule>
  </conditionalFormatting>
  <conditionalFormatting sqref="FG6">
    <cfRule type="cellIs" dxfId="4" priority="1027" operator="greaterThanOrEqual">
      <formula>0</formula>
    </cfRule>
    <cfRule type="cellIs" dxfId="5" priority="1028" operator="lessThan">
      <formula>0</formula>
    </cfRule>
  </conditionalFormatting>
  <conditionalFormatting sqref="FG7">
    <cfRule type="cellIs" dxfId="4" priority="1033" operator="greaterThanOrEqual">
      <formula>0</formula>
    </cfRule>
    <cfRule type="cellIs" dxfId="5" priority="1034" operator="lessThan">
      <formula>0</formula>
    </cfRule>
  </conditionalFormatting>
  <conditionalFormatting sqref="FG8">
    <cfRule type="cellIs" dxfId="4" priority="1039" operator="greaterThanOrEqual">
      <formula>0</formula>
    </cfRule>
    <cfRule type="cellIs" dxfId="5" priority="1040" operator="lessThan">
      <formula>0</formula>
    </cfRule>
  </conditionalFormatting>
  <conditionalFormatting sqref="FG9">
    <cfRule type="cellIs" dxfId="4" priority="1045" operator="greaterThanOrEqual">
      <formula>0</formula>
    </cfRule>
    <cfRule type="cellIs" dxfId="5" priority="1046" operator="lessThan">
      <formula>0</formula>
    </cfRule>
  </conditionalFormatting>
  <conditionalFormatting sqref="FI3">
    <cfRule type="cellIs" dxfId="0" priority="1011" operator="greaterThanOrEqual">
      <formula>0</formula>
    </cfRule>
    <cfRule type="cellIs" dxfId="1" priority="1012" operator="lessThan">
      <formula>0</formula>
    </cfRule>
  </conditionalFormatting>
  <conditionalFormatting sqref="FK10">
    <cfRule type="cellIs" dxfId="4" priority="1053" operator="greaterThanOrEqual">
      <formula>0</formula>
    </cfRule>
    <cfRule type="cellIs" dxfId="5" priority="1054" operator="lessThan">
      <formula>0</formula>
    </cfRule>
  </conditionalFormatting>
  <conditionalFormatting sqref="FK11">
    <cfRule type="cellIs" dxfId="4" priority="1059" operator="greaterThanOrEqual">
      <formula>0</formula>
    </cfRule>
    <cfRule type="cellIs" dxfId="5" priority="1060" operator="lessThan">
      <formula>0</formula>
    </cfRule>
  </conditionalFormatting>
  <conditionalFormatting sqref="FK12">
    <cfRule type="cellIs" dxfId="4" priority="1065" operator="greaterThanOrEqual">
      <formula>0</formula>
    </cfRule>
    <cfRule type="cellIs" dxfId="5" priority="1066" operator="lessThan">
      <formula>0</formula>
    </cfRule>
  </conditionalFormatting>
  <conditionalFormatting sqref="FK13">
    <cfRule type="cellIs" dxfId="4" priority="1071" operator="greaterThanOrEqual">
      <formula>0</formula>
    </cfRule>
    <cfRule type="cellIs" dxfId="5" priority="1072" operator="lessThan">
      <formula>0</formula>
    </cfRule>
  </conditionalFormatting>
  <conditionalFormatting sqref="FK14">
    <cfRule type="cellIs" dxfId="4" priority="1077" operator="greaterThanOrEqual">
      <formula>0</formula>
    </cfRule>
    <cfRule type="cellIs" dxfId="5" priority="1078" operator="lessThan">
      <formula>0</formula>
    </cfRule>
  </conditionalFormatting>
  <conditionalFormatting sqref="FK16">
    <cfRule type="cellIs" dxfId="4" priority="1083" operator="greaterThanOrEqual">
      <formula>0</formula>
    </cfRule>
    <cfRule type="cellIs" dxfId="5" priority="1084" operator="lessThan">
      <formula>0</formula>
    </cfRule>
  </conditionalFormatting>
  <conditionalFormatting sqref="FK17">
    <cfRule type="cellIs" dxfId="4" priority="1089" operator="greaterThanOrEqual">
      <formula>0</formula>
    </cfRule>
    <cfRule type="cellIs" dxfId="5" priority="1090" operator="lessThan">
      <formula>0</formula>
    </cfRule>
  </conditionalFormatting>
  <conditionalFormatting sqref="FK18">
    <cfRule type="cellIs" dxfId="4" priority="1095" operator="greaterThanOrEqual">
      <formula>0</formula>
    </cfRule>
    <cfRule type="cellIs" dxfId="5" priority="1096" operator="lessThan">
      <formula>0</formula>
    </cfRule>
  </conditionalFormatting>
  <conditionalFormatting sqref="FK19">
    <cfRule type="cellIs" dxfId="4" priority="1101" operator="greaterThanOrEqual">
      <formula>0</formula>
    </cfRule>
    <cfRule type="cellIs" dxfId="5" priority="1102" operator="lessThan">
      <formula>0</formula>
    </cfRule>
  </conditionalFormatting>
  <conditionalFormatting sqref="FK2">
    <cfRule type="cellIs" dxfId="0" priority="1013" operator="greaterThanOrEqual">
      <formula>0</formula>
    </cfRule>
    <cfRule type="cellIs" dxfId="1" priority="1014" operator="lessThan">
      <formula>0</formula>
    </cfRule>
  </conditionalFormatting>
  <conditionalFormatting sqref="FK20">
    <cfRule type="cellIs" dxfId="4" priority="1107" operator="greaterThanOrEqual">
      <formula>0</formula>
    </cfRule>
    <cfRule type="cellIs" dxfId="5" priority="1108" operator="lessThan">
      <formula>0</formula>
    </cfRule>
  </conditionalFormatting>
  <conditionalFormatting sqref="FK21">
    <cfRule type="cellIs" dxfId="4" priority="1113" operator="greaterThanOrEqual">
      <formula>0</formula>
    </cfRule>
    <cfRule type="cellIs" dxfId="5" priority="1114" operator="lessThan">
      <formula>0</formula>
    </cfRule>
  </conditionalFormatting>
  <conditionalFormatting sqref="FK22">
    <cfRule type="cellIs" dxfId="4" priority="1119" operator="greaterThanOrEqual">
      <formula>0</formula>
    </cfRule>
    <cfRule type="cellIs" dxfId="5" priority="1120" operator="lessThan">
      <formula>0</formula>
    </cfRule>
  </conditionalFormatting>
  <conditionalFormatting sqref="FK23">
    <cfRule type="cellIs" dxfId="4" priority="1125" operator="greaterThanOrEqual">
      <formula>0</formula>
    </cfRule>
    <cfRule type="cellIs" dxfId="5" priority="1126" operator="lessThan">
      <formula>0</formula>
    </cfRule>
  </conditionalFormatting>
  <conditionalFormatting sqref="FK24">
    <cfRule type="cellIs" dxfId="4" priority="1131" operator="greaterThanOrEqual">
      <formula>0</formula>
    </cfRule>
    <cfRule type="cellIs" dxfId="5" priority="1132" operator="lessThan">
      <formula>0</formula>
    </cfRule>
  </conditionalFormatting>
  <conditionalFormatting sqref="FK6">
    <cfRule type="cellIs" dxfId="4" priority="1029" operator="greaterThanOrEqual">
      <formula>0</formula>
    </cfRule>
    <cfRule type="cellIs" dxfId="5" priority="1030" operator="lessThan">
      <formula>0</formula>
    </cfRule>
  </conditionalFormatting>
  <conditionalFormatting sqref="FK7">
    <cfRule type="cellIs" dxfId="4" priority="1035" operator="greaterThanOrEqual">
      <formula>0</formula>
    </cfRule>
    <cfRule type="cellIs" dxfId="5" priority="1036" operator="lessThan">
      <formula>0</formula>
    </cfRule>
  </conditionalFormatting>
  <conditionalFormatting sqref="FK8">
    <cfRule type="cellIs" dxfId="4" priority="1041" operator="greaterThanOrEqual">
      <formula>0</formula>
    </cfRule>
    <cfRule type="cellIs" dxfId="5" priority="1042" operator="lessThan">
      <formula>0</formula>
    </cfRule>
  </conditionalFormatting>
  <conditionalFormatting sqref="FK9">
    <cfRule type="cellIs" dxfId="4" priority="1047" operator="greaterThanOrEqual">
      <formula>0</formula>
    </cfRule>
    <cfRule type="cellIs" dxfId="5" priority="1048" operator="lessThan">
      <formula>0</formula>
    </cfRule>
  </conditionalFormatting>
  <conditionalFormatting sqref="FL2">
    <cfRule type="cellIs" dxfId="0" priority="1015" operator="greaterThanOrEqual">
      <formula>0</formula>
    </cfRule>
    <cfRule type="cellIs" dxfId="1" priority="1016" operator="lessThan">
      <formula>0</formula>
    </cfRule>
  </conditionalFormatting>
  <conditionalFormatting sqref="FN10">
    <cfRule type="cellIs" dxfId="4" priority="1055" operator="greaterThanOrEqual">
      <formula>0</formula>
    </cfRule>
    <cfRule type="cellIs" dxfId="5" priority="1056" operator="lessThan">
      <formula>0</formula>
    </cfRule>
  </conditionalFormatting>
  <conditionalFormatting sqref="FN11">
    <cfRule type="cellIs" dxfId="4" priority="1061" operator="greaterThanOrEqual">
      <formula>0</formula>
    </cfRule>
    <cfRule type="cellIs" dxfId="5" priority="1062" operator="lessThan">
      <formula>0</formula>
    </cfRule>
  </conditionalFormatting>
  <conditionalFormatting sqref="FN12">
    <cfRule type="cellIs" dxfId="4" priority="1067" operator="greaterThanOrEqual">
      <formula>0</formula>
    </cfRule>
    <cfRule type="cellIs" dxfId="5" priority="1068" operator="lessThan">
      <formula>0</formula>
    </cfRule>
  </conditionalFormatting>
  <conditionalFormatting sqref="FN13">
    <cfRule type="cellIs" dxfId="4" priority="1073" operator="greaterThanOrEqual">
      <formula>0</formula>
    </cfRule>
    <cfRule type="cellIs" dxfId="5" priority="1074" operator="lessThan">
      <formula>0</formula>
    </cfRule>
  </conditionalFormatting>
  <conditionalFormatting sqref="FN14">
    <cfRule type="cellIs" dxfId="4" priority="1079" operator="greaterThanOrEqual">
      <formula>0</formula>
    </cfRule>
    <cfRule type="cellIs" dxfId="5" priority="1080" operator="lessThan">
      <formula>0</formula>
    </cfRule>
  </conditionalFormatting>
  <conditionalFormatting sqref="FN16">
    <cfRule type="cellIs" dxfId="4" priority="1085" operator="greaterThanOrEqual">
      <formula>0</formula>
    </cfRule>
    <cfRule type="cellIs" dxfId="5" priority="1086" operator="lessThan">
      <formula>0</formula>
    </cfRule>
  </conditionalFormatting>
  <conditionalFormatting sqref="FN17">
    <cfRule type="cellIs" dxfId="4" priority="1091" operator="greaterThanOrEqual">
      <formula>0</formula>
    </cfRule>
    <cfRule type="cellIs" dxfId="5" priority="1092" operator="lessThan">
      <formula>0</formula>
    </cfRule>
  </conditionalFormatting>
  <conditionalFormatting sqref="FN18">
    <cfRule type="cellIs" dxfId="4" priority="1097" operator="greaterThanOrEqual">
      <formula>0</formula>
    </cfRule>
    <cfRule type="cellIs" dxfId="5" priority="1098" operator="lessThan">
      <formula>0</formula>
    </cfRule>
  </conditionalFormatting>
  <conditionalFormatting sqref="FN19">
    <cfRule type="cellIs" dxfId="4" priority="1103" operator="greaterThanOrEqual">
      <formula>0</formula>
    </cfRule>
    <cfRule type="cellIs" dxfId="5" priority="1104" operator="lessThan">
      <formula>0</formula>
    </cfRule>
  </conditionalFormatting>
  <conditionalFormatting sqref="FN20">
    <cfRule type="cellIs" dxfId="4" priority="1109" operator="greaterThanOrEqual">
      <formula>0</formula>
    </cfRule>
    <cfRule type="cellIs" dxfId="5" priority="1110" operator="lessThan">
      <formula>0</formula>
    </cfRule>
  </conditionalFormatting>
  <conditionalFormatting sqref="FN21">
    <cfRule type="cellIs" dxfId="4" priority="1115" operator="greaterThanOrEqual">
      <formula>0</formula>
    </cfRule>
    <cfRule type="cellIs" dxfId="5" priority="1116" operator="lessThan">
      <formula>0</formula>
    </cfRule>
  </conditionalFormatting>
  <conditionalFormatting sqref="FN22">
    <cfRule type="cellIs" dxfId="4" priority="1121" operator="greaterThanOrEqual">
      <formula>0</formula>
    </cfRule>
    <cfRule type="cellIs" dxfId="5" priority="1122" operator="lessThan">
      <formula>0</formula>
    </cfRule>
  </conditionalFormatting>
  <conditionalFormatting sqref="FN23">
    <cfRule type="cellIs" dxfId="4" priority="1127" operator="greaterThanOrEqual">
      <formula>0</formula>
    </cfRule>
    <cfRule type="cellIs" dxfId="5" priority="1128" operator="lessThan">
      <formula>0</formula>
    </cfRule>
  </conditionalFormatting>
  <conditionalFormatting sqref="FN24">
    <cfRule type="cellIs" dxfId="4" priority="1133" operator="greaterThanOrEqual">
      <formula>0</formula>
    </cfRule>
    <cfRule type="cellIs" dxfId="5" priority="1134" operator="lessThan">
      <formula>0</formula>
    </cfRule>
  </conditionalFormatting>
  <conditionalFormatting sqref="FN6">
    <cfRule type="cellIs" dxfId="4" priority="1031" operator="greaterThanOrEqual">
      <formula>0</formula>
    </cfRule>
    <cfRule type="cellIs" dxfId="5" priority="1032" operator="lessThan">
      <formula>0</formula>
    </cfRule>
  </conditionalFormatting>
  <conditionalFormatting sqref="FN7">
    <cfRule type="cellIs" dxfId="4" priority="1037" operator="greaterThanOrEqual">
      <formula>0</formula>
    </cfRule>
    <cfRule type="cellIs" dxfId="5" priority="1038" operator="lessThan">
      <formula>0</formula>
    </cfRule>
  </conditionalFormatting>
  <conditionalFormatting sqref="FN8">
    <cfRule type="cellIs" dxfId="4" priority="1043" operator="greaterThanOrEqual">
      <formula>0</formula>
    </cfRule>
    <cfRule type="cellIs" dxfId="5" priority="1044" operator="lessThan">
      <formula>0</formula>
    </cfRule>
  </conditionalFormatting>
  <conditionalFormatting sqref="FN9">
    <cfRule type="cellIs" dxfId="4" priority="1049" operator="greaterThanOrEqual">
      <formula>0</formula>
    </cfRule>
    <cfRule type="cellIs" dxfId="5" priority="1050" operator="lessThan">
      <formula>0</formula>
    </cfRule>
  </conditionalFormatting>
  <conditionalFormatting sqref="FP2">
    <cfRule type="cellIs" dxfId="0" priority="1017" operator="greaterThanOrEqual">
      <formula>0</formula>
    </cfRule>
    <cfRule type="cellIs" dxfId="1" priority="1018" operator="lessThan">
      <formula>0</formula>
    </cfRule>
  </conditionalFormatting>
  <conditionalFormatting sqref="FR2">
    <cfRule type="cellIs" dxfId="0" priority="1019" operator="greaterThanOrEqual">
      <formula>0</formula>
    </cfRule>
    <cfRule type="cellIs" dxfId="1" priority="1020" operator="lessThan">
      <formula>0</formula>
    </cfRule>
  </conditionalFormatting>
  <conditionalFormatting sqref="FT2">
    <cfRule type="cellIs" dxfId="0" priority="1021" operator="greaterThanOrEqual">
      <formula>0</formula>
    </cfRule>
    <cfRule type="cellIs" dxfId="1" priority="1022" operator="lessThan">
      <formula>0</formula>
    </cfRule>
  </conditionalFormatting>
  <conditionalFormatting sqref="FV2">
    <cfRule type="cellIs" dxfId="0" priority="1023" operator="greaterThanOrEqual">
      <formula>0</formula>
    </cfRule>
    <cfRule type="cellIs" dxfId="1" priority="1024" operator="lessThan">
      <formula>0</formula>
    </cfRule>
  </conditionalFormatting>
  <conditionalFormatting sqref="G2">
    <cfRule type="cellIs" dxfId="0" priority="7" operator="greaterThanOrEqual">
      <formula>0</formula>
    </cfRule>
    <cfRule type="cellIs" dxfId="1" priority="8" operator="lessThan">
      <formula>0</formula>
    </cfRule>
  </conditionalFormatting>
  <conditionalFormatting sqref="GA10">
    <cfRule type="cellIs" dxfId="4" priority="1177" operator="greaterThanOrEqual">
      <formula>0</formula>
    </cfRule>
    <cfRule type="cellIs" dxfId="5" priority="1178" operator="lessThan">
      <formula>0</formula>
    </cfRule>
  </conditionalFormatting>
  <conditionalFormatting sqref="GA11">
    <cfRule type="cellIs" dxfId="4" priority="1183" operator="greaterThanOrEqual">
      <formula>0</formula>
    </cfRule>
    <cfRule type="cellIs" dxfId="5" priority="1184" operator="lessThan">
      <formula>0</formula>
    </cfRule>
  </conditionalFormatting>
  <conditionalFormatting sqref="GA12">
    <cfRule type="cellIs" dxfId="4" priority="1189" operator="greaterThanOrEqual">
      <formula>0</formula>
    </cfRule>
    <cfRule type="cellIs" dxfId="5" priority="1190" operator="lessThan">
      <formula>0</formula>
    </cfRule>
  </conditionalFormatting>
  <conditionalFormatting sqref="GA13">
    <cfRule type="cellIs" dxfId="4" priority="1195" operator="greaterThanOrEqual">
      <formula>0</formula>
    </cfRule>
    <cfRule type="cellIs" dxfId="5" priority="1196" operator="lessThan">
      <formula>0</formula>
    </cfRule>
  </conditionalFormatting>
  <conditionalFormatting sqref="GA14">
    <cfRule type="cellIs" dxfId="4" priority="1201" operator="greaterThanOrEqual">
      <formula>0</formula>
    </cfRule>
    <cfRule type="cellIs" dxfId="5" priority="1202" operator="lessThan">
      <formula>0</formula>
    </cfRule>
  </conditionalFormatting>
  <conditionalFormatting sqref="GA16">
    <cfRule type="cellIs" dxfId="4" priority="1207" operator="greaterThanOrEqual">
      <formula>0</formula>
    </cfRule>
    <cfRule type="cellIs" dxfId="5" priority="1208" operator="lessThan">
      <formula>0</formula>
    </cfRule>
  </conditionalFormatting>
  <conditionalFormatting sqref="GA17">
    <cfRule type="cellIs" dxfId="4" priority="1213" operator="greaterThanOrEqual">
      <formula>0</formula>
    </cfRule>
    <cfRule type="cellIs" dxfId="5" priority="1214" operator="lessThan">
      <formula>0</formula>
    </cfRule>
  </conditionalFormatting>
  <conditionalFormatting sqref="GA18">
    <cfRule type="cellIs" dxfId="4" priority="1219" operator="greaterThanOrEqual">
      <formula>0</formula>
    </cfRule>
    <cfRule type="cellIs" dxfId="5" priority="1220" operator="lessThan">
      <formula>0</formula>
    </cfRule>
  </conditionalFormatting>
  <conditionalFormatting sqref="GA19">
    <cfRule type="cellIs" dxfId="4" priority="1225" operator="greaterThanOrEqual">
      <formula>0</formula>
    </cfRule>
    <cfRule type="cellIs" dxfId="5" priority="1226" operator="lessThan">
      <formula>0</formula>
    </cfRule>
  </conditionalFormatting>
  <conditionalFormatting sqref="GA20">
    <cfRule type="cellIs" dxfId="4" priority="1231" operator="greaterThanOrEqual">
      <formula>0</formula>
    </cfRule>
    <cfRule type="cellIs" dxfId="5" priority="1232" operator="lessThan">
      <formula>0</formula>
    </cfRule>
  </conditionalFormatting>
  <conditionalFormatting sqref="GA21">
    <cfRule type="cellIs" dxfId="4" priority="1237" operator="greaterThanOrEqual">
      <formula>0</formula>
    </cfRule>
    <cfRule type="cellIs" dxfId="5" priority="1238" operator="lessThan">
      <formula>0</formula>
    </cfRule>
  </conditionalFormatting>
  <conditionalFormatting sqref="GA22">
    <cfRule type="cellIs" dxfId="4" priority="1243" operator="greaterThanOrEqual">
      <formula>0</formula>
    </cfRule>
    <cfRule type="cellIs" dxfId="5" priority="1244" operator="lessThan">
      <formula>0</formula>
    </cfRule>
  </conditionalFormatting>
  <conditionalFormatting sqref="GA23">
    <cfRule type="cellIs" dxfId="4" priority="1249" operator="greaterThanOrEqual">
      <formula>0</formula>
    </cfRule>
    <cfRule type="cellIs" dxfId="5" priority="1250" operator="lessThan">
      <formula>0</formula>
    </cfRule>
  </conditionalFormatting>
  <conditionalFormatting sqref="GA24">
    <cfRule type="cellIs" dxfId="4" priority="1255" operator="greaterThanOrEqual">
      <formula>0</formula>
    </cfRule>
    <cfRule type="cellIs" dxfId="5" priority="1256" operator="lessThan">
      <formula>0</formula>
    </cfRule>
  </conditionalFormatting>
  <conditionalFormatting sqref="GA3">
    <cfRule type="cellIs" dxfId="0" priority="1135" operator="greaterThanOrEqual">
      <formula>0</formula>
    </cfRule>
    <cfRule type="cellIs" dxfId="1" priority="1136" operator="lessThan">
      <formula>0</formula>
    </cfRule>
  </conditionalFormatting>
  <conditionalFormatting sqref="GA4">
    <cfRule type="cellIs" dxfId="4" priority="1151" operator="greaterThanOrEqual">
      <formula>0</formula>
    </cfRule>
    <cfRule type="cellIs" dxfId="5" priority="1152" operator="lessThan">
      <formula>0</formula>
    </cfRule>
  </conditionalFormatting>
  <conditionalFormatting sqref="GA6">
    <cfRule type="cellIs" dxfId="4" priority="1153" operator="greaterThanOrEqual">
      <formula>0</formula>
    </cfRule>
    <cfRule type="cellIs" dxfId="5" priority="1154" operator="lessThan">
      <formula>0</formula>
    </cfRule>
  </conditionalFormatting>
  <conditionalFormatting sqref="GA7">
    <cfRule type="cellIs" dxfId="4" priority="1159" operator="greaterThanOrEqual">
      <formula>0</formula>
    </cfRule>
    <cfRule type="cellIs" dxfId="5" priority="1160" operator="lessThan">
      <formula>0</formula>
    </cfRule>
  </conditionalFormatting>
  <conditionalFormatting sqref="GA8">
    <cfRule type="cellIs" dxfId="4" priority="1165" operator="greaterThanOrEqual">
      <formula>0</formula>
    </cfRule>
    <cfRule type="cellIs" dxfId="5" priority="1166" operator="lessThan">
      <formula>0</formula>
    </cfRule>
  </conditionalFormatting>
  <conditionalFormatting sqref="GA9">
    <cfRule type="cellIs" dxfId="4" priority="1171" operator="greaterThanOrEqual">
      <formula>0</formula>
    </cfRule>
    <cfRule type="cellIs" dxfId="5" priority="1172" operator="lessThan">
      <formula>0</formula>
    </cfRule>
  </conditionalFormatting>
  <conditionalFormatting sqref="GC3">
    <cfRule type="cellIs" dxfId="0" priority="1137" operator="greaterThanOrEqual">
      <formula>0</formula>
    </cfRule>
    <cfRule type="cellIs" dxfId="1" priority="1138" operator="lessThan">
      <formula>0</formula>
    </cfRule>
  </conditionalFormatting>
  <conditionalFormatting sqref="GE10">
    <cfRule type="cellIs" dxfId="4" priority="1179" operator="greaterThanOrEqual">
      <formula>0</formula>
    </cfRule>
    <cfRule type="cellIs" dxfId="5" priority="1180" operator="lessThan">
      <formula>0</formula>
    </cfRule>
  </conditionalFormatting>
  <conditionalFormatting sqref="GE11">
    <cfRule type="cellIs" dxfId="4" priority="1185" operator="greaterThanOrEqual">
      <formula>0</formula>
    </cfRule>
    <cfRule type="cellIs" dxfId="5" priority="1186" operator="lessThan">
      <formula>0</formula>
    </cfRule>
  </conditionalFormatting>
  <conditionalFormatting sqref="GE12">
    <cfRule type="cellIs" dxfId="4" priority="1191" operator="greaterThanOrEqual">
      <formula>0</formula>
    </cfRule>
    <cfRule type="cellIs" dxfId="5" priority="1192" operator="lessThan">
      <formula>0</formula>
    </cfRule>
  </conditionalFormatting>
  <conditionalFormatting sqref="GE13">
    <cfRule type="cellIs" dxfId="4" priority="1197" operator="greaterThanOrEqual">
      <formula>0</formula>
    </cfRule>
    <cfRule type="cellIs" dxfId="5" priority="1198" operator="lessThan">
      <formula>0</formula>
    </cfRule>
  </conditionalFormatting>
  <conditionalFormatting sqref="GE14">
    <cfRule type="cellIs" dxfId="4" priority="1203" operator="greaterThanOrEqual">
      <formula>0</formula>
    </cfRule>
    <cfRule type="cellIs" dxfId="5" priority="1204" operator="lessThan">
      <formula>0</formula>
    </cfRule>
  </conditionalFormatting>
  <conditionalFormatting sqref="GE16">
    <cfRule type="cellIs" dxfId="4" priority="1209" operator="greaterThanOrEqual">
      <formula>0</formula>
    </cfRule>
    <cfRule type="cellIs" dxfId="5" priority="1210" operator="lessThan">
      <formula>0</formula>
    </cfRule>
  </conditionalFormatting>
  <conditionalFormatting sqref="GE17">
    <cfRule type="cellIs" dxfId="4" priority="1215" operator="greaterThanOrEqual">
      <formula>0</formula>
    </cfRule>
    <cfRule type="cellIs" dxfId="5" priority="1216" operator="lessThan">
      <formula>0</formula>
    </cfRule>
  </conditionalFormatting>
  <conditionalFormatting sqref="GE18">
    <cfRule type="cellIs" dxfId="4" priority="1221" operator="greaterThanOrEqual">
      <formula>0</formula>
    </cfRule>
    <cfRule type="cellIs" dxfId="5" priority="1222" operator="lessThan">
      <formula>0</formula>
    </cfRule>
  </conditionalFormatting>
  <conditionalFormatting sqref="GE19">
    <cfRule type="cellIs" dxfId="4" priority="1227" operator="greaterThanOrEqual">
      <formula>0</formula>
    </cfRule>
    <cfRule type="cellIs" dxfId="5" priority="1228" operator="lessThan">
      <formula>0</formula>
    </cfRule>
  </conditionalFormatting>
  <conditionalFormatting sqref="GE2">
    <cfRule type="cellIs" dxfId="0" priority="1139" operator="greaterThanOrEqual">
      <formula>0</formula>
    </cfRule>
    <cfRule type="cellIs" dxfId="1" priority="1140" operator="lessThan">
      <formula>0</formula>
    </cfRule>
  </conditionalFormatting>
  <conditionalFormatting sqref="GE20">
    <cfRule type="cellIs" dxfId="4" priority="1233" operator="greaterThanOrEqual">
      <formula>0</formula>
    </cfRule>
    <cfRule type="cellIs" dxfId="5" priority="1234" operator="lessThan">
      <formula>0</formula>
    </cfRule>
  </conditionalFormatting>
  <conditionalFormatting sqref="GE21">
    <cfRule type="cellIs" dxfId="4" priority="1239" operator="greaterThanOrEqual">
      <formula>0</formula>
    </cfRule>
    <cfRule type="cellIs" dxfId="5" priority="1240" operator="lessThan">
      <formula>0</formula>
    </cfRule>
  </conditionalFormatting>
  <conditionalFormatting sqref="GE22">
    <cfRule type="cellIs" dxfId="4" priority="1245" operator="greaterThanOrEqual">
      <formula>0</formula>
    </cfRule>
    <cfRule type="cellIs" dxfId="5" priority="1246" operator="lessThan">
      <formula>0</formula>
    </cfRule>
  </conditionalFormatting>
  <conditionalFormatting sqref="GE23">
    <cfRule type="cellIs" dxfId="4" priority="1251" operator="greaterThanOrEqual">
      <formula>0</formula>
    </cfRule>
    <cfRule type="cellIs" dxfId="5" priority="1252" operator="lessThan">
      <formula>0</formula>
    </cfRule>
  </conditionalFormatting>
  <conditionalFormatting sqref="GE24">
    <cfRule type="cellIs" dxfId="4" priority="1257" operator="greaterThanOrEqual">
      <formula>0</formula>
    </cfRule>
    <cfRule type="cellIs" dxfId="5" priority="1258" operator="lessThan">
      <formula>0</formula>
    </cfRule>
  </conditionalFormatting>
  <conditionalFormatting sqref="GE6">
    <cfRule type="cellIs" dxfId="4" priority="1155" operator="greaterThanOrEqual">
      <formula>0</formula>
    </cfRule>
    <cfRule type="cellIs" dxfId="5" priority="1156" operator="lessThan">
      <formula>0</formula>
    </cfRule>
  </conditionalFormatting>
  <conditionalFormatting sqref="GE7">
    <cfRule type="cellIs" dxfId="4" priority="1161" operator="greaterThanOrEqual">
      <formula>0</formula>
    </cfRule>
    <cfRule type="cellIs" dxfId="5" priority="1162" operator="lessThan">
      <formula>0</formula>
    </cfRule>
  </conditionalFormatting>
  <conditionalFormatting sqref="GE8">
    <cfRule type="cellIs" dxfId="4" priority="1167" operator="greaterThanOrEqual">
      <formula>0</formula>
    </cfRule>
    <cfRule type="cellIs" dxfId="5" priority="1168" operator="lessThan">
      <formula>0</formula>
    </cfRule>
  </conditionalFormatting>
  <conditionalFormatting sqref="GE9">
    <cfRule type="cellIs" dxfId="4" priority="1173" operator="greaterThanOrEqual">
      <formula>0</formula>
    </cfRule>
    <cfRule type="cellIs" dxfId="5" priority="1174" operator="lessThan">
      <formula>0</formula>
    </cfRule>
  </conditionalFormatting>
  <conditionalFormatting sqref="GF2">
    <cfRule type="cellIs" dxfId="0" priority="1141" operator="greaterThanOrEqual">
      <formula>0</formula>
    </cfRule>
    <cfRule type="cellIs" dxfId="1" priority="1142" operator="lessThan">
      <formula>0</formula>
    </cfRule>
  </conditionalFormatting>
  <conditionalFormatting sqref="GH10">
    <cfRule type="cellIs" dxfId="4" priority="1181" operator="greaterThanOrEqual">
      <formula>0</formula>
    </cfRule>
    <cfRule type="cellIs" dxfId="5" priority="1182" operator="lessThan">
      <formula>0</formula>
    </cfRule>
  </conditionalFormatting>
  <conditionalFormatting sqref="GH11">
    <cfRule type="cellIs" dxfId="4" priority="1187" operator="greaterThanOrEqual">
      <formula>0</formula>
    </cfRule>
    <cfRule type="cellIs" dxfId="5" priority="1188" operator="lessThan">
      <formula>0</formula>
    </cfRule>
  </conditionalFormatting>
  <conditionalFormatting sqref="GH12">
    <cfRule type="cellIs" dxfId="4" priority="1193" operator="greaterThanOrEqual">
      <formula>0</formula>
    </cfRule>
    <cfRule type="cellIs" dxfId="5" priority="1194" operator="lessThan">
      <formula>0</formula>
    </cfRule>
  </conditionalFormatting>
  <conditionalFormatting sqref="GH13">
    <cfRule type="cellIs" dxfId="4" priority="1199" operator="greaterThanOrEqual">
      <formula>0</formula>
    </cfRule>
    <cfRule type="cellIs" dxfId="5" priority="1200" operator="lessThan">
      <formula>0</formula>
    </cfRule>
  </conditionalFormatting>
  <conditionalFormatting sqref="GH14">
    <cfRule type="cellIs" dxfId="4" priority="1205" operator="greaterThanOrEqual">
      <formula>0</formula>
    </cfRule>
    <cfRule type="cellIs" dxfId="5" priority="1206" operator="lessThan">
      <formula>0</formula>
    </cfRule>
  </conditionalFormatting>
  <conditionalFormatting sqref="GH16">
    <cfRule type="cellIs" dxfId="4" priority="1211" operator="greaterThanOrEqual">
      <formula>0</formula>
    </cfRule>
    <cfRule type="cellIs" dxfId="5" priority="1212" operator="lessThan">
      <formula>0</formula>
    </cfRule>
  </conditionalFormatting>
  <conditionalFormatting sqref="GH17">
    <cfRule type="cellIs" dxfId="4" priority="1217" operator="greaterThanOrEqual">
      <formula>0</formula>
    </cfRule>
    <cfRule type="cellIs" dxfId="5" priority="1218" operator="lessThan">
      <formula>0</formula>
    </cfRule>
  </conditionalFormatting>
  <conditionalFormatting sqref="GH18">
    <cfRule type="cellIs" dxfId="4" priority="1223" operator="greaterThanOrEqual">
      <formula>0</formula>
    </cfRule>
    <cfRule type="cellIs" dxfId="5" priority="1224" operator="lessThan">
      <formula>0</formula>
    </cfRule>
  </conditionalFormatting>
  <conditionalFormatting sqref="GH19">
    <cfRule type="cellIs" dxfId="4" priority="1229" operator="greaterThanOrEqual">
      <formula>0</formula>
    </cfRule>
    <cfRule type="cellIs" dxfId="5" priority="1230" operator="lessThan">
      <formula>0</formula>
    </cfRule>
  </conditionalFormatting>
  <conditionalFormatting sqref="GH20">
    <cfRule type="cellIs" dxfId="4" priority="1235" operator="greaterThanOrEqual">
      <formula>0</formula>
    </cfRule>
    <cfRule type="cellIs" dxfId="5" priority="1236" operator="lessThan">
      <formula>0</formula>
    </cfRule>
  </conditionalFormatting>
  <conditionalFormatting sqref="GH21">
    <cfRule type="cellIs" dxfId="4" priority="1241" operator="greaterThanOrEqual">
      <formula>0</formula>
    </cfRule>
    <cfRule type="cellIs" dxfId="5" priority="1242" operator="lessThan">
      <formula>0</formula>
    </cfRule>
  </conditionalFormatting>
  <conditionalFormatting sqref="GH22">
    <cfRule type="cellIs" dxfId="4" priority="1247" operator="greaterThanOrEqual">
      <formula>0</formula>
    </cfRule>
    <cfRule type="cellIs" dxfId="5" priority="1248" operator="lessThan">
      <formula>0</formula>
    </cfRule>
  </conditionalFormatting>
  <conditionalFormatting sqref="GH23">
    <cfRule type="cellIs" dxfId="4" priority="1253" operator="greaterThanOrEqual">
      <formula>0</formula>
    </cfRule>
    <cfRule type="cellIs" dxfId="5" priority="1254" operator="lessThan">
      <formula>0</formula>
    </cfRule>
  </conditionalFormatting>
  <conditionalFormatting sqref="GH24">
    <cfRule type="cellIs" dxfId="4" priority="1259" operator="greaterThanOrEqual">
      <formula>0</formula>
    </cfRule>
    <cfRule type="cellIs" dxfId="5" priority="1260" operator="lessThan">
      <formula>0</formula>
    </cfRule>
  </conditionalFormatting>
  <conditionalFormatting sqref="GH6">
    <cfRule type="cellIs" dxfId="4" priority="1157" operator="greaterThanOrEqual">
      <formula>0</formula>
    </cfRule>
    <cfRule type="cellIs" dxfId="5" priority="1158" operator="lessThan">
      <formula>0</formula>
    </cfRule>
  </conditionalFormatting>
  <conditionalFormatting sqref="GH7">
    <cfRule type="cellIs" dxfId="4" priority="1163" operator="greaterThanOrEqual">
      <formula>0</formula>
    </cfRule>
    <cfRule type="cellIs" dxfId="5" priority="1164" operator="lessThan">
      <formula>0</formula>
    </cfRule>
  </conditionalFormatting>
  <conditionalFormatting sqref="GH8">
    <cfRule type="cellIs" dxfId="4" priority="1169" operator="greaterThanOrEqual">
      <formula>0</formula>
    </cfRule>
    <cfRule type="cellIs" dxfId="5" priority="1170" operator="lessThan">
      <formula>0</formula>
    </cfRule>
  </conditionalFormatting>
  <conditionalFormatting sqref="GH9">
    <cfRule type="cellIs" dxfId="4" priority="1175" operator="greaterThanOrEqual">
      <formula>0</formula>
    </cfRule>
    <cfRule type="cellIs" dxfId="5" priority="1176" operator="lessThan">
      <formula>0</formula>
    </cfRule>
  </conditionalFormatting>
  <conditionalFormatting sqref="GJ2">
    <cfRule type="cellIs" dxfId="0" priority="1143" operator="greaterThanOrEqual">
      <formula>0</formula>
    </cfRule>
    <cfRule type="cellIs" dxfId="1" priority="1144" operator="lessThan">
      <formula>0</formula>
    </cfRule>
  </conditionalFormatting>
  <conditionalFormatting sqref="GL2">
    <cfRule type="cellIs" dxfId="0" priority="1145" operator="greaterThanOrEqual">
      <formula>0</formula>
    </cfRule>
    <cfRule type="cellIs" dxfId="1" priority="1146" operator="lessThan">
      <formula>0</formula>
    </cfRule>
  </conditionalFormatting>
  <conditionalFormatting sqref="GN2">
    <cfRule type="cellIs" dxfId="0" priority="1147" operator="greaterThanOrEqual">
      <formula>0</formula>
    </cfRule>
    <cfRule type="cellIs" dxfId="1" priority="1148" operator="lessThan">
      <formula>0</formula>
    </cfRule>
  </conditionalFormatting>
  <conditionalFormatting sqref="GP2">
    <cfRule type="cellIs" dxfId="0" priority="1149" operator="greaterThanOrEqual">
      <formula>0</formula>
    </cfRule>
    <cfRule type="cellIs" dxfId="1" priority="1150" operator="lessThan">
      <formula>0</formula>
    </cfRule>
  </conditionalFormatting>
  <conditionalFormatting sqref="I10">
    <cfRule type="cellIs" dxfId="4" priority="47" operator="greaterThanOrEqual">
      <formula>0</formula>
    </cfRule>
    <cfRule type="cellIs" dxfId="5" priority="48" operator="lessThan">
      <formula>0</formula>
    </cfRule>
  </conditionalFormatting>
  <conditionalFormatting sqref="I11">
    <cfRule type="cellIs" dxfId="4" priority="53" operator="greaterThanOrEqual">
      <formula>0</formula>
    </cfRule>
    <cfRule type="cellIs" dxfId="5" priority="54" operator="lessThan">
      <formula>0</formula>
    </cfRule>
  </conditionalFormatting>
  <conditionalFormatting sqref="I12">
    <cfRule type="cellIs" dxfId="4" priority="59" operator="greaterThanOrEqual">
      <formula>0</formula>
    </cfRule>
    <cfRule type="cellIs" dxfId="5" priority="60" operator="lessThan">
      <formula>0</formula>
    </cfRule>
  </conditionalFormatting>
  <conditionalFormatting sqref="I13">
    <cfRule type="cellIs" dxfId="4" priority="65" operator="greaterThanOrEqual">
      <formula>0</formula>
    </cfRule>
    <cfRule type="cellIs" dxfId="5" priority="66" operator="lessThan">
      <formula>0</formula>
    </cfRule>
  </conditionalFormatting>
  <conditionalFormatting sqref="I14">
    <cfRule type="cellIs" dxfId="4" priority="71" operator="greaterThanOrEqual">
      <formula>0</formula>
    </cfRule>
    <cfRule type="cellIs" dxfId="5" priority="72" operator="lessThan">
      <formula>0</formula>
    </cfRule>
  </conditionalFormatting>
  <conditionalFormatting sqref="I16">
    <cfRule type="cellIs" dxfId="4" priority="77" operator="greaterThanOrEqual">
      <formula>0</formula>
    </cfRule>
    <cfRule type="cellIs" dxfId="5" priority="78" operator="lessThan">
      <formula>0</formula>
    </cfRule>
  </conditionalFormatting>
  <conditionalFormatting sqref="I17">
    <cfRule type="cellIs" dxfId="4" priority="83" operator="greaterThanOrEqual">
      <formula>0</formula>
    </cfRule>
    <cfRule type="cellIs" dxfId="5" priority="84" operator="lessThan">
      <formula>0</formula>
    </cfRule>
  </conditionalFormatting>
  <conditionalFormatting sqref="I18">
    <cfRule type="cellIs" dxfId="4" priority="89" operator="greaterThanOrEqual">
      <formula>0</formula>
    </cfRule>
    <cfRule type="cellIs" dxfId="5" priority="90" operator="lessThan">
      <formula>0</formula>
    </cfRule>
  </conditionalFormatting>
  <conditionalFormatting sqref="I19">
    <cfRule type="cellIs" dxfId="4" priority="95" operator="greaterThanOrEqual">
      <formula>0</formula>
    </cfRule>
    <cfRule type="cellIs" dxfId="5" priority="96" operator="lessThan">
      <formula>0</formula>
    </cfRule>
  </conditionalFormatting>
  <conditionalFormatting sqref="I20">
    <cfRule type="cellIs" dxfId="4" priority="101" operator="greaterThanOrEqual">
      <formula>0</formula>
    </cfRule>
    <cfRule type="cellIs" dxfId="5" priority="102" operator="lessThan">
      <formula>0</formula>
    </cfRule>
  </conditionalFormatting>
  <conditionalFormatting sqref="I21">
    <cfRule type="cellIs" dxfId="4" priority="107" operator="greaterThanOrEqual">
      <formula>0</formula>
    </cfRule>
    <cfRule type="cellIs" dxfId="5" priority="108" operator="lessThan">
      <formula>0</formula>
    </cfRule>
  </conditionalFormatting>
  <conditionalFormatting sqref="I22">
    <cfRule type="cellIs" dxfId="4" priority="113" operator="greaterThanOrEqual">
      <formula>0</formula>
    </cfRule>
    <cfRule type="cellIs" dxfId="5" priority="114" operator="lessThan">
      <formula>0</formula>
    </cfRule>
  </conditionalFormatting>
  <conditionalFormatting sqref="I23">
    <cfRule type="cellIs" dxfId="4" priority="119" operator="greaterThanOrEqual">
      <formula>0</formula>
    </cfRule>
    <cfRule type="cellIs" dxfId="5" priority="120" operator="lessThan">
      <formula>0</formula>
    </cfRule>
  </conditionalFormatting>
  <conditionalFormatting sqref="I24">
    <cfRule type="cellIs" dxfId="4" priority="125" operator="greaterThanOrEqual">
      <formula>0</formula>
    </cfRule>
    <cfRule type="cellIs" dxfId="5" priority="126" operator="lessThan">
      <formula>0</formula>
    </cfRule>
  </conditionalFormatting>
  <conditionalFormatting sqref="I6">
    <cfRule type="cellIs" dxfId="4" priority="23" operator="greaterThanOrEqual">
      <formula>0</formula>
    </cfRule>
    <cfRule type="cellIs" dxfId="5" priority="24" operator="lessThan">
      <formula>0</formula>
    </cfRule>
  </conditionalFormatting>
  <conditionalFormatting sqref="I7">
    <cfRule type="cellIs" dxfId="4" priority="29" operator="greaterThanOrEqual">
      <formula>0</formula>
    </cfRule>
    <cfRule type="cellIs" dxfId="5" priority="30" operator="lessThan">
      <formula>0</formula>
    </cfRule>
  </conditionalFormatting>
  <conditionalFormatting sqref="I8">
    <cfRule type="cellIs" dxfId="4" priority="35" operator="greaterThanOrEqual">
      <formula>0</formula>
    </cfRule>
    <cfRule type="cellIs" dxfId="5" priority="36" operator="lessThan">
      <formula>0</formula>
    </cfRule>
  </conditionalFormatting>
  <conditionalFormatting sqref="I9">
    <cfRule type="cellIs" dxfId="4" priority="41" operator="greaterThanOrEqual">
      <formula>0</formula>
    </cfRule>
    <cfRule type="cellIs" dxfId="5" priority="42" operator="lessThan">
      <formula>0</formula>
    </cfRule>
  </conditionalFormatting>
  <conditionalFormatting sqref="K2">
    <cfRule type="cellIs" dxfId="0" priority="9" operator="greaterThanOrEqual">
      <formula>0</formula>
    </cfRule>
    <cfRule type="cellIs" dxfId="1" priority="10" operator="lessThan">
      <formula>0</formula>
    </cfRule>
  </conditionalFormatting>
  <conditionalFormatting sqref="M2">
    <cfRule type="cellIs" dxfId="0" priority="11" operator="greaterThanOrEqual">
      <formula>0</formula>
    </cfRule>
    <cfRule type="cellIs" dxfId="1" priority="12" operator="lessThan">
      <formula>0</formula>
    </cfRule>
  </conditionalFormatting>
  <conditionalFormatting sqref="O2">
    <cfRule type="cellIs" dxfId="0" priority="13" operator="greaterThanOrEqual">
      <formula>0</formula>
    </cfRule>
    <cfRule type="cellIs" dxfId="1" priority="14" operator="lessThan">
      <formula>0</formula>
    </cfRule>
  </conditionalFormatting>
  <conditionalFormatting sqref="Q2">
    <cfRule type="cellIs" dxfId="0" priority="15" operator="greaterThanOrEqual">
      <formula>0</formula>
    </cfRule>
    <cfRule type="cellIs" dxfId="1" priority="16" operator="lessThan">
      <formula>0</formula>
    </cfRule>
  </conditionalFormatting>
  <conditionalFormatting sqref="V10">
    <cfRule type="cellIs" dxfId="4" priority="169" operator="greaterThanOrEqual">
      <formula>0</formula>
    </cfRule>
    <cfRule type="cellIs" dxfId="5" priority="170" operator="lessThan">
      <formula>0</formula>
    </cfRule>
  </conditionalFormatting>
  <conditionalFormatting sqref="V11">
    <cfRule type="cellIs" dxfId="4" priority="175" operator="greaterThanOrEqual">
      <formula>0</formula>
    </cfRule>
    <cfRule type="cellIs" dxfId="5" priority="176" operator="lessThan">
      <formula>0</formula>
    </cfRule>
  </conditionalFormatting>
  <conditionalFormatting sqref="V12">
    <cfRule type="cellIs" dxfId="4" priority="181" operator="greaterThanOrEqual">
      <formula>0</formula>
    </cfRule>
    <cfRule type="cellIs" dxfId="5" priority="182" operator="lessThan">
      <formula>0</formula>
    </cfRule>
  </conditionalFormatting>
  <conditionalFormatting sqref="V13">
    <cfRule type="cellIs" dxfId="4" priority="187" operator="greaterThanOrEqual">
      <formula>0</formula>
    </cfRule>
    <cfRule type="cellIs" dxfId="5" priority="188" operator="lessThan">
      <formula>0</formula>
    </cfRule>
  </conditionalFormatting>
  <conditionalFormatting sqref="V14">
    <cfRule type="cellIs" dxfId="4" priority="193" operator="greaterThanOrEqual">
      <formula>0</formula>
    </cfRule>
    <cfRule type="cellIs" dxfId="5" priority="194" operator="lessThan">
      <formula>0</formula>
    </cfRule>
  </conditionalFormatting>
  <conditionalFormatting sqref="V16">
    <cfRule type="cellIs" dxfId="4" priority="199" operator="greaterThanOrEqual">
      <formula>0</formula>
    </cfRule>
    <cfRule type="cellIs" dxfId="5" priority="200" operator="lessThan">
      <formula>0</formula>
    </cfRule>
  </conditionalFormatting>
  <conditionalFormatting sqref="V17">
    <cfRule type="cellIs" dxfId="4" priority="205" operator="greaterThanOrEqual">
      <formula>0</formula>
    </cfRule>
    <cfRule type="cellIs" dxfId="5" priority="206" operator="lessThan">
      <formula>0</formula>
    </cfRule>
  </conditionalFormatting>
  <conditionalFormatting sqref="V18">
    <cfRule type="cellIs" dxfId="4" priority="211" operator="greaterThanOrEqual">
      <formula>0</formula>
    </cfRule>
    <cfRule type="cellIs" dxfId="5" priority="212" operator="lessThan">
      <formula>0</formula>
    </cfRule>
  </conditionalFormatting>
  <conditionalFormatting sqref="V19">
    <cfRule type="cellIs" dxfId="4" priority="217" operator="greaterThanOrEqual">
      <formula>0</formula>
    </cfRule>
    <cfRule type="cellIs" dxfId="5" priority="218" operator="lessThan">
      <formula>0</formula>
    </cfRule>
  </conditionalFormatting>
  <conditionalFormatting sqref="V20">
    <cfRule type="cellIs" dxfId="4" priority="223" operator="greaterThanOrEqual">
      <formula>0</formula>
    </cfRule>
    <cfRule type="cellIs" dxfId="5" priority="224" operator="lessThan">
      <formula>0</formula>
    </cfRule>
  </conditionalFormatting>
  <conditionalFormatting sqref="V21">
    <cfRule type="cellIs" dxfId="4" priority="229" operator="greaterThanOrEqual">
      <formula>0</formula>
    </cfRule>
    <cfRule type="cellIs" dxfId="5" priority="230" operator="lessThan">
      <formula>0</formula>
    </cfRule>
  </conditionalFormatting>
  <conditionalFormatting sqref="V22">
    <cfRule type="cellIs" dxfId="4" priority="235" operator="greaterThanOrEqual">
      <formula>0</formula>
    </cfRule>
    <cfRule type="cellIs" dxfId="5" priority="236" operator="lessThan">
      <formula>0</formula>
    </cfRule>
  </conditionalFormatting>
  <conditionalFormatting sqref="V23">
    <cfRule type="cellIs" dxfId="4" priority="241" operator="greaterThanOrEqual">
      <formula>0</formula>
    </cfRule>
    <cfRule type="cellIs" dxfId="5" priority="242" operator="lessThan">
      <formula>0</formula>
    </cfRule>
  </conditionalFormatting>
  <conditionalFormatting sqref="V24">
    <cfRule type="cellIs" dxfId="4" priority="247" operator="greaterThanOrEqual">
      <formula>0</formula>
    </cfRule>
    <cfRule type="cellIs" dxfId="5" priority="248" operator="lessThan">
      <formula>0</formula>
    </cfRule>
  </conditionalFormatting>
  <conditionalFormatting sqref="V3">
    <cfRule type="cellIs" dxfId="0" priority="127" operator="greaterThanOrEqual">
      <formula>0</formula>
    </cfRule>
    <cfRule type="cellIs" dxfId="1" priority="128" operator="lessThan">
      <formula>0</formula>
    </cfRule>
  </conditionalFormatting>
  <conditionalFormatting sqref="V4">
    <cfRule type="cellIs" dxfId="4" priority="143" operator="greaterThanOrEqual">
      <formula>0</formula>
    </cfRule>
    <cfRule type="cellIs" dxfId="5" priority="144" operator="lessThan">
      <formula>0</formula>
    </cfRule>
  </conditionalFormatting>
  <conditionalFormatting sqref="V6">
    <cfRule type="cellIs" dxfId="4" priority="145" operator="greaterThanOrEqual">
      <formula>0</formula>
    </cfRule>
    <cfRule type="cellIs" dxfId="5" priority="146" operator="lessThan">
      <formula>0</formula>
    </cfRule>
  </conditionalFormatting>
  <conditionalFormatting sqref="V7">
    <cfRule type="cellIs" dxfId="4" priority="151" operator="greaterThanOrEqual">
      <formula>0</formula>
    </cfRule>
    <cfRule type="cellIs" dxfId="5" priority="152" operator="lessThan">
      <formula>0</formula>
    </cfRule>
  </conditionalFormatting>
  <conditionalFormatting sqref="V8">
    <cfRule type="cellIs" dxfId="4" priority="157" operator="greaterThanOrEqual">
      <formula>0</formula>
    </cfRule>
    <cfRule type="cellIs" dxfId="5" priority="158" operator="lessThan">
      <formula>0</formula>
    </cfRule>
  </conditionalFormatting>
  <conditionalFormatting sqref="V9">
    <cfRule type="cellIs" dxfId="4" priority="163" operator="greaterThanOrEqual">
      <formula>0</formula>
    </cfRule>
    <cfRule type="cellIs" dxfId="5" priority="164" operator="lessThan">
      <formula>0</formula>
    </cfRule>
  </conditionalFormatting>
  <conditionalFormatting sqref="X3">
    <cfRule type="cellIs" dxfId="0" priority="129" operator="greaterThanOrEqual">
      <formula>0</formula>
    </cfRule>
    <cfRule type="cellIs" dxfId="1" priority="130" operator="lessThan">
      <formula>0</formula>
    </cfRule>
  </conditionalFormatting>
  <conditionalFormatting sqref="Z10">
    <cfRule type="cellIs" dxfId="4" priority="171" operator="greaterThanOrEqual">
      <formula>0</formula>
    </cfRule>
    <cfRule type="cellIs" dxfId="5" priority="172" operator="lessThan">
      <formula>0</formula>
    </cfRule>
  </conditionalFormatting>
  <conditionalFormatting sqref="Z11">
    <cfRule type="cellIs" dxfId="4" priority="177" operator="greaterThanOrEqual">
      <formula>0</formula>
    </cfRule>
    <cfRule type="cellIs" dxfId="5" priority="178" operator="lessThan">
      <formula>0</formula>
    </cfRule>
  </conditionalFormatting>
  <conditionalFormatting sqref="Z12">
    <cfRule type="cellIs" dxfId="4" priority="183" operator="greaterThanOrEqual">
      <formula>0</formula>
    </cfRule>
    <cfRule type="cellIs" dxfId="5" priority="184" operator="lessThan">
      <formula>0</formula>
    </cfRule>
  </conditionalFormatting>
  <conditionalFormatting sqref="Z13">
    <cfRule type="cellIs" dxfId="4" priority="189" operator="greaterThanOrEqual">
      <formula>0</formula>
    </cfRule>
    <cfRule type="cellIs" dxfId="5" priority="190" operator="lessThan">
      <formula>0</formula>
    </cfRule>
  </conditionalFormatting>
  <conditionalFormatting sqref="Z14">
    <cfRule type="cellIs" dxfId="4" priority="195" operator="greaterThanOrEqual">
      <formula>0</formula>
    </cfRule>
    <cfRule type="cellIs" dxfId="5" priority="196" operator="lessThan">
      <formula>0</formula>
    </cfRule>
  </conditionalFormatting>
  <conditionalFormatting sqref="Z16">
    <cfRule type="cellIs" dxfId="4" priority="201" operator="greaterThanOrEqual">
      <formula>0</formula>
    </cfRule>
    <cfRule type="cellIs" dxfId="5" priority="202" operator="lessThan">
      <formula>0</formula>
    </cfRule>
  </conditionalFormatting>
  <conditionalFormatting sqref="Z17">
    <cfRule type="cellIs" dxfId="4" priority="207" operator="greaterThanOrEqual">
      <formula>0</formula>
    </cfRule>
    <cfRule type="cellIs" dxfId="5" priority="208" operator="lessThan">
      <formula>0</formula>
    </cfRule>
  </conditionalFormatting>
  <conditionalFormatting sqref="Z18">
    <cfRule type="cellIs" dxfId="4" priority="213" operator="greaterThanOrEqual">
      <formula>0</formula>
    </cfRule>
    <cfRule type="cellIs" dxfId="5" priority="214" operator="lessThan">
      <formula>0</formula>
    </cfRule>
  </conditionalFormatting>
  <conditionalFormatting sqref="Z19">
    <cfRule type="cellIs" dxfId="4" priority="219" operator="greaterThanOrEqual">
      <formula>0</formula>
    </cfRule>
    <cfRule type="cellIs" dxfId="5" priority="220" operator="lessThan">
      <formula>0</formula>
    </cfRule>
  </conditionalFormatting>
  <conditionalFormatting sqref="Z2">
    <cfRule type="cellIs" dxfId="0" priority="131" operator="greaterThanOrEqual">
      <formula>0</formula>
    </cfRule>
    <cfRule type="cellIs" dxfId="1" priority="132" operator="lessThan">
      <formula>0</formula>
    </cfRule>
  </conditionalFormatting>
  <conditionalFormatting sqref="Z20">
    <cfRule type="cellIs" dxfId="4" priority="225" operator="greaterThanOrEqual">
      <formula>0</formula>
    </cfRule>
    <cfRule type="cellIs" dxfId="5" priority="226" operator="lessThan">
      <formula>0</formula>
    </cfRule>
  </conditionalFormatting>
  <conditionalFormatting sqref="Z21">
    <cfRule type="cellIs" dxfId="4" priority="231" operator="greaterThanOrEqual">
      <formula>0</formula>
    </cfRule>
    <cfRule type="cellIs" dxfId="5" priority="232" operator="lessThan">
      <formula>0</formula>
    </cfRule>
  </conditionalFormatting>
  <conditionalFormatting sqref="Z22">
    <cfRule type="cellIs" dxfId="4" priority="237" operator="greaterThanOrEqual">
      <formula>0</formula>
    </cfRule>
    <cfRule type="cellIs" dxfId="5" priority="238" operator="lessThan">
      <formula>0</formula>
    </cfRule>
  </conditionalFormatting>
  <conditionalFormatting sqref="Z23">
    <cfRule type="cellIs" dxfId="4" priority="243" operator="greaterThanOrEqual">
      <formula>0</formula>
    </cfRule>
    <cfRule type="cellIs" dxfId="5" priority="244" operator="lessThan">
      <formula>0</formula>
    </cfRule>
  </conditionalFormatting>
  <conditionalFormatting sqref="Z24">
    <cfRule type="cellIs" dxfId="4" priority="249" operator="greaterThanOrEqual">
      <formula>0</formula>
    </cfRule>
    <cfRule type="cellIs" dxfId="5" priority="250" operator="lessThan">
      <formula>0</formula>
    </cfRule>
  </conditionalFormatting>
  <conditionalFormatting sqref="Z6">
    <cfRule type="cellIs" dxfId="4" priority="147" operator="greaterThanOrEqual">
      <formula>0</formula>
    </cfRule>
    <cfRule type="cellIs" dxfId="5" priority="148" operator="lessThan">
      <formula>0</formula>
    </cfRule>
  </conditionalFormatting>
  <conditionalFormatting sqref="Z7">
    <cfRule type="cellIs" dxfId="4" priority="153" operator="greaterThanOrEqual">
      <formula>0</formula>
    </cfRule>
    <cfRule type="cellIs" dxfId="5" priority="154" operator="lessThan">
      <formula>0</formula>
    </cfRule>
  </conditionalFormatting>
  <conditionalFormatting sqref="Z8">
    <cfRule type="cellIs" dxfId="4" priority="159" operator="greaterThanOrEqual">
      <formula>0</formula>
    </cfRule>
    <cfRule type="cellIs" dxfId="5" priority="160" operator="lessThan">
      <formula>0</formula>
    </cfRule>
  </conditionalFormatting>
  <conditionalFormatting sqref="Z9">
    <cfRule type="cellIs" dxfId="4" priority="165" operator="greaterThanOrEqual">
      <formula>0</formula>
    </cfRule>
    <cfRule type="cellIs" dxfId="5" priority="166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U13"/>
  <sheetViews>
    <sheetView workbookViewId="0"/>
  </sheetViews>
  <sheetFormatPr defaultRowHeight="15"/>
  <sheetData>
    <row r="2" spans="2:21">
      <c r="B2" s="1" t="s">
        <v>0</v>
      </c>
      <c r="C2" s="1" t="s">
        <v>2</v>
      </c>
      <c r="D2" s="1" t="s">
        <v>3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6</v>
      </c>
      <c r="L2" s="1" t="s">
        <v>11</v>
      </c>
      <c r="M2" s="2" t="s">
        <v>6</v>
      </c>
      <c r="N2" s="1" t="s">
        <v>12</v>
      </c>
      <c r="O2" s="2" t="s">
        <v>6</v>
      </c>
      <c r="P2" s="1" t="s">
        <v>13</v>
      </c>
      <c r="Q2" s="2" t="s">
        <v>6</v>
      </c>
      <c r="R2" s="1" t="s">
        <v>14</v>
      </c>
      <c r="S2" s="2" t="s">
        <v>6</v>
      </c>
      <c r="T2" s="15" t="s">
        <v>1</v>
      </c>
      <c r="U2" s="16" t="s">
        <v>4</v>
      </c>
    </row>
    <row r="3" spans="2:21">
      <c r="B3" s="1">
        <v>20240909</v>
      </c>
      <c r="C3" s="1">
        <v>20240925</v>
      </c>
      <c r="D3" s="1">
        <v>16</v>
      </c>
      <c r="E3" s="3">
        <v>0.3861111111111111</v>
      </c>
      <c r="F3" s="2" t="s">
        <v>6</v>
      </c>
      <c r="G3" s="1">
        <f>BANKNIFTY!F2</f>
        <v>0</v>
      </c>
      <c r="H3" s="1">
        <f>BANKNIFTY!G2</f>
        <v>0</v>
      </c>
      <c r="I3" s="4">
        <f>BANKNIFTY!H2</f>
        <v>0</v>
      </c>
      <c r="J3" s="1">
        <f>BANKNIFTY!I2</f>
        <v>0</v>
      </c>
      <c r="K3" s="2" t="s">
        <v>6</v>
      </c>
      <c r="L3" s="1">
        <f>BANKNIFTY!K2</f>
        <v>0</v>
      </c>
      <c r="M3" s="2" t="s">
        <v>6</v>
      </c>
      <c r="N3" s="1">
        <f>BANKNIFTY!M2</f>
        <v>0</v>
      </c>
      <c r="O3" s="2" t="s">
        <v>6</v>
      </c>
      <c r="P3" s="1">
        <f>BANKNIFTY!O2</f>
        <v>0</v>
      </c>
      <c r="Q3" s="2" t="s">
        <v>6</v>
      </c>
      <c r="R3" s="1">
        <f>BANKNIFTY!Q2</f>
        <v>0</v>
      </c>
      <c r="S3" s="2" t="s">
        <v>6</v>
      </c>
      <c r="T3" s="1">
        <f>SUM(BANKNIFTY!F6:F14)</f>
        <v>0</v>
      </c>
      <c r="U3" s="1">
        <f>SUM(BANKNIFTY!F16:F24)</f>
        <v>0</v>
      </c>
    </row>
    <row r="4" spans="2:21">
      <c r="B4" s="1">
        <v>20240909</v>
      </c>
      <c r="C4" s="1">
        <v>20240925</v>
      </c>
      <c r="D4" s="1">
        <v>16</v>
      </c>
      <c r="E4" s="3">
        <v>0.46875</v>
      </c>
      <c r="F4" s="2" t="s">
        <v>6</v>
      </c>
      <c r="G4" s="1">
        <f>BANKNIFTY!Z2</f>
        <v>0</v>
      </c>
      <c r="H4" s="1">
        <f>BANKNIFTY!AA2</f>
        <v>0</v>
      </c>
      <c r="I4" s="4">
        <f>BANKNIFTY!AB2</f>
        <v>0</v>
      </c>
      <c r="J4" s="1">
        <f>BANKNIFTY!AC2</f>
        <v>0</v>
      </c>
      <c r="K4" s="2" t="s">
        <v>6</v>
      </c>
      <c r="L4" s="1">
        <f>BANKNIFTY!AE2</f>
        <v>0</v>
      </c>
      <c r="M4" s="2" t="s">
        <v>6</v>
      </c>
      <c r="N4" s="1">
        <f>BANKNIFTY!AG2</f>
        <v>0</v>
      </c>
      <c r="O4" s="2" t="s">
        <v>6</v>
      </c>
      <c r="P4" s="1">
        <f>BANKNIFTY!AI2</f>
        <v>0</v>
      </c>
      <c r="Q4" s="2" t="s">
        <v>6</v>
      </c>
      <c r="R4" s="1">
        <f>BANKNIFTY!AK2</f>
        <v>0</v>
      </c>
      <c r="S4" s="2" t="s">
        <v>6</v>
      </c>
      <c r="T4" s="1">
        <f>SUM(BANKNIFTY!Z6:Z14)</f>
        <v>0</v>
      </c>
      <c r="U4" s="1">
        <f>SUM(BANKNIFTY!Z16:Z24)</f>
        <v>0</v>
      </c>
    </row>
    <row r="5" spans="2:21">
      <c r="B5" s="1">
        <v>20240909</v>
      </c>
      <c r="C5" s="1">
        <v>20240925</v>
      </c>
      <c r="D5" s="1">
        <v>16</v>
      </c>
      <c r="E5" s="3">
        <v>0.5520833333333334</v>
      </c>
      <c r="F5" s="2" t="s">
        <v>6</v>
      </c>
      <c r="G5" s="1">
        <f>BANKNIFTY!AT2</f>
        <v>0</v>
      </c>
      <c r="H5" s="1">
        <f>BANKNIFTY!AU2</f>
        <v>0</v>
      </c>
      <c r="I5" s="4">
        <f>BANKNIFTY!AV2</f>
        <v>0</v>
      </c>
      <c r="J5" s="1">
        <f>BANKNIFTY!AW2</f>
        <v>0</v>
      </c>
      <c r="K5" s="2" t="s">
        <v>6</v>
      </c>
      <c r="L5" s="1">
        <f>BANKNIFTY!AY2</f>
        <v>0</v>
      </c>
      <c r="M5" s="2" t="s">
        <v>6</v>
      </c>
      <c r="N5" s="1">
        <f>BANKNIFTY!BA2</f>
        <v>0</v>
      </c>
      <c r="O5" s="2" t="s">
        <v>6</v>
      </c>
      <c r="P5" s="1">
        <f>BANKNIFTY!BC2</f>
        <v>0</v>
      </c>
      <c r="Q5" s="2" t="s">
        <v>6</v>
      </c>
      <c r="R5" s="1">
        <f>BANKNIFTY!BE2</f>
        <v>0</v>
      </c>
      <c r="S5" s="2" t="s">
        <v>6</v>
      </c>
      <c r="T5" s="1">
        <f>SUM(BANKNIFTY!AT6:AT14)</f>
        <v>0</v>
      </c>
      <c r="U5" s="1">
        <f>SUM(BANKNIFTY!AT16:AT24)</f>
        <v>0</v>
      </c>
    </row>
    <row r="6" spans="2:21">
      <c r="B6" s="1">
        <v>20240909</v>
      </c>
      <c r="C6" s="1">
        <v>20240925</v>
      </c>
      <c r="D6" s="1">
        <v>16</v>
      </c>
      <c r="E6" s="3">
        <v>0.6354166666666666</v>
      </c>
      <c r="F6" s="2" t="s">
        <v>6</v>
      </c>
      <c r="G6" s="1">
        <f>BANKNIFTY!BN2</f>
        <v>0</v>
      </c>
      <c r="H6" s="1">
        <f>BANKNIFTY!BO2</f>
        <v>0</v>
      </c>
      <c r="I6" s="4">
        <f>BANKNIFTY!BP2</f>
        <v>0</v>
      </c>
      <c r="J6" s="1">
        <f>BANKNIFTY!BQ2</f>
        <v>0</v>
      </c>
      <c r="K6" s="2" t="s">
        <v>6</v>
      </c>
      <c r="L6" s="1">
        <f>BANKNIFTY!BS2</f>
        <v>0</v>
      </c>
      <c r="M6" s="2" t="s">
        <v>6</v>
      </c>
      <c r="N6" s="1">
        <f>BANKNIFTY!BU2</f>
        <v>0</v>
      </c>
      <c r="O6" s="2" t="s">
        <v>6</v>
      </c>
      <c r="P6" s="1">
        <f>BANKNIFTY!BW2</f>
        <v>0</v>
      </c>
      <c r="Q6" s="2" t="s">
        <v>6</v>
      </c>
      <c r="R6" s="1">
        <f>BANKNIFTY!BY2</f>
        <v>0</v>
      </c>
      <c r="S6" s="2" t="s">
        <v>6</v>
      </c>
      <c r="T6" s="1">
        <f>SUM(BANKNIFTY!BN6:BN14)</f>
        <v>0</v>
      </c>
      <c r="U6" s="1">
        <f>SUM(BANKNIFTY!BN16:BN24)</f>
        <v>0</v>
      </c>
    </row>
    <row r="7" spans="2:21">
      <c r="B7" s="1">
        <v>20240909</v>
      </c>
      <c r="C7" s="1">
        <v>20240925</v>
      </c>
      <c r="D7" s="1">
        <v>16</v>
      </c>
      <c r="E7" s="3">
        <v>0.6451388888888889</v>
      </c>
      <c r="F7" s="2" t="s">
        <v>6</v>
      </c>
      <c r="G7" s="1">
        <f>BANKNIFTY!CH2</f>
        <v>0</v>
      </c>
      <c r="H7" s="1">
        <f>BANKNIFTY!CI2</f>
        <v>0</v>
      </c>
      <c r="I7" s="4">
        <f>BANKNIFTY!CJ2</f>
        <v>0</v>
      </c>
      <c r="J7" s="1">
        <f>BANKNIFTY!CK2</f>
        <v>0</v>
      </c>
      <c r="K7" s="2" t="s">
        <v>6</v>
      </c>
      <c r="L7" s="1">
        <f>BANKNIFTY!CM2</f>
        <v>0</v>
      </c>
      <c r="M7" s="2" t="s">
        <v>6</v>
      </c>
      <c r="N7" s="1">
        <f>BANKNIFTY!CO2</f>
        <v>0</v>
      </c>
      <c r="O7" s="2" t="s">
        <v>6</v>
      </c>
      <c r="P7" s="1">
        <f>BANKNIFTY!CQ2</f>
        <v>0</v>
      </c>
      <c r="Q7" s="2" t="s">
        <v>6</v>
      </c>
      <c r="R7" s="1">
        <f>BANKNIFTY!CS2</f>
        <v>0</v>
      </c>
      <c r="S7" s="2" t="s">
        <v>6</v>
      </c>
      <c r="T7" s="1">
        <f>SUM(BANKNIFTY!CH6:CH14)</f>
        <v>0</v>
      </c>
      <c r="U7" s="1">
        <f>SUM(BANKNIFTY!CH16:CH24)</f>
        <v>0</v>
      </c>
    </row>
    <row r="9" spans="2:21">
      <c r="B9" s="1">
        <v>20240910</v>
      </c>
      <c r="C9" s="1">
        <v>20240925</v>
      </c>
      <c r="D9" s="1">
        <v>15</v>
      </c>
      <c r="E9" s="3">
        <v>0.3861111111111111</v>
      </c>
      <c r="F9" s="2" t="s">
        <v>6</v>
      </c>
      <c r="G9" s="1">
        <f>BANKNIFTY!DC2</f>
        <v>0</v>
      </c>
      <c r="H9" s="1">
        <f>BANKNIFTY!DD2</f>
        <v>0</v>
      </c>
      <c r="I9" s="4">
        <f>BANKNIFTY!DE2</f>
        <v>0</v>
      </c>
      <c r="J9" s="1">
        <f>BANKNIFTY!DF2</f>
        <v>0</v>
      </c>
      <c r="K9" s="2" t="s">
        <v>6</v>
      </c>
      <c r="L9" s="1">
        <f>BANKNIFTY!DH2</f>
        <v>0</v>
      </c>
      <c r="M9" s="2" t="s">
        <v>6</v>
      </c>
      <c r="N9" s="1">
        <f>BANKNIFTY!DJ2</f>
        <v>0</v>
      </c>
      <c r="O9" s="2" t="s">
        <v>6</v>
      </c>
      <c r="P9" s="1">
        <f>BANKNIFTY!DL2</f>
        <v>0</v>
      </c>
      <c r="Q9" s="2" t="s">
        <v>6</v>
      </c>
      <c r="R9" s="1">
        <f>BANKNIFTY!DN2</f>
        <v>0</v>
      </c>
      <c r="S9" s="2" t="s">
        <v>6</v>
      </c>
      <c r="T9" s="1">
        <f>SUM(BANKNIFTY!DC6:DC14)</f>
        <v>0</v>
      </c>
      <c r="U9" s="1">
        <f>SUM(BANKNIFTY!DC16:DC24)</f>
        <v>0</v>
      </c>
    </row>
    <row r="10" spans="2:21">
      <c r="B10" s="1">
        <v>20240910</v>
      </c>
      <c r="C10" s="1">
        <v>20240925</v>
      </c>
      <c r="D10" s="1">
        <v>15</v>
      </c>
      <c r="E10" s="3">
        <v>0.46875</v>
      </c>
      <c r="F10" s="2" t="s">
        <v>6</v>
      </c>
      <c r="G10" s="1">
        <f>BANKNIFTY!DW2</f>
        <v>0</v>
      </c>
      <c r="H10" s="1">
        <f>BANKNIFTY!DX2</f>
        <v>0</v>
      </c>
      <c r="I10" s="4">
        <f>BANKNIFTY!DY2</f>
        <v>0</v>
      </c>
      <c r="J10" s="1">
        <f>BANKNIFTY!DZ2</f>
        <v>0</v>
      </c>
      <c r="K10" s="2" t="s">
        <v>6</v>
      </c>
      <c r="L10" s="1">
        <f>BANKNIFTY!EB2</f>
        <v>0</v>
      </c>
      <c r="M10" s="2" t="s">
        <v>6</v>
      </c>
      <c r="N10" s="1">
        <f>BANKNIFTY!ED2</f>
        <v>0</v>
      </c>
      <c r="O10" s="2" t="s">
        <v>6</v>
      </c>
      <c r="P10" s="1">
        <f>BANKNIFTY!EF2</f>
        <v>0</v>
      </c>
      <c r="Q10" s="2" t="s">
        <v>6</v>
      </c>
      <c r="R10" s="1">
        <f>BANKNIFTY!EH2</f>
        <v>0</v>
      </c>
      <c r="S10" s="2" t="s">
        <v>6</v>
      </c>
      <c r="T10" s="1">
        <f>SUM(BANKNIFTY!DW6:DW14)</f>
        <v>0</v>
      </c>
      <c r="U10" s="1">
        <f>SUM(BANKNIFTY!DW16:DW24)</f>
        <v>0</v>
      </c>
    </row>
    <row r="11" spans="2:21">
      <c r="B11" s="1">
        <v>20240910</v>
      </c>
      <c r="C11" s="1">
        <v>20240925</v>
      </c>
      <c r="D11" s="1">
        <v>15</v>
      </c>
      <c r="E11" s="3">
        <v>0.5520833333333334</v>
      </c>
      <c r="F11" s="2" t="s">
        <v>6</v>
      </c>
      <c r="G11" s="1">
        <f>BANKNIFTY!EQ2</f>
        <v>0</v>
      </c>
      <c r="H11" s="1">
        <f>BANKNIFTY!ER2</f>
        <v>0</v>
      </c>
      <c r="I11" s="4">
        <f>BANKNIFTY!ES2</f>
        <v>0</v>
      </c>
      <c r="J11" s="1">
        <f>BANKNIFTY!ET2</f>
        <v>0</v>
      </c>
      <c r="K11" s="2" t="s">
        <v>6</v>
      </c>
      <c r="L11" s="1">
        <f>BANKNIFTY!EV2</f>
        <v>0</v>
      </c>
      <c r="M11" s="2" t="s">
        <v>6</v>
      </c>
      <c r="N11" s="1">
        <f>BANKNIFTY!EX2</f>
        <v>0</v>
      </c>
      <c r="O11" s="2" t="s">
        <v>6</v>
      </c>
      <c r="P11" s="1">
        <f>BANKNIFTY!EZ2</f>
        <v>0</v>
      </c>
      <c r="Q11" s="2" t="s">
        <v>6</v>
      </c>
      <c r="R11" s="1">
        <f>BANKNIFTY!FB2</f>
        <v>0</v>
      </c>
      <c r="S11" s="2" t="s">
        <v>6</v>
      </c>
      <c r="T11" s="1">
        <f>SUM(BANKNIFTY!EQ6:EQ14)</f>
        <v>0</v>
      </c>
      <c r="U11" s="1">
        <f>SUM(BANKNIFTY!EQ16:EQ24)</f>
        <v>0</v>
      </c>
    </row>
    <row r="12" spans="2:21">
      <c r="B12" s="1">
        <v>20240910</v>
      </c>
      <c r="C12" s="1">
        <v>20240925</v>
      </c>
      <c r="D12" s="1">
        <v>15</v>
      </c>
      <c r="E12" s="3">
        <v>0.6354166666666666</v>
      </c>
      <c r="F12" s="2" t="s">
        <v>6</v>
      </c>
      <c r="G12" s="1">
        <f>BANKNIFTY!FK2</f>
        <v>0</v>
      </c>
      <c r="H12" s="1">
        <f>BANKNIFTY!FL2</f>
        <v>0</v>
      </c>
      <c r="I12" s="4">
        <f>BANKNIFTY!FM2</f>
        <v>0</v>
      </c>
      <c r="J12" s="1">
        <f>BANKNIFTY!FN2</f>
        <v>0</v>
      </c>
      <c r="K12" s="2" t="s">
        <v>6</v>
      </c>
      <c r="L12" s="1">
        <f>BANKNIFTY!FP2</f>
        <v>0</v>
      </c>
      <c r="M12" s="2" t="s">
        <v>6</v>
      </c>
      <c r="N12" s="1">
        <f>BANKNIFTY!FR2</f>
        <v>0</v>
      </c>
      <c r="O12" s="2" t="s">
        <v>6</v>
      </c>
      <c r="P12" s="1">
        <f>BANKNIFTY!FT2</f>
        <v>0</v>
      </c>
      <c r="Q12" s="2" t="s">
        <v>6</v>
      </c>
      <c r="R12" s="1">
        <f>BANKNIFTY!FV2</f>
        <v>0</v>
      </c>
      <c r="S12" s="2" t="s">
        <v>6</v>
      </c>
      <c r="T12" s="1">
        <f>SUM(BANKNIFTY!FK6:FK14)</f>
        <v>0</v>
      </c>
      <c r="U12" s="1">
        <f>SUM(BANKNIFTY!FK16:FK24)</f>
        <v>0</v>
      </c>
    </row>
    <row r="13" spans="2:21">
      <c r="B13" s="1">
        <v>20240910</v>
      </c>
      <c r="C13" s="1">
        <v>20240925</v>
      </c>
      <c r="D13" s="1">
        <v>15</v>
      </c>
      <c r="E13" s="3">
        <v>0.6451388888888889</v>
      </c>
      <c r="F13" s="2" t="s">
        <v>6</v>
      </c>
      <c r="G13" s="1">
        <f>BANKNIFTY!GE2</f>
        <v>0</v>
      </c>
      <c r="H13" s="1">
        <f>BANKNIFTY!GF2</f>
        <v>0</v>
      </c>
      <c r="I13" s="4">
        <f>BANKNIFTY!GG2</f>
        <v>0</v>
      </c>
      <c r="J13" s="1">
        <f>BANKNIFTY!GH2</f>
        <v>0</v>
      </c>
      <c r="K13" s="2" t="s">
        <v>6</v>
      </c>
      <c r="L13" s="1">
        <f>BANKNIFTY!GJ2</f>
        <v>0</v>
      </c>
      <c r="M13" s="2" t="s">
        <v>6</v>
      </c>
      <c r="N13" s="1">
        <f>BANKNIFTY!GL2</f>
        <v>0</v>
      </c>
      <c r="O13" s="2" t="s">
        <v>6</v>
      </c>
      <c r="P13" s="1">
        <f>BANKNIFTY!GN2</f>
        <v>0</v>
      </c>
      <c r="Q13" s="2" t="s">
        <v>6</v>
      </c>
      <c r="R13" s="1">
        <f>BANKNIFTY!GP2</f>
        <v>0</v>
      </c>
      <c r="S13" s="2" t="s">
        <v>6</v>
      </c>
      <c r="T13" s="1">
        <f>SUM(BANKNIFTY!GE6:GE14)</f>
        <v>0</v>
      </c>
      <c r="U13" s="1">
        <f>SUM(BANKNIFTY!GE16:GE24)</f>
        <v>0</v>
      </c>
    </row>
  </sheetData>
  <conditionalFormatting sqref="G10">
    <cfRule type="cellIs" dxfId="0" priority="97" operator="greaterThanOrEqual">
      <formula>0</formula>
    </cfRule>
    <cfRule type="cellIs" dxfId="1" priority="98" operator="lessThan">
      <formula>0</formula>
    </cfRule>
  </conditionalFormatting>
  <conditionalFormatting sqref="G11">
    <cfRule type="cellIs" dxfId="0" priority="113" operator="greaterThanOrEqual">
      <formula>0</formula>
    </cfRule>
    <cfRule type="cellIs" dxfId="1" priority="114" operator="lessThan">
      <formula>0</formula>
    </cfRule>
  </conditionalFormatting>
  <conditionalFormatting sqref="G12">
    <cfRule type="cellIs" dxfId="0" priority="129" operator="greaterThanOrEqual">
      <formula>0</formula>
    </cfRule>
    <cfRule type="cellIs" dxfId="1" priority="130" operator="lessThan">
      <formula>0</formula>
    </cfRule>
  </conditionalFormatting>
  <conditionalFormatting sqref="G13">
    <cfRule type="cellIs" dxfId="0" priority="145" operator="greaterThanOrEqual">
      <formula>0</formula>
    </cfRule>
    <cfRule type="cellIs" dxfId="1" priority="146" operator="lessThan">
      <formula>0</formula>
    </cfRule>
  </conditionalFormatting>
  <conditionalFormatting sqref="G3">
    <cfRule type="cellIs" dxfId="0" priority="1" operator="greaterThanOrEqual">
      <formula>0</formula>
    </cfRule>
    <cfRule type="cellIs" dxfId="1" priority="2" operator="lessThan">
      <formula>0</formula>
    </cfRule>
  </conditionalFormatting>
  <conditionalFormatting sqref="G4">
    <cfRule type="cellIs" dxfId="0" priority="17" operator="greaterThanOrEqual">
      <formula>0</formula>
    </cfRule>
    <cfRule type="cellIs" dxfId="1" priority="18" operator="lessThan">
      <formula>0</formula>
    </cfRule>
  </conditionalFormatting>
  <conditionalFormatting sqref="G5">
    <cfRule type="cellIs" dxfId="0" priority="33" operator="greaterThanOrEqual">
      <formula>0</formula>
    </cfRule>
    <cfRule type="cellIs" dxfId="1" priority="34" operator="lessThan">
      <formula>0</formula>
    </cfRule>
  </conditionalFormatting>
  <conditionalFormatting sqref="G6">
    <cfRule type="cellIs" dxfId="0" priority="49" operator="greaterThanOrEqual">
      <formula>0</formula>
    </cfRule>
    <cfRule type="cellIs" dxfId="1" priority="50" operator="lessThan">
      <formula>0</formula>
    </cfRule>
  </conditionalFormatting>
  <conditionalFormatting sqref="G7">
    <cfRule type="cellIs" dxfId="0" priority="65" operator="greaterThanOrEqual">
      <formula>0</formula>
    </cfRule>
    <cfRule type="cellIs" dxfId="1" priority="66" operator="lessThan">
      <formula>0</formula>
    </cfRule>
  </conditionalFormatting>
  <conditionalFormatting sqref="G9">
    <cfRule type="cellIs" dxfId="0" priority="81" operator="greaterThanOrEqual">
      <formula>0</formula>
    </cfRule>
    <cfRule type="cellIs" dxfId="1" priority="82" operator="lessThan">
      <formula>0</formula>
    </cfRule>
  </conditionalFormatting>
  <conditionalFormatting sqref="H10">
    <cfRule type="cellIs" dxfId="0" priority="99" operator="greaterThanOrEqual">
      <formula>0</formula>
    </cfRule>
    <cfRule type="cellIs" dxfId="1" priority="100" operator="lessThan">
      <formula>0</formula>
    </cfRule>
  </conditionalFormatting>
  <conditionalFormatting sqref="H11">
    <cfRule type="cellIs" dxfId="0" priority="115" operator="greaterThanOrEqual">
      <formula>0</formula>
    </cfRule>
    <cfRule type="cellIs" dxfId="1" priority="116" operator="lessThan">
      <formula>0</formula>
    </cfRule>
  </conditionalFormatting>
  <conditionalFormatting sqref="H12">
    <cfRule type="cellIs" dxfId="0" priority="131" operator="greaterThanOrEqual">
      <formula>0</formula>
    </cfRule>
    <cfRule type="cellIs" dxfId="1" priority="132" operator="lessThan">
      <formula>0</formula>
    </cfRule>
  </conditionalFormatting>
  <conditionalFormatting sqref="H13">
    <cfRule type="cellIs" dxfId="0" priority="147" operator="greaterThanOrEqual">
      <formula>0</formula>
    </cfRule>
    <cfRule type="cellIs" dxfId="1" priority="148" operator="lessThan">
      <formula>0</formula>
    </cfRule>
  </conditionalFormatting>
  <conditionalFormatting sqref="H3">
    <cfRule type="cellIs" dxfId="0" priority="3" operator="greaterThanOrEqual">
      <formula>0</formula>
    </cfRule>
    <cfRule type="cellIs" dxfId="1" priority="4" operator="lessThan">
      <formula>0</formula>
    </cfRule>
  </conditionalFormatting>
  <conditionalFormatting sqref="H4">
    <cfRule type="cellIs" dxfId="0" priority="19" operator="greaterThanOrEqual">
      <formula>0</formula>
    </cfRule>
    <cfRule type="cellIs" dxfId="1" priority="20" operator="lessThan">
      <formula>0</formula>
    </cfRule>
  </conditionalFormatting>
  <conditionalFormatting sqref="H5">
    <cfRule type="cellIs" dxfId="0" priority="35" operator="greaterThanOrEqual">
      <formula>0</formula>
    </cfRule>
    <cfRule type="cellIs" dxfId="1" priority="36" operator="lessThan">
      <formula>0</formula>
    </cfRule>
  </conditionalFormatting>
  <conditionalFormatting sqref="H6">
    <cfRule type="cellIs" dxfId="0" priority="51" operator="greaterThanOrEqual">
      <formula>0</formula>
    </cfRule>
    <cfRule type="cellIs" dxfId="1" priority="52" operator="lessThan">
      <formula>0</formula>
    </cfRule>
  </conditionalFormatting>
  <conditionalFormatting sqref="H7">
    <cfRule type="cellIs" dxfId="0" priority="67" operator="greaterThanOrEqual">
      <formula>0</formula>
    </cfRule>
    <cfRule type="cellIs" dxfId="1" priority="68" operator="lessThan">
      <formula>0</formula>
    </cfRule>
  </conditionalFormatting>
  <conditionalFormatting sqref="H9">
    <cfRule type="cellIs" dxfId="0" priority="83" operator="greaterThanOrEqual">
      <formula>0</formula>
    </cfRule>
    <cfRule type="cellIs" dxfId="1" priority="84" operator="lessThan">
      <formula>0</formula>
    </cfRule>
  </conditionalFormatting>
  <conditionalFormatting sqref="L10">
    <cfRule type="cellIs" dxfId="0" priority="101" operator="greaterThanOrEqual">
      <formula>0</formula>
    </cfRule>
    <cfRule type="cellIs" dxfId="1" priority="102" operator="lessThan">
      <formula>0</formula>
    </cfRule>
  </conditionalFormatting>
  <conditionalFormatting sqref="L11">
    <cfRule type="cellIs" dxfId="0" priority="117" operator="greaterThanOrEqual">
      <formula>0</formula>
    </cfRule>
    <cfRule type="cellIs" dxfId="1" priority="118" operator="lessThan">
      <formula>0</formula>
    </cfRule>
  </conditionalFormatting>
  <conditionalFormatting sqref="L12">
    <cfRule type="cellIs" dxfId="0" priority="133" operator="greaterThanOrEqual">
      <formula>0</formula>
    </cfRule>
    <cfRule type="cellIs" dxfId="1" priority="134" operator="lessThan">
      <formula>0</formula>
    </cfRule>
  </conditionalFormatting>
  <conditionalFormatting sqref="L13">
    <cfRule type="cellIs" dxfId="0" priority="149" operator="greaterThanOrEqual">
      <formula>0</formula>
    </cfRule>
    <cfRule type="cellIs" dxfId="1" priority="150" operator="lessThan">
      <formula>0</formula>
    </cfRule>
  </conditionalFormatting>
  <conditionalFormatting sqref="L3">
    <cfRule type="cellIs" dxfId="0" priority="5" operator="greaterThanOrEqual">
      <formula>0</formula>
    </cfRule>
    <cfRule type="cellIs" dxfId="1" priority="6" operator="lessThan">
      <formula>0</formula>
    </cfRule>
  </conditionalFormatting>
  <conditionalFormatting sqref="L4">
    <cfRule type="cellIs" dxfId="0" priority="21" operator="greaterThanOrEqual">
      <formula>0</formula>
    </cfRule>
    <cfRule type="cellIs" dxfId="1" priority="22" operator="lessThan">
      <formula>0</formula>
    </cfRule>
  </conditionalFormatting>
  <conditionalFormatting sqref="L5">
    <cfRule type="cellIs" dxfId="0" priority="37" operator="greaterThanOrEqual">
      <formula>0</formula>
    </cfRule>
    <cfRule type="cellIs" dxfId="1" priority="38" operator="lessThan">
      <formula>0</formula>
    </cfRule>
  </conditionalFormatting>
  <conditionalFormatting sqref="L6">
    <cfRule type="cellIs" dxfId="0" priority="53" operator="greaterThanOrEqual">
      <formula>0</formula>
    </cfRule>
    <cfRule type="cellIs" dxfId="1" priority="54" operator="lessThan">
      <formula>0</formula>
    </cfRule>
  </conditionalFormatting>
  <conditionalFormatting sqref="L7">
    <cfRule type="cellIs" dxfId="0" priority="69" operator="greaterThanOrEqual">
      <formula>0</formula>
    </cfRule>
    <cfRule type="cellIs" dxfId="1" priority="70" operator="lessThan">
      <formula>0</formula>
    </cfRule>
  </conditionalFormatting>
  <conditionalFormatting sqref="L9">
    <cfRule type="cellIs" dxfId="0" priority="85" operator="greaterThanOrEqual">
      <formula>0</formula>
    </cfRule>
    <cfRule type="cellIs" dxfId="1" priority="86" operator="lessThan">
      <formula>0</formula>
    </cfRule>
  </conditionalFormatting>
  <conditionalFormatting sqref="N10">
    <cfRule type="cellIs" dxfId="0" priority="103" operator="greaterThanOrEqual">
      <formula>0</formula>
    </cfRule>
    <cfRule type="cellIs" dxfId="1" priority="104" operator="lessThan">
      <formula>0</formula>
    </cfRule>
  </conditionalFormatting>
  <conditionalFormatting sqref="N11">
    <cfRule type="cellIs" dxfId="0" priority="119" operator="greaterThanOrEqual">
      <formula>0</formula>
    </cfRule>
    <cfRule type="cellIs" dxfId="1" priority="120" operator="lessThan">
      <formula>0</formula>
    </cfRule>
  </conditionalFormatting>
  <conditionalFormatting sqref="N12">
    <cfRule type="cellIs" dxfId="0" priority="135" operator="greaterThanOrEqual">
      <formula>0</formula>
    </cfRule>
    <cfRule type="cellIs" dxfId="1" priority="136" operator="lessThan">
      <formula>0</formula>
    </cfRule>
  </conditionalFormatting>
  <conditionalFormatting sqref="N13">
    <cfRule type="cellIs" dxfId="0" priority="151" operator="greaterThanOrEqual">
      <formula>0</formula>
    </cfRule>
    <cfRule type="cellIs" dxfId="1" priority="152" operator="lessThan">
      <formula>0</formula>
    </cfRule>
  </conditionalFormatting>
  <conditionalFormatting sqref="N3">
    <cfRule type="cellIs" dxfId="0" priority="7" operator="greaterThanOrEqual">
      <formula>0</formula>
    </cfRule>
    <cfRule type="cellIs" dxfId="1" priority="8" operator="lessThan">
      <formula>0</formula>
    </cfRule>
  </conditionalFormatting>
  <conditionalFormatting sqref="N4">
    <cfRule type="cellIs" dxfId="0" priority="23" operator="greaterThanOrEqual">
      <formula>0</formula>
    </cfRule>
    <cfRule type="cellIs" dxfId="1" priority="24" operator="lessThan">
      <formula>0</formula>
    </cfRule>
  </conditionalFormatting>
  <conditionalFormatting sqref="N5">
    <cfRule type="cellIs" dxfId="0" priority="39" operator="greaterThanOrEqual">
      <formula>0</formula>
    </cfRule>
    <cfRule type="cellIs" dxfId="1" priority="40" operator="lessThan">
      <formula>0</formula>
    </cfRule>
  </conditionalFormatting>
  <conditionalFormatting sqref="N6">
    <cfRule type="cellIs" dxfId="0" priority="55" operator="greaterThanOrEqual">
      <formula>0</formula>
    </cfRule>
    <cfRule type="cellIs" dxfId="1" priority="56" operator="lessThan">
      <formula>0</formula>
    </cfRule>
  </conditionalFormatting>
  <conditionalFormatting sqref="N7">
    <cfRule type="cellIs" dxfId="0" priority="71" operator="greaterThanOrEqual">
      <formula>0</formula>
    </cfRule>
    <cfRule type="cellIs" dxfId="1" priority="72" operator="lessThan">
      <formula>0</formula>
    </cfRule>
  </conditionalFormatting>
  <conditionalFormatting sqref="N9">
    <cfRule type="cellIs" dxfId="0" priority="87" operator="greaterThanOrEqual">
      <formula>0</formula>
    </cfRule>
    <cfRule type="cellIs" dxfId="1" priority="88" operator="lessThan">
      <formula>0</formula>
    </cfRule>
  </conditionalFormatting>
  <conditionalFormatting sqref="P10">
    <cfRule type="cellIs" dxfId="0" priority="105" operator="greaterThanOrEqual">
      <formula>0</formula>
    </cfRule>
    <cfRule type="cellIs" dxfId="1" priority="106" operator="lessThan">
      <formula>0</formula>
    </cfRule>
  </conditionalFormatting>
  <conditionalFormatting sqref="P11">
    <cfRule type="cellIs" dxfId="0" priority="121" operator="greaterThanOrEqual">
      <formula>0</formula>
    </cfRule>
    <cfRule type="cellIs" dxfId="1" priority="122" operator="lessThan">
      <formula>0</formula>
    </cfRule>
  </conditionalFormatting>
  <conditionalFormatting sqref="P12">
    <cfRule type="cellIs" dxfId="0" priority="137" operator="greaterThanOrEqual">
      <formula>0</formula>
    </cfRule>
    <cfRule type="cellIs" dxfId="1" priority="138" operator="lessThan">
      <formula>0</formula>
    </cfRule>
  </conditionalFormatting>
  <conditionalFormatting sqref="P13">
    <cfRule type="cellIs" dxfId="0" priority="153" operator="greaterThanOrEqual">
      <formula>0</formula>
    </cfRule>
    <cfRule type="cellIs" dxfId="1" priority="154" operator="lessThan">
      <formula>0</formula>
    </cfRule>
  </conditionalFormatting>
  <conditionalFormatting sqref="P3">
    <cfRule type="cellIs" dxfId="0" priority="9" operator="greaterThanOrEqual">
      <formula>0</formula>
    </cfRule>
    <cfRule type="cellIs" dxfId="1" priority="10" operator="lessThan">
      <formula>0</formula>
    </cfRule>
  </conditionalFormatting>
  <conditionalFormatting sqref="P4">
    <cfRule type="cellIs" dxfId="0" priority="25" operator="greaterThanOrEqual">
      <formula>0</formula>
    </cfRule>
    <cfRule type="cellIs" dxfId="1" priority="26" operator="lessThan">
      <formula>0</formula>
    </cfRule>
  </conditionalFormatting>
  <conditionalFormatting sqref="P5">
    <cfRule type="cellIs" dxfId="0" priority="41" operator="greaterThanOrEqual">
      <formula>0</formula>
    </cfRule>
    <cfRule type="cellIs" dxfId="1" priority="42" operator="lessThan">
      <formula>0</formula>
    </cfRule>
  </conditionalFormatting>
  <conditionalFormatting sqref="P6">
    <cfRule type="cellIs" dxfId="0" priority="57" operator="greaterThanOrEqual">
      <formula>0</formula>
    </cfRule>
    <cfRule type="cellIs" dxfId="1" priority="58" operator="lessThan">
      <formula>0</formula>
    </cfRule>
  </conditionalFormatting>
  <conditionalFormatting sqref="P7">
    <cfRule type="cellIs" dxfId="0" priority="73" operator="greaterThanOrEqual">
      <formula>0</formula>
    </cfRule>
    <cfRule type="cellIs" dxfId="1" priority="74" operator="lessThan">
      <formula>0</formula>
    </cfRule>
  </conditionalFormatting>
  <conditionalFormatting sqref="P9">
    <cfRule type="cellIs" dxfId="0" priority="89" operator="greaterThanOrEqual">
      <formula>0</formula>
    </cfRule>
    <cfRule type="cellIs" dxfId="1" priority="90" operator="lessThan">
      <formula>0</formula>
    </cfRule>
  </conditionalFormatting>
  <conditionalFormatting sqref="R10">
    <cfRule type="cellIs" dxfId="0" priority="107" operator="greaterThanOrEqual">
      <formula>0</formula>
    </cfRule>
    <cfRule type="cellIs" dxfId="1" priority="108" operator="lessThan">
      <formula>0</formula>
    </cfRule>
  </conditionalFormatting>
  <conditionalFormatting sqref="R11">
    <cfRule type="cellIs" dxfId="0" priority="123" operator="greaterThanOrEqual">
      <formula>0</formula>
    </cfRule>
    <cfRule type="cellIs" dxfId="1" priority="124" operator="lessThan">
      <formula>0</formula>
    </cfRule>
  </conditionalFormatting>
  <conditionalFormatting sqref="R12">
    <cfRule type="cellIs" dxfId="0" priority="139" operator="greaterThanOrEqual">
      <formula>0</formula>
    </cfRule>
    <cfRule type="cellIs" dxfId="1" priority="140" operator="lessThan">
      <formula>0</formula>
    </cfRule>
  </conditionalFormatting>
  <conditionalFormatting sqref="R13">
    <cfRule type="cellIs" dxfId="0" priority="155" operator="greaterThanOrEqual">
      <formula>0</formula>
    </cfRule>
    <cfRule type="cellIs" dxfId="1" priority="156" operator="lessThan">
      <formula>0</formula>
    </cfRule>
  </conditionalFormatting>
  <conditionalFormatting sqref="R3">
    <cfRule type="cellIs" dxfId="0" priority="11" operator="greaterThanOrEqual">
      <formula>0</formula>
    </cfRule>
    <cfRule type="cellIs" dxfId="1" priority="12" operator="lessThan">
      <formula>0</formula>
    </cfRule>
  </conditionalFormatting>
  <conditionalFormatting sqref="R4">
    <cfRule type="cellIs" dxfId="0" priority="27" operator="greaterThanOrEqual">
      <formula>0</formula>
    </cfRule>
    <cfRule type="cellIs" dxfId="1" priority="28" operator="lessThan">
      <formula>0</formula>
    </cfRule>
  </conditionalFormatting>
  <conditionalFormatting sqref="R5">
    <cfRule type="cellIs" dxfId="0" priority="43" operator="greaterThanOrEqual">
      <formula>0</formula>
    </cfRule>
    <cfRule type="cellIs" dxfId="1" priority="44" operator="lessThan">
      <formula>0</formula>
    </cfRule>
  </conditionalFormatting>
  <conditionalFormatting sqref="R6">
    <cfRule type="cellIs" dxfId="0" priority="59" operator="greaterThanOrEqual">
      <formula>0</formula>
    </cfRule>
    <cfRule type="cellIs" dxfId="1" priority="60" operator="lessThan">
      <formula>0</formula>
    </cfRule>
  </conditionalFormatting>
  <conditionalFormatting sqref="R7">
    <cfRule type="cellIs" dxfId="0" priority="75" operator="greaterThanOrEqual">
      <formula>0</formula>
    </cfRule>
    <cfRule type="cellIs" dxfId="1" priority="76" operator="lessThan">
      <formula>0</formula>
    </cfRule>
  </conditionalFormatting>
  <conditionalFormatting sqref="R9">
    <cfRule type="cellIs" dxfId="0" priority="91" operator="greaterThanOrEqual">
      <formula>0</formula>
    </cfRule>
    <cfRule type="cellIs" dxfId="1" priority="92" operator="lessThan">
      <formula>0</formula>
    </cfRule>
  </conditionalFormatting>
  <conditionalFormatting sqref="T10">
    <cfRule type="cellIs" dxfId="2" priority="109" operator="greaterThanOrEqual">
      <formula>0</formula>
    </cfRule>
    <cfRule type="cellIs" dxfId="3" priority="110" operator="lessThan">
      <formula>0</formula>
    </cfRule>
  </conditionalFormatting>
  <conditionalFormatting sqref="T11">
    <cfRule type="cellIs" dxfId="2" priority="125" operator="greaterThanOrEqual">
      <formula>0</formula>
    </cfRule>
    <cfRule type="cellIs" dxfId="3" priority="126" operator="lessThan">
      <formula>0</formula>
    </cfRule>
  </conditionalFormatting>
  <conditionalFormatting sqref="T12">
    <cfRule type="cellIs" dxfId="2" priority="141" operator="greaterThanOrEqual">
      <formula>0</formula>
    </cfRule>
    <cfRule type="cellIs" dxfId="3" priority="142" operator="lessThan">
      <formula>0</formula>
    </cfRule>
  </conditionalFormatting>
  <conditionalFormatting sqref="T13">
    <cfRule type="cellIs" dxfId="2" priority="157" operator="greaterThanOrEqual">
      <formula>0</formula>
    </cfRule>
    <cfRule type="cellIs" dxfId="3" priority="158" operator="lessThan">
      <formula>0</formula>
    </cfRule>
  </conditionalFormatting>
  <conditionalFormatting sqref="T3">
    <cfRule type="cellIs" dxfId="2" priority="13" operator="greaterThanOrEqual">
      <formula>0</formula>
    </cfRule>
    <cfRule type="cellIs" dxfId="3" priority="14" operator="lessThan">
      <formula>0</formula>
    </cfRule>
  </conditionalFormatting>
  <conditionalFormatting sqref="T4">
    <cfRule type="cellIs" dxfId="2" priority="29" operator="greaterThanOrEqual">
      <formula>0</formula>
    </cfRule>
    <cfRule type="cellIs" dxfId="3" priority="30" operator="lessThan">
      <formula>0</formula>
    </cfRule>
  </conditionalFormatting>
  <conditionalFormatting sqref="T5">
    <cfRule type="cellIs" dxfId="2" priority="45" operator="greaterThanOrEqual">
      <formula>0</formula>
    </cfRule>
    <cfRule type="cellIs" dxfId="3" priority="46" operator="lessThan">
      <formula>0</formula>
    </cfRule>
  </conditionalFormatting>
  <conditionalFormatting sqref="T6">
    <cfRule type="cellIs" dxfId="2" priority="61" operator="greaterThanOrEqual">
      <formula>0</formula>
    </cfRule>
    <cfRule type="cellIs" dxfId="3" priority="62" operator="lessThan">
      <formula>0</formula>
    </cfRule>
  </conditionalFormatting>
  <conditionalFormatting sqref="T7">
    <cfRule type="cellIs" dxfId="2" priority="77" operator="greaterThanOrEqual">
      <formula>0</formula>
    </cfRule>
    <cfRule type="cellIs" dxfId="3" priority="78" operator="lessThan">
      <formula>0</formula>
    </cfRule>
  </conditionalFormatting>
  <conditionalFormatting sqref="T9">
    <cfRule type="cellIs" dxfId="2" priority="93" operator="greaterThanOrEqual">
      <formula>0</formula>
    </cfRule>
    <cfRule type="cellIs" dxfId="3" priority="94" operator="lessThan">
      <formula>0</formula>
    </cfRule>
  </conditionalFormatting>
  <conditionalFormatting sqref="U10">
    <cfRule type="cellIs" dxfId="2" priority="111" operator="greaterThanOrEqual">
      <formula>0</formula>
    </cfRule>
    <cfRule type="cellIs" dxfId="3" priority="112" operator="lessThan">
      <formula>0</formula>
    </cfRule>
  </conditionalFormatting>
  <conditionalFormatting sqref="U11">
    <cfRule type="cellIs" dxfId="2" priority="127" operator="greaterThanOrEqual">
      <formula>0</formula>
    </cfRule>
    <cfRule type="cellIs" dxfId="3" priority="128" operator="lessThan">
      <formula>0</formula>
    </cfRule>
  </conditionalFormatting>
  <conditionalFormatting sqref="U12">
    <cfRule type="cellIs" dxfId="2" priority="143" operator="greaterThanOrEqual">
      <formula>0</formula>
    </cfRule>
    <cfRule type="cellIs" dxfId="3" priority="144" operator="lessThan">
      <formula>0</formula>
    </cfRule>
  </conditionalFormatting>
  <conditionalFormatting sqref="U13">
    <cfRule type="cellIs" dxfId="2" priority="159" operator="greaterThanOrEqual">
      <formula>0</formula>
    </cfRule>
    <cfRule type="cellIs" dxfId="3" priority="160" operator="lessThan">
      <formula>0</formula>
    </cfRule>
  </conditionalFormatting>
  <conditionalFormatting sqref="U3">
    <cfRule type="cellIs" dxfId="2" priority="15" operator="greaterThanOrEqual">
      <formula>0</formula>
    </cfRule>
    <cfRule type="cellIs" dxfId="3" priority="16" operator="lessThan">
      <formula>0</formula>
    </cfRule>
  </conditionalFormatting>
  <conditionalFormatting sqref="U4">
    <cfRule type="cellIs" dxfId="2" priority="31" operator="greaterThanOrEqual">
      <formula>0</formula>
    </cfRule>
    <cfRule type="cellIs" dxfId="3" priority="32" operator="lessThan">
      <formula>0</formula>
    </cfRule>
  </conditionalFormatting>
  <conditionalFormatting sqref="U5">
    <cfRule type="cellIs" dxfId="2" priority="47" operator="greaterThanOrEqual">
      <formula>0</formula>
    </cfRule>
    <cfRule type="cellIs" dxfId="3" priority="48" operator="lessThan">
      <formula>0</formula>
    </cfRule>
  </conditionalFormatting>
  <conditionalFormatting sqref="U6">
    <cfRule type="cellIs" dxfId="2" priority="63" operator="greaterThanOrEqual">
      <formula>0</formula>
    </cfRule>
    <cfRule type="cellIs" dxfId="3" priority="64" operator="lessThan">
      <formula>0</formula>
    </cfRule>
  </conditionalFormatting>
  <conditionalFormatting sqref="U7">
    <cfRule type="cellIs" dxfId="2" priority="79" operator="greaterThanOrEqual">
      <formula>0</formula>
    </cfRule>
    <cfRule type="cellIs" dxfId="3" priority="80" operator="lessThan">
      <formula>0</formula>
    </cfRule>
  </conditionalFormatting>
  <conditionalFormatting sqref="U9">
    <cfRule type="cellIs" dxfId="2" priority="95" operator="greaterThanOrEqual">
      <formula>0</formula>
    </cfRule>
    <cfRule type="cellIs" dxfId="3" priority="96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BANKNIFTY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2024-10-07T05:46:22Z</dcterms:created>
  <dcterms:modified xsi:type="dcterms:W3CDTF">2024-10-07T05:46:22Z</dcterms:modified>
</cp:coreProperties>
</file>