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aurav Aggarwal\Documents\FarmaBusinessAccount\"/>
    </mc:Choice>
  </mc:AlternateContent>
  <bookViews>
    <workbookView xWindow="0" yWindow="0" windowWidth="25605" windowHeight="14235"/>
  </bookViews>
  <sheets>
    <sheet name="Account" sheetId="1" r:id="rId1"/>
    <sheet name="Thakedaar" sheetId="4" r:id="rId2"/>
    <sheet name="Purchase" sheetId="5" r:id="rId3"/>
    <sheet name="Bolts" sheetId="6" r:id="rId4"/>
    <sheet name="TotalFarme" sheetId="3" r:id="rId5"/>
    <sheet name="HariOm" sheetId="2" r:id="rId6"/>
    <sheet name="DharamNath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6" l="1"/>
  <c r="B5" i="6"/>
  <c r="G2" i="2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K17" i="2"/>
  <c r="F3" i="5"/>
  <c r="F4" i="5"/>
  <c r="G2" i="1"/>
  <c r="I2" i="1"/>
  <c r="I5" i="1"/>
  <c r="G3" i="1"/>
  <c r="G3" i="2"/>
</calcChain>
</file>

<file path=xl/sharedStrings.xml><?xml version="1.0" encoding="utf-8"?>
<sst xmlns="http://schemas.openxmlformats.org/spreadsheetml/2006/main" count="195" uniqueCount="75">
  <si>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</si>
  <si>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</si>
  <si>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</si>
  <si>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</si>
  <si>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</si>
  <si>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</si>
  <si>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</si>
  <si>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</si>
  <si>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</si>
  <si>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</si>
  <si>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</si>
  <si>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</si>
  <si>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</si>
  <si>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</si>
  <si>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</si>
  <si>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</si>
  <si>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</si>
  <si>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</si>
  <si>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</si>
  <si>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</si>
  <si>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</si>
  <si>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</si>
  <si>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</si>
  <si>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</si>
  <si>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</si>
  <si>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</si>
  <si>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</si>
  <si>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</si>
  <si>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</si>
  <si>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</si>
  <si>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</si>
  <si>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</si>
  <si>
    <t>S. No.</t>
  </si>
  <si>
    <t>Name</t>
  </si>
  <si>
    <t>Number</t>
  </si>
  <si>
    <t>Satinder Thekedar</t>
  </si>
  <si>
    <t>Chand Mohammad</t>
  </si>
  <si>
    <t>Chander Mal</t>
  </si>
  <si>
    <t>Yogesh</t>
  </si>
  <si>
    <t>Arun</t>
  </si>
  <si>
    <t>Total Bolt</t>
  </si>
  <si>
    <t>Missing</t>
  </si>
  <si>
    <t>Hari om 28.8.19</t>
  </si>
  <si>
    <t xml:space="preserve">Hari om </t>
  </si>
  <si>
    <t>Farma (9x15)</t>
  </si>
  <si>
    <t>3set</t>
  </si>
  <si>
    <t>Farma (9X15)</t>
  </si>
  <si>
    <t>Dharam Nath</t>
  </si>
  <si>
    <t>Farma(9x9)1set
Farma(9x12)6set
Farma(9x18)2 set</t>
  </si>
  <si>
    <t>9 set (36 plate)</t>
  </si>
  <si>
    <t>Add</t>
  </si>
  <si>
    <t>Hari Om</t>
  </si>
  <si>
    <t>Add 09-10-19</t>
  </si>
  <si>
    <t>Dharamnath</t>
  </si>
  <si>
    <t>Add 10-10-19</t>
  </si>
  <si>
    <t>18 inch</t>
  </si>
  <si>
    <t>plate</t>
  </si>
  <si>
    <t>Rate(Per Kg)</t>
  </si>
  <si>
    <t>Size (in inch)</t>
  </si>
  <si>
    <t/>
  </si>
  <si>
    <t>Weight            ( in kg)</t>
  </si>
  <si>
    <t>Freight</t>
  </si>
  <si>
    <t>FOLDING</t>
  </si>
  <si>
    <t xml:space="preserve">Number </t>
  </si>
  <si>
    <t>Price</t>
  </si>
  <si>
    <t>With Whom</t>
  </si>
  <si>
    <t>Inventory</t>
  </si>
  <si>
    <t>HariOm</t>
  </si>
  <si>
    <t>Length</t>
  </si>
  <si>
    <t>Radius</t>
  </si>
  <si>
    <t>Farma</t>
  </si>
  <si>
    <t>Bolts</t>
  </si>
  <si>
    <t>Mohan</t>
  </si>
  <si>
    <t xml:space="preserve">Faram (12x18) </t>
  </si>
  <si>
    <t>4 set (plate size 15-18)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</si>
</sst>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1" xfId="0" applyFont="1" applyFill="1" applyBorder="1"/>
    <xf numFmtId="0" fontId="3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0" borderId="1" xfId="0" applyBorder="1" applyAlignment="1">
      <alignment horizontal="center" vertical="top"/>
    </xf>
    <xf numFmtId="14" fontId="0" fillId="4" borderId="1" xfId="0" applyNumberFormat="1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ont="1" applyFill="1" applyBorder="1"/>
    <xf numFmtId="0" fontId="0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1" xfId="0" applyBorder="1"/>
    <xf numFmtId="14" fontId="0" fillId="0" borderId="0" xfId="0" applyNumberFormat="1"/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center" vertical="top" wrapText="1"/>
    </xf>
    <xf numFmtId="0" fontId="0" fillId="4" borderId="3" xfId="0" applyFont="1" applyFill="1" applyBorder="1" applyAlignment="1">
      <alignment horizontal="center" vertical="top" wrapText="1"/>
    </xf>
    <xf numFmtId="0" fontId="4" fillId="5" borderId="8" xfId="0" applyFont="1" applyFill="1" applyBorder="1" applyAlignment="1">
      <alignment horizontal="center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K9" sqref="K9"/>
    </sheetView>
  </sheetViews>
  <sheetFormatPr defaultColWidth="13.140625" defaultRowHeight="15" x14ac:dyDescent="0.25"/>
  <cols>
    <col min="1" max="3" width="13.140625" style="7"/>
    <col min="4" max="4" width="21.42578125" style="7" bestFit="1" customWidth="1"/>
    <col min="5" max="7" width="13.140625" style="7"/>
    <col min="8" max="8" width="35.85546875" style="7" customWidth="1"/>
    <col min="9" max="16384" width="13.140625" style="7"/>
  </cols>
  <sheetData>
    <row r="1" spans="1:10" ht="3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 x14ac:dyDescent="0.25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 x14ac:dyDescent="0.25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 x14ac:dyDescent="0.25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 x14ac:dyDescent="0.25">
      <c r="A5" s="9"/>
      <c r="B5" s="9"/>
      <c r="C5" s="9"/>
      <c r="D5" s="9"/>
      <c r="E5" s="9"/>
      <c r="F5" s="9"/>
      <c r="G5" s="9"/>
      <c r="H5" s="9"/>
      <c r="I5" s="10">
        <f>SUM(I2:I4)</f>
        <v>1305</v>
      </c>
    </row>
    <row r="6" spans="1:10" x14ac:dyDescent="0.25">
      <c r="A6" s="51" t="s">
        <v>19</v>
      </c>
      <c r="B6" s="52"/>
      <c r="C6" s="52"/>
      <c r="D6" s="52"/>
      <c r="E6" s="52"/>
      <c r="F6" s="52"/>
      <c r="G6" s="52"/>
      <c r="H6" s="52"/>
      <c r="I6" s="53"/>
      <c r="J6" s="8"/>
    </row>
    <row r="7" spans="1:10" x14ac:dyDescent="0.25">
      <c r="A7" s="12">
        <v>43667</v>
      </c>
      <c r="B7" s="12">
        <v>43679</v>
      </c>
      <c r="C7" s="11" t="s">
        <v>4</v>
      </c>
      <c r="D7" s="11" t="s">
        <v>22</v>
      </c>
      <c r="E7" s="11">
        <v>2</v>
      </c>
      <c r="F7" s="11">
        <v>35</v>
      </c>
      <c r="G7" s="11">
        <v>12</v>
      </c>
      <c r="H7" s="11" t="s">
        <v>12</v>
      </c>
      <c r="I7" s="11">
        <v>840</v>
      </c>
    </row>
    <row r="8" spans="1:10" ht="30" customHeight="1" x14ac:dyDescent="0.25">
      <c r="A8" s="12">
        <v>43675</v>
      </c>
      <c r="B8" s="11"/>
      <c r="C8" s="11" t="s">
        <v>23</v>
      </c>
      <c r="D8" s="11" t="s">
        <v>24</v>
      </c>
      <c r="E8" s="11">
        <v>2</v>
      </c>
      <c r="F8" s="11">
        <v>40</v>
      </c>
      <c r="G8" s="11"/>
      <c r="H8" s="11" t="s">
        <v>14</v>
      </c>
      <c r="I8" s="11"/>
    </row>
    <row r="9" spans="1:10" x14ac:dyDescent="0.25">
      <c r="A9" s="12">
        <v>43681</v>
      </c>
      <c r="B9" s="12">
        <v>43688</v>
      </c>
      <c r="C9" s="11" t="s">
        <v>4</v>
      </c>
      <c r="D9" s="11" t="s">
        <v>25</v>
      </c>
      <c r="E9" s="11">
        <v>6</v>
      </c>
      <c r="F9" s="11">
        <v>35</v>
      </c>
      <c r="G9" s="11">
        <v>8</v>
      </c>
      <c r="H9" s="11" t="s">
        <v>12</v>
      </c>
      <c r="I9" s="11">
        <v>1680</v>
      </c>
    </row>
    <row r="10" spans="1:10" x14ac:dyDescent="0.25">
      <c r="A10" s="12">
        <v>43705</v>
      </c>
      <c r="B10" s="12">
        <v>43710</v>
      </c>
      <c r="C10" s="11" t="s">
        <v>4</v>
      </c>
      <c r="D10" s="11" t="s">
        <v>44</v>
      </c>
      <c r="E10" s="11" t="s">
        <v>45</v>
      </c>
      <c r="F10" s="11">
        <v>35</v>
      </c>
      <c r="G10" s="11">
        <v>5</v>
      </c>
      <c r="H10" s="11" t="s">
        <v>12</v>
      </c>
      <c r="I10" s="11">
        <v>525</v>
      </c>
    </row>
    <row r="11" spans="1:10" x14ac:dyDescent="0.25">
      <c r="A11" s="12">
        <v>43711</v>
      </c>
      <c r="B11" s="12">
        <v>43714</v>
      </c>
      <c r="C11" s="11" t="s">
        <v>4</v>
      </c>
      <c r="D11" s="11" t="s">
        <v>46</v>
      </c>
      <c r="E11" s="11">
        <v>6</v>
      </c>
      <c r="F11" s="11">
        <v>35</v>
      </c>
      <c r="G11" s="11">
        <v>3</v>
      </c>
      <c r="H11" s="11" t="s">
        <v>12</v>
      </c>
      <c r="I11" s="11">
        <v>630</v>
      </c>
    </row>
    <row r="12" spans="1:10" x14ac:dyDescent="0.25">
      <c r="A12" s="12">
        <v>43730</v>
      </c>
      <c r="B12" s="12">
        <v>43732</v>
      </c>
      <c r="C12" s="11" t="s">
        <v>4</v>
      </c>
      <c r="D12" s="11" t="s">
        <v>44</v>
      </c>
      <c r="E12" s="11">
        <v>6</v>
      </c>
      <c r="F12" s="11">
        <v>35</v>
      </c>
      <c r="G12" s="11">
        <v>2</v>
      </c>
      <c r="H12" s="11"/>
      <c r="I12" s="11">
        <v>420</v>
      </c>
    </row>
    <row r="13" spans="1:10" ht="45" x14ac:dyDescent="0.25">
      <c r="A13" s="12">
        <v>43747</v>
      </c>
      <c r="B13" s="12">
        <v>43750</v>
      </c>
      <c r="C13" s="11" t="s">
        <v>47</v>
      </c>
      <c r="D13" s="11" t="s">
        <v>48</v>
      </c>
      <c r="E13" s="11" t="s">
        <v>49</v>
      </c>
      <c r="F13" s="11">
        <v>30</v>
      </c>
      <c r="G13" s="11">
        <v>810</v>
      </c>
      <c r="H13" s="11" t="s">
        <v>12</v>
      </c>
      <c r="I13" s="11">
        <v>810</v>
      </c>
    </row>
    <row r="14" spans="1:10" ht="30" x14ac:dyDescent="0.25">
      <c r="A14" s="12">
        <v>43768</v>
      </c>
      <c r="B14" s="12">
        <v>43775</v>
      </c>
      <c r="C14" s="11" t="s">
        <v>72</v>
      </c>
      <c r="D14" s="11" t="s">
        <v>73</v>
      </c>
      <c r="E14" s="11" t="s">
        <v>74</v>
      </c>
      <c r="F14" s="11">
        <v>40</v>
      </c>
      <c r="G14" s="11">
        <v>7</v>
      </c>
      <c r="H14" s="11" t="s">
        <v>12</v>
      </c>
      <c r="I14" s="11">
        <v>1120</v>
      </c>
    </row>
    <row r="15" spans="1:10" x14ac:dyDescent="0.25">
      <c r="A15" s="11"/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11"/>
      <c r="B16" s="11"/>
      <c r="C16" s="11"/>
      <c r="D16" s="11"/>
      <c r="E16" s="11"/>
      <c r="F16" s="11"/>
      <c r="G16" s="11"/>
      <c r="H16" s="11"/>
      <c r="I16" s="11"/>
    </row>
    <row r="17" spans="1:9" x14ac:dyDescent="0.25">
      <c r="A17" s="11"/>
      <c r="B17" s="11"/>
      <c r="C17" s="11"/>
      <c r="D17" s="11"/>
      <c r="E17" s="11"/>
      <c r="F17" s="11"/>
      <c r="G17" s="11"/>
      <c r="H17" s="11"/>
      <c r="I17" s="11"/>
    </row>
    <row r="18" spans="1:9" x14ac:dyDescent="0.25">
      <c r="A18" s="11"/>
      <c r="B18" s="11"/>
      <c r="C18" s="11"/>
      <c r="D18" s="11"/>
      <c r="E18" s="11"/>
      <c r="F18" s="11"/>
      <c r="G18" s="11"/>
      <c r="H18" s="11"/>
      <c r="I18" s="11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35" sqref="C35"/>
    </sheetView>
  </sheetViews>
  <sheetFormatPr defaultColWidth="11.42578125" defaultRowHeight="15" x14ac:dyDescent="0.25"/>
  <cols>
    <col min="2" max="2" width="15.7109375" bestFit="1" customWidth="1"/>
  </cols>
  <sheetData>
    <row r="1" spans="1:9" x14ac:dyDescent="0.25">
      <c r="A1" s="33" t="s">
        <v>32</v>
      </c>
      <c r="B1" s="30" t="s">
        <v>33</v>
      </c>
      <c r="C1" s="32" t="s">
        <v>34</v>
      </c>
      <c r="D1" s="30"/>
      <c r="E1" s="30"/>
      <c r="F1" s="30"/>
      <c r="G1" s="30"/>
      <c r="H1" s="30"/>
      <c r="I1" s="30"/>
    </row>
    <row r="2" spans="1:9" x14ac:dyDescent="0.25">
      <c r="A2" s="32">
        <v>1</v>
      </c>
      <c r="B2" s="30" t="s">
        <v>35</v>
      </c>
      <c r="C2" s="32">
        <v>9654753654</v>
      </c>
      <c r="D2" s="30"/>
      <c r="E2" s="30"/>
      <c r="F2" s="30"/>
      <c r="G2" s="30"/>
      <c r="H2" s="30"/>
      <c r="I2" s="30"/>
    </row>
    <row r="3" spans="1:9" x14ac:dyDescent="0.25">
      <c r="A3" s="32">
        <v>2</v>
      </c>
      <c r="B3" s="30" t="s">
        <v>36</v>
      </c>
      <c r="C3" s="32">
        <v>9999006467</v>
      </c>
      <c r="D3" s="30"/>
      <c r="E3" s="30"/>
      <c r="F3" s="30"/>
      <c r="G3" s="30"/>
      <c r="H3" s="30"/>
      <c r="I3" s="30"/>
    </row>
    <row r="4" spans="1:9" x14ac:dyDescent="0.25">
      <c r="A4" s="32">
        <v>3</v>
      </c>
      <c r="B4" s="30" t="s">
        <v>37</v>
      </c>
      <c r="C4" s="32">
        <v>9560521439</v>
      </c>
      <c r="D4" s="30"/>
      <c r="E4" s="30"/>
      <c r="F4" s="30"/>
      <c r="G4" s="30"/>
      <c r="H4" s="30"/>
      <c r="I4" s="30"/>
    </row>
    <row r="5" spans="1:9" x14ac:dyDescent="0.25">
      <c r="A5" s="32">
        <v>4</v>
      </c>
      <c r="B5" s="30" t="s">
        <v>38</v>
      </c>
      <c r="C5" s="32">
        <v>8766304037</v>
      </c>
      <c r="D5" s="30"/>
      <c r="E5" s="30"/>
      <c r="F5" s="30"/>
      <c r="G5" s="30"/>
      <c r="H5" s="30"/>
      <c r="I5" s="30"/>
    </row>
    <row r="6" spans="1:9" x14ac:dyDescent="0.25">
      <c r="A6" s="32">
        <v>5</v>
      </c>
      <c r="B6" s="30" t="s">
        <v>39</v>
      </c>
      <c r="C6" s="32">
        <v>9654416298</v>
      </c>
      <c r="D6" s="30"/>
      <c r="E6" s="30"/>
      <c r="F6" s="30"/>
      <c r="G6" s="30"/>
      <c r="H6" s="30"/>
      <c r="I6" s="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35" sqref="C35"/>
    </sheetView>
  </sheetViews>
  <sheetFormatPr defaultColWidth="11.42578125" defaultRowHeight="15" x14ac:dyDescent="0.25"/>
  <cols>
    <col min="6" max="6" width="16.42578125" customWidth="1"/>
  </cols>
  <sheetData>
    <row r="1" spans="1:6" ht="41.1" customHeight="1" x14ac:dyDescent="0.25">
      <c r="A1" s="40" t="s">
        <v>0</v>
      </c>
      <c r="B1" s="40" t="s">
        <v>57</v>
      </c>
      <c r="C1" s="40" t="s">
        <v>60</v>
      </c>
      <c r="D1" s="40" t="s">
        <v>58</v>
      </c>
      <c r="E1" s="27" t="s">
        <v>61</v>
      </c>
      <c r="F1" s="41" t="s">
        <v>26</v>
      </c>
    </row>
    <row r="2" spans="1:6" x14ac:dyDescent="0.25">
      <c r="A2" s="22">
        <v>43646</v>
      </c>
      <c r="B2" s="23">
        <v>65</v>
      </c>
      <c r="C2" s="23"/>
      <c r="D2" s="42" t="s">
        <v>59</v>
      </c>
      <c r="E2" s="42"/>
      <c r="F2" s="23">
        <v>77100</v>
      </c>
    </row>
    <row r="3" spans="1:6" x14ac:dyDescent="0.25">
      <c r="A3" s="22">
        <v>43748</v>
      </c>
      <c r="B3" s="39">
        <v>60</v>
      </c>
      <c r="C3" s="23">
        <v>49.1</v>
      </c>
      <c r="D3" s="23">
        <v>2946</v>
      </c>
      <c r="E3" s="23">
        <v>0</v>
      </c>
      <c r="F3" s="23">
        <f>D3+F2+E3</f>
        <v>80046</v>
      </c>
    </row>
    <row r="4" spans="1:6" x14ac:dyDescent="0.25">
      <c r="A4" s="22">
        <v>43748</v>
      </c>
      <c r="B4" s="39">
        <v>62</v>
      </c>
      <c r="C4" s="23">
        <v>342</v>
      </c>
      <c r="D4" s="23">
        <v>21204</v>
      </c>
      <c r="E4" s="23">
        <v>200</v>
      </c>
      <c r="F4" s="23">
        <f>D4+F3+E4</f>
        <v>101450</v>
      </c>
    </row>
    <row r="15" spans="1:6" x14ac:dyDescent="0.25">
      <c r="D15" s="36"/>
      <c r="E15" s="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265" workbookViewId="0">
      <selection activeCell="F14" sqref="F14"/>
    </sheetView>
  </sheetViews>
  <sheetFormatPr defaultColWidth="11.42578125" defaultRowHeight="15" x14ac:dyDescent="0.25"/>
  <cols>
    <col min="13" max="13" width="14.5703125" bestFit="1" customWidth="1"/>
  </cols>
  <sheetData>
    <row r="1" spans="1:14" x14ac:dyDescent="0.25">
      <c r="A1" s="49" t="s">
        <v>0</v>
      </c>
      <c r="B1" s="49" t="s">
        <v>63</v>
      </c>
      <c r="C1" s="49" t="s">
        <v>64</v>
      </c>
    </row>
    <row r="2" spans="1:14" x14ac:dyDescent="0.25">
      <c r="A2" s="50">
        <v>43705</v>
      </c>
      <c r="B2">
        <v>114</v>
      </c>
      <c r="C2">
        <v>350</v>
      </c>
    </row>
    <row r="3" spans="1:14" x14ac:dyDescent="0.25">
      <c r="A3" s="50">
        <v>43747</v>
      </c>
      <c r="B3">
        <v>88</v>
      </c>
      <c r="C3">
        <v>210</v>
      </c>
    </row>
    <row r="4" spans="1:14" x14ac:dyDescent="0.25">
      <c r="A4" s="50">
        <v>43748</v>
      </c>
      <c r="B4">
        <v>43</v>
      </c>
      <c r="C4">
        <v>105</v>
      </c>
      <c r="G4" s="30" t="s">
        <v>41</v>
      </c>
      <c r="H4" s="32">
        <v>15</v>
      </c>
    </row>
    <row r="5" spans="1:14" x14ac:dyDescent="0.25">
      <c r="B5">
        <f>SUM(B2:B4)</f>
        <v>245</v>
      </c>
    </row>
    <row r="6" spans="1:14" x14ac:dyDescent="0.25">
      <c r="A6" s="49" t="s">
        <v>65</v>
      </c>
      <c r="B6" s="49" t="s">
        <v>63</v>
      </c>
    </row>
    <row r="7" spans="1:14" x14ac:dyDescent="0.25">
      <c r="A7" t="s">
        <v>67</v>
      </c>
      <c r="B7">
        <v>10</v>
      </c>
    </row>
    <row r="8" spans="1:14" x14ac:dyDescent="0.25">
      <c r="A8" t="s">
        <v>66</v>
      </c>
      <c r="B8">
        <v>180</v>
      </c>
    </row>
    <row r="9" spans="1:14" x14ac:dyDescent="0.25">
      <c r="A9" t="s">
        <v>41</v>
      </c>
      <c r="B9">
        <v>15</v>
      </c>
    </row>
    <row r="10" spans="1:14" x14ac:dyDescent="0.25">
      <c r="A10" t="s">
        <v>72</v>
      </c>
      <c r="B10">
        <v>40</v>
      </c>
    </row>
    <row r="11" spans="1:14" x14ac:dyDescent="0.25">
      <c r="B11">
        <f>SUM(B7:B10)</f>
        <v>245</v>
      </c>
    </row>
    <row r="12" spans="1:14" x14ac:dyDescent="0.25">
      <c r="M12" s="30" t="s">
        <v>40</v>
      </c>
      <c r="N12" s="32">
        <v>114</v>
      </c>
    </row>
    <row r="13" spans="1:14" x14ac:dyDescent="0.25">
      <c r="M13" s="30"/>
      <c r="N13" s="32"/>
    </row>
    <row r="14" spans="1:14" x14ac:dyDescent="0.25">
      <c r="M14" s="30" t="s">
        <v>43</v>
      </c>
      <c r="N14" s="32">
        <v>24</v>
      </c>
    </row>
    <row r="15" spans="1:14" x14ac:dyDescent="0.25">
      <c r="M15" s="30" t="s">
        <v>27</v>
      </c>
      <c r="N15" s="32">
        <v>75</v>
      </c>
    </row>
    <row r="16" spans="1:14" x14ac:dyDescent="0.25">
      <c r="M16" s="30" t="s">
        <v>42</v>
      </c>
      <c r="N16" s="32">
        <v>40</v>
      </c>
    </row>
    <row r="17" spans="13:14" x14ac:dyDescent="0.25">
      <c r="M17" s="30" t="s">
        <v>27</v>
      </c>
      <c r="N17" s="32">
        <v>35</v>
      </c>
    </row>
    <row r="18" spans="13:14" x14ac:dyDescent="0.25">
      <c r="M18" s="30" t="s">
        <v>50</v>
      </c>
      <c r="N18" s="32">
        <v>20</v>
      </c>
    </row>
    <row r="19" spans="13:14" x14ac:dyDescent="0.25">
      <c r="M19" s="30" t="s">
        <v>51</v>
      </c>
      <c r="N19" s="32">
        <v>40</v>
      </c>
    </row>
    <row r="20" spans="13:14" x14ac:dyDescent="0.25">
      <c r="M20" s="30" t="s">
        <v>27</v>
      </c>
      <c r="N20" s="32">
        <v>15</v>
      </c>
    </row>
    <row r="21" spans="13:14" x14ac:dyDescent="0.25">
      <c r="M21" s="36" t="s">
        <v>52</v>
      </c>
      <c r="N21" s="35">
        <v>88</v>
      </c>
    </row>
    <row r="22" spans="13:14" x14ac:dyDescent="0.25">
      <c r="M22" s="36" t="s">
        <v>53</v>
      </c>
      <c r="N22" s="35">
        <v>80</v>
      </c>
    </row>
    <row r="23" spans="13:14" x14ac:dyDescent="0.25">
      <c r="M23" s="36" t="s">
        <v>54</v>
      </c>
      <c r="N23" s="35">
        <v>43</v>
      </c>
    </row>
    <row r="24" spans="13:14" x14ac:dyDescent="0.25">
      <c r="M24" s="36" t="s">
        <v>53</v>
      </c>
      <c r="N24" s="35">
        <v>43</v>
      </c>
    </row>
    <row r="25" spans="13:14" x14ac:dyDescent="0.25">
      <c r="M25" s="36" t="s">
        <v>27</v>
      </c>
      <c r="N25" s="35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H1" sqref="H1:K1"/>
    </sheetView>
  </sheetViews>
  <sheetFormatPr defaultColWidth="11.42578125" defaultRowHeight="15" x14ac:dyDescent="0.25"/>
  <cols>
    <col min="1" max="1" width="11.42578125" style="6"/>
    <col min="2" max="2" width="6.42578125" style="31" customWidth="1"/>
    <col min="3" max="3" width="13.7109375" style="31" customWidth="1"/>
    <col min="4" max="5" width="11.42578125" style="6"/>
    <col min="6" max="6" width="23.7109375" style="6" customWidth="1"/>
    <col min="7" max="7" width="11.42578125" style="6"/>
    <col min="8" max="8" width="14.42578125" style="6" bestFit="1" customWidth="1"/>
    <col min="9" max="9" width="11.42578125" style="31"/>
    <col min="10" max="16384" width="11.42578125" style="6"/>
  </cols>
  <sheetData>
    <row r="1" spans="1:11" x14ac:dyDescent="0.25">
      <c r="A1" s="59" t="s">
        <v>70</v>
      </c>
      <c r="B1" s="59"/>
      <c r="C1" s="59"/>
      <c r="D1" s="59"/>
      <c r="E1" s="59"/>
      <c r="F1" s="59"/>
      <c r="H1" s="59" t="s">
        <v>71</v>
      </c>
      <c r="I1" s="59"/>
      <c r="J1" s="59"/>
      <c r="K1" s="59"/>
    </row>
    <row r="2" spans="1:11" x14ac:dyDescent="0.25">
      <c r="A2" s="54" t="s">
        <v>0</v>
      </c>
      <c r="B2" s="37" t="s">
        <v>15</v>
      </c>
      <c r="C2" s="37" t="s">
        <v>17</v>
      </c>
      <c r="D2" s="37" t="s">
        <v>16</v>
      </c>
      <c r="E2" s="37" t="s">
        <v>55</v>
      </c>
      <c r="F2" s="56" t="s">
        <v>26</v>
      </c>
      <c r="H2" s="54" t="s">
        <v>0</v>
      </c>
      <c r="I2" s="37" t="s">
        <v>68</v>
      </c>
      <c r="J2" s="37" t="s">
        <v>69</v>
      </c>
      <c r="K2" s="57" t="s">
        <v>26</v>
      </c>
    </row>
    <row r="3" spans="1:11" x14ac:dyDescent="0.25">
      <c r="A3" s="55"/>
      <c r="B3" s="37" t="s">
        <v>18</v>
      </c>
      <c r="C3" s="37" t="s">
        <v>18</v>
      </c>
      <c r="D3" s="37" t="s">
        <v>18</v>
      </c>
      <c r="E3" s="37" t="s">
        <v>56</v>
      </c>
      <c r="F3" s="56"/>
      <c r="H3" s="55"/>
      <c r="I3" s="37" t="s">
        <v>18</v>
      </c>
      <c r="J3" s="37" t="s">
        <v>18</v>
      </c>
      <c r="K3" s="58"/>
    </row>
    <row r="4" spans="1:11" x14ac:dyDescent="0.25">
      <c r="A4" s="38">
        <v>43646</v>
      </c>
      <c r="B4" s="39">
        <v>12</v>
      </c>
      <c r="C4" s="39">
        <v>8</v>
      </c>
      <c r="D4" s="39">
        <v>12</v>
      </c>
      <c r="E4" s="39"/>
      <c r="F4" s="39">
        <v>77100</v>
      </c>
      <c r="H4" s="38"/>
      <c r="I4" s="45"/>
      <c r="J4" s="45"/>
      <c r="K4" s="45"/>
    </row>
    <row r="5" spans="1:11" x14ac:dyDescent="0.25">
      <c r="A5" s="38">
        <v>43748</v>
      </c>
      <c r="B5" s="39">
        <v>2</v>
      </c>
      <c r="C5" s="39"/>
      <c r="D5" s="39"/>
      <c r="E5" s="39">
        <v>8</v>
      </c>
      <c r="F5" s="39">
        <v>24150</v>
      </c>
      <c r="H5" s="38"/>
      <c r="I5" s="45"/>
      <c r="J5" s="45"/>
      <c r="K5" s="45"/>
    </row>
    <row r="6" spans="1:11" x14ac:dyDescent="0.25">
      <c r="B6" s="6"/>
      <c r="C6" s="6"/>
    </row>
    <row r="7" spans="1:11" x14ac:dyDescent="0.25">
      <c r="B7" s="6"/>
      <c r="C7" s="6"/>
    </row>
    <row r="8" spans="1:11" x14ac:dyDescent="0.25">
      <c r="B8" s="6"/>
      <c r="C8" s="6"/>
    </row>
    <row r="9" spans="1:11" x14ac:dyDescent="0.25">
      <c r="B9" s="6"/>
      <c r="C9" s="6"/>
    </row>
    <row r="10" spans="1:11" x14ac:dyDescent="0.25">
      <c r="B10" s="6"/>
      <c r="C10" s="6"/>
    </row>
    <row r="11" spans="1:11" x14ac:dyDescent="0.25">
      <c r="B11" s="6"/>
      <c r="C11" s="6"/>
    </row>
    <row r="12" spans="1:11" x14ac:dyDescent="0.25">
      <c r="B12" s="6"/>
      <c r="C12" s="6"/>
    </row>
    <row r="16" spans="1:11" x14ac:dyDescent="0.25">
      <c r="I16" s="6"/>
    </row>
    <row r="17" spans="6:9" x14ac:dyDescent="0.25">
      <c r="I17" s="6"/>
    </row>
    <row r="23" spans="6:9" x14ac:dyDescent="0.25">
      <c r="F23" s="30" t="s">
        <v>40</v>
      </c>
      <c r="G23" s="32">
        <v>114</v>
      </c>
    </row>
    <row r="24" spans="6:9" x14ac:dyDescent="0.25">
      <c r="F24" s="30" t="s">
        <v>41</v>
      </c>
      <c r="G24" s="32">
        <v>15</v>
      </c>
    </row>
    <row r="25" spans="6:9" x14ac:dyDescent="0.25">
      <c r="F25" s="30" t="s">
        <v>43</v>
      </c>
      <c r="G25" s="32">
        <v>24</v>
      </c>
    </row>
    <row r="26" spans="6:9" x14ac:dyDescent="0.25">
      <c r="F26" s="30" t="s">
        <v>27</v>
      </c>
      <c r="G26" s="32">
        <v>75</v>
      </c>
    </row>
    <row r="27" spans="6:9" x14ac:dyDescent="0.25">
      <c r="F27" s="30" t="s">
        <v>42</v>
      </c>
      <c r="G27" s="32">
        <v>40</v>
      </c>
    </row>
    <row r="28" spans="6:9" x14ac:dyDescent="0.25">
      <c r="F28" s="30" t="s">
        <v>27</v>
      </c>
      <c r="G28" s="32">
        <v>35</v>
      </c>
    </row>
    <row r="29" spans="6:9" x14ac:dyDescent="0.25">
      <c r="F29" s="30" t="s">
        <v>50</v>
      </c>
      <c r="G29" s="32">
        <v>20</v>
      </c>
    </row>
    <row r="30" spans="6:9" x14ac:dyDescent="0.25">
      <c r="F30" s="30" t="s">
        <v>51</v>
      </c>
      <c r="G30" s="32">
        <v>40</v>
      </c>
    </row>
    <row r="31" spans="6:9" x14ac:dyDescent="0.25">
      <c r="F31" s="30" t="s">
        <v>27</v>
      </c>
      <c r="G31" s="32">
        <v>15</v>
      </c>
    </row>
    <row r="32" spans="6:9" x14ac:dyDescent="0.25">
      <c r="F32" s="36" t="s">
        <v>52</v>
      </c>
      <c r="G32" s="34">
        <v>88</v>
      </c>
    </row>
    <row r="33" spans="6:7" x14ac:dyDescent="0.25">
      <c r="F33" s="36" t="s">
        <v>53</v>
      </c>
      <c r="G33" s="34">
        <v>80</v>
      </c>
    </row>
    <row r="34" spans="6:7" x14ac:dyDescent="0.25">
      <c r="F34" s="36" t="s">
        <v>54</v>
      </c>
      <c r="G34" s="34">
        <v>73</v>
      </c>
    </row>
    <row r="35" spans="6:7" x14ac:dyDescent="0.25">
      <c r="F35" s="36" t="s">
        <v>53</v>
      </c>
      <c r="G35" s="34">
        <v>73</v>
      </c>
    </row>
    <row r="36" spans="6:7" x14ac:dyDescent="0.25">
      <c r="F36" s="36" t="s">
        <v>27</v>
      </c>
      <c r="G36" s="34">
        <v>23</v>
      </c>
    </row>
  </sheetData>
  <mergeCells count="6">
    <mergeCell ref="A2:A3"/>
    <mergeCell ref="F2:F3"/>
    <mergeCell ref="H2:H3"/>
    <mergeCell ref="K2:K3"/>
    <mergeCell ref="A1:F1"/>
    <mergeCell ref="H1:K1"/>
  </mergeCells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K1"/>
    </sheetView>
  </sheetViews>
  <sheetFormatPr defaultColWidth="11.42578125" defaultRowHeight="15" x14ac:dyDescent="0.25"/>
  <cols>
    <col min="1" max="1" width="13.28515625" style="29" customWidth="1"/>
    <col min="2" max="3" width="11.42578125" style="29"/>
    <col min="4" max="4" width="17.42578125" style="29" bestFit="1" customWidth="1"/>
    <col min="5" max="7" width="11.42578125" style="29"/>
    <col min="8" max="8" width="19.42578125" style="29" bestFit="1" customWidth="1"/>
    <col min="9" max="16384" width="11.42578125" style="29"/>
  </cols>
  <sheetData>
    <row r="1" spans="1:11" ht="30" x14ac:dyDescent="0.25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11</v>
      </c>
      <c r="H1" s="13" t="s">
        <v>5</v>
      </c>
      <c r="I1" s="13" t="s">
        <v>10</v>
      </c>
      <c r="J1" s="13" t="s">
        <v>28</v>
      </c>
      <c r="K1" s="13" t="s">
        <v>27</v>
      </c>
    </row>
    <row r="2" spans="1:11" ht="30" x14ac:dyDescent="0.25">
      <c r="A2" s="14">
        <v>43604</v>
      </c>
      <c r="B2" s="14">
        <v>43622</v>
      </c>
      <c r="C2" s="15" t="s">
        <v>4</v>
      </c>
      <c r="D2" s="15" t="s">
        <v>3</v>
      </c>
      <c r="E2" s="15">
        <v>1</v>
      </c>
      <c r="F2" s="15">
        <v>35</v>
      </c>
      <c r="G2" s="15">
        <f>(B2-A2)+1</f>
        <v>19</v>
      </c>
      <c r="H2" s="15" t="s">
        <v>9</v>
      </c>
      <c r="I2" s="15">
        <f>35*G2</f>
        <v>665</v>
      </c>
      <c r="J2" s="15" t="s">
        <v>29</v>
      </c>
      <c r="K2" s="21">
        <f>I2</f>
        <v>665</v>
      </c>
    </row>
    <row r="3" spans="1:11" x14ac:dyDescent="0.25">
      <c r="A3" s="14">
        <v>43616</v>
      </c>
      <c r="B3" s="14">
        <v>43622</v>
      </c>
      <c r="C3" s="15" t="s">
        <v>4</v>
      </c>
      <c r="D3" s="15" t="s">
        <v>3</v>
      </c>
      <c r="E3" s="15">
        <v>2</v>
      </c>
      <c r="F3" s="15">
        <v>35</v>
      </c>
      <c r="G3" s="15">
        <f>(B3-A3)+1</f>
        <v>7</v>
      </c>
      <c r="H3" s="15" t="s">
        <v>12</v>
      </c>
      <c r="I3" s="15">
        <v>490</v>
      </c>
      <c r="J3" s="15" t="s">
        <v>29</v>
      </c>
      <c r="K3" s="15">
        <f>K2+I3</f>
        <v>1155</v>
      </c>
    </row>
    <row r="4" spans="1:11" x14ac:dyDescent="0.25">
      <c r="A4" s="14">
        <v>43604</v>
      </c>
      <c r="B4" s="14">
        <v>43622</v>
      </c>
      <c r="C4" s="15" t="s">
        <v>13</v>
      </c>
      <c r="D4" s="15" t="s">
        <v>13</v>
      </c>
      <c r="E4" s="15" t="s">
        <v>13</v>
      </c>
      <c r="F4" s="15" t="s">
        <v>13</v>
      </c>
      <c r="G4" s="15" t="s">
        <v>13</v>
      </c>
      <c r="H4" s="15" t="s">
        <v>13</v>
      </c>
      <c r="I4" s="15">
        <v>150</v>
      </c>
      <c r="J4" s="15" t="s">
        <v>29</v>
      </c>
      <c r="K4" s="15">
        <f t="shared" ref="K4:K12" si="0">K3+I4</f>
        <v>1305</v>
      </c>
    </row>
    <row r="5" spans="1:11" x14ac:dyDescent="0.25">
      <c r="A5" s="16">
        <v>43638</v>
      </c>
      <c r="B5" s="16">
        <v>43640</v>
      </c>
      <c r="C5" s="17" t="s">
        <v>4</v>
      </c>
      <c r="D5" s="17" t="s">
        <v>3</v>
      </c>
      <c r="E5" s="18">
        <v>2</v>
      </c>
      <c r="F5" s="18">
        <v>35</v>
      </c>
      <c r="G5" s="18">
        <v>2</v>
      </c>
      <c r="H5" s="17" t="s">
        <v>14</v>
      </c>
      <c r="I5" s="18">
        <f>G5*F5*E5</f>
        <v>140</v>
      </c>
      <c r="J5" s="15" t="s">
        <v>29</v>
      </c>
      <c r="K5" s="15">
        <f t="shared" si="0"/>
        <v>1445</v>
      </c>
    </row>
    <row r="6" spans="1:11" x14ac:dyDescent="0.25">
      <c r="A6" s="19">
        <v>43640</v>
      </c>
      <c r="B6" s="19">
        <v>43664</v>
      </c>
      <c r="C6" s="20" t="s">
        <v>4</v>
      </c>
      <c r="D6" s="20" t="s">
        <v>3</v>
      </c>
      <c r="E6" s="21">
        <v>4</v>
      </c>
      <c r="F6" s="21">
        <v>35</v>
      </c>
      <c r="G6" s="21">
        <v>24</v>
      </c>
      <c r="H6" s="20" t="s">
        <v>14</v>
      </c>
      <c r="I6" s="18">
        <f t="shared" ref="I6:I7" si="1">G6*F6*E6</f>
        <v>3360</v>
      </c>
      <c r="J6" s="15" t="s">
        <v>29</v>
      </c>
      <c r="K6" s="15">
        <f t="shared" si="0"/>
        <v>4805</v>
      </c>
    </row>
    <row r="7" spans="1:11" x14ac:dyDescent="0.25">
      <c r="A7" s="22">
        <v>43638</v>
      </c>
      <c r="B7" s="22">
        <v>43656</v>
      </c>
      <c r="C7" s="23" t="s">
        <v>4</v>
      </c>
      <c r="D7" s="23" t="s">
        <v>20</v>
      </c>
      <c r="E7" s="23">
        <v>2</v>
      </c>
      <c r="F7" s="23">
        <v>35</v>
      </c>
      <c r="G7" s="23">
        <v>18</v>
      </c>
      <c r="H7" s="23" t="s">
        <v>14</v>
      </c>
      <c r="I7" s="18">
        <f t="shared" si="1"/>
        <v>1260</v>
      </c>
      <c r="J7" s="15" t="s">
        <v>29</v>
      </c>
      <c r="K7" s="15">
        <f t="shared" si="0"/>
        <v>6065</v>
      </c>
    </row>
    <row r="8" spans="1:11" x14ac:dyDescent="0.25">
      <c r="A8" s="23"/>
      <c r="B8" s="23"/>
      <c r="C8" s="23"/>
      <c r="D8" s="23"/>
      <c r="E8" s="23"/>
      <c r="F8" s="23"/>
      <c r="G8" s="23"/>
      <c r="H8" s="23" t="s">
        <v>5</v>
      </c>
      <c r="I8" s="23">
        <v>-102</v>
      </c>
      <c r="J8" s="23" t="s">
        <v>30</v>
      </c>
      <c r="K8" s="15">
        <f t="shared" si="0"/>
        <v>5963</v>
      </c>
    </row>
    <row r="9" spans="1:11" x14ac:dyDescent="0.25">
      <c r="A9" s="23"/>
      <c r="B9" s="23"/>
      <c r="C9" s="23"/>
      <c r="D9" s="23"/>
      <c r="E9" s="23"/>
      <c r="F9" s="23"/>
      <c r="G9" s="23"/>
      <c r="H9" s="23" t="s">
        <v>21</v>
      </c>
      <c r="I9" s="23">
        <v>3000</v>
      </c>
      <c r="J9" s="23" t="s">
        <v>29</v>
      </c>
      <c r="K9" s="15">
        <f t="shared" si="0"/>
        <v>8963</v>
      </c>
    </row>
    <row r="10" spans="1:11" s="43" customFormat="1" x14ac:dyDescent="0.25">
      <c r="A10" s="24">
        <v>43667</v>
      </c>
      <c r="B10" s="24">
        <v>43679</v>
      </c>
      <c r="C10" s="25" t="s">
        <v>4</v>
      </c>
      <c r="D10" s="25" t="s">
        <v>22</v>
      </c>
      <c r="E10" s="25">
        <v>2</v>
      </c>
      <c r="F10" s="25">
        <v>35</v>
      </c>
      <c r="G10" s="25">
        <v>12</v>
      </c>
      <c r="H10" s="25" t="s">
        <v>12</v>
      </c>
      <c r="I10" s="25">
        <v>840</v>
      </c>
      <c r="J10" s="23" t="s">
        <v>29</v>
      </c>
      <c r="K10" s="15">
        <f t="shared" si="0"/>
        <v>9803</v>
      </c>
    </row>
    <row r="11" spans="1:11" s="43" customFormat="1" x14ac:dyDescent="0.25">
      <c r="A11" s="24">
        <v>43681</v>
      </c>
      <c r="B11" s="24">
        <v>43688</v>
      </c>
      <c r="C11" s="25" t="s">
        <v>4</v>
      </c>
      <c r="D11" s="25" t="s">
        <v>25</v>
      </c>
      <c r="E11" s="25">
        <v>6</v>
      </c>
      <c r="F11" s="25">
        <v>35</v>
      </c>
      <c r="G11" s="25">
        <v>8</v>
      </c>
      <c r="H11" s="25" t="s">
        <v>12</v>
      </c>
      <c r="I11" s="25">
        <v>1680</v>
      </c>
      <c r="J11" s="23" t="s">
        <v>29</v>
      </c>
      <c r="K11" s="15">
        <f t="shared" si="0"/>
        <v>11483</v>
      </c>
    </row>
    <row r="12" spans="1:11" x14ac:dyDescent="0.25">
      <c r="A12" s="26">
        <v>43689</v>
      </c>
      <c r="B12" s="27"/>
      <c r="C12" s="28"/>
      <c r="D12" s="28"/>
      <c r="E12" s="28"/>
      <c r="F12" s="28"/>
      <c r="G12" s="28"/>
      <c r="H12" s="27" t="s">
        <v>31</v>
      </c>
      <c r="I12" s="25">
        <v>-10000</v>
      </c>
      <c r="J12" s="25" t="s">
        <v>30</v>
      </c>
      <c r="K12" s="15">
        <f t="shared" si="0"/>
        <v>1483</v>
      </c>
    </row>
    <row r="13" spans="1:11" s="43" customFormat="1" x14ac:dyDescent="0.25">
      <c r="A13" s="24">
        <v>43705</v>
      </c>
      <c r="B13" s="24">
        <v>43710</v>
      </c>
      <c r="C13" s="25" t="s">
        <v>4</v>
      </c>
      <c r="D13" s="25" t="s">
        <v>44</v>
      </c>
      <c r="E13" s="25">
        <v>3</v>
      </c>
      <c r="F13" s="25">
        <v>35</v>
      </c>
      <c r="G13" s="25">
        <v>5</v>
      </c>
      <c r="H13" s="25" t="s">
        <v>12</v>
      </c>
      <c r="I13" s="25">
        <v>525</v>
      </c>
      <c r="J13" s="17" t="s">
        <v>29</v>
      </c>
      <c r="K13" s="17">
        <v>525</v>
      </c>
    </row>
    <row r="14" spans="1:11" s="43" customFormat="1" x14ac:dyDescent="0.25">
      <c r="A14" s="24">
        <v>43711</v>
      </c>
      <c r="B14" s="24">
        <v>43714</v>
      </c>
      <c r="C14" s="25" t="s">
        <v>4</v>
      </c>
      <c r="D14" s="25" t="s">
        <v>46</v>
      </c>
      <c r="E14" s="25">
        <v>6</v>
      </c>
      <c r="F14" s="25">
        <v>35</v>
      </c>
      <c r="G14" s="25">
        <v>3</v>
      </c>
      <c r="H14" s="25" t="s">
        <v>12</v>
      </c>
      <c r="I14" s="25">
        <v>630</v>
      </c>
      <c r="J14" s="17" t="s">
        <v>29</v>
      </c>
      <c r="K14" s="17">
        <v>630</v>
      </c>
    </row>
    <row r="15" spans="1:11" s="43" customFormat="1" x14ac:dyDescent="0.25">
      <c r="A15" s="24">
        <v>43730</v>
      </c>
      <c r="B15" s="24">
        <v>43732</v>
      </c>
      <c r="C15" s="25" t="s">
        <v>4</v>
      </c>
      <c r="D15" s="25" t="s">
        <v>44</v>
      </c>
      <c r="E15" s="25">
        <v>6</v>
      </c>
      <c r="F15" s="25">
        <v>35</v>
      </c>
      <c r="G15" s="25">
        <v>2</v>
      </c>
      <c r="H15" s="25" t="s">
        <v>12</v>
      </c>
      <c r="I15" s="25">
        <v>420</v>
      </c>
      <c r="J15" s="17" t="s">
        <v>29</v>
      </c>
      <c r="K15" s="17">
        <v>420</v>
      </c>
    </row>
    <row r="16" spans="1:11" s="48" customFormat="1" x14ac:dyDescent="0.25">
      <c r="A16" s="47">
        <v>43755</v>
      </c>
      <c r="B16" s="47">
        <v>43759</v>
      </c>
      <c r="C16" s="46" t="s">
        <v>4</v>
      </c>
      <c r="D16" s="46" t="s">
        <v>62</v>
      </c>
      <c r="E16" s="46"/>
      <c r="F16" s="46"/>
      <c r="G16" s="46"/>
      <c r="H16" s="46"/>
      <c r="I16" s="46">
        <v>1000</v>
      </c>
      <c r="J16" s="46"/>
      <c r="K16" s="46">
        <v>1000</v>
      </c>
    </row>
    <row r="17" spans="1:11" s="48" customFormat="1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>
        <f>SUM(K12:K16)</f>
        <v>4058</v>
      </c>
    </row>
  </sheetData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D25" sqref="D25"/>
    </sheetView>
  </sheetViews>
  <sheetFormatPr defaultColWidth="11.42578125" defaultRowHeight="15" x14ac:dyDescent="0.25"/>
  <sheetData>
    <row r="1" spans="1:11" ht="30" x14ac:dyDescent="0.25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11</v>
      </c>
      <c r="H1" s="13" t="s">
        <v>5</v>
      </c>
      <c r="I1" s="13" t="s">
        <v>10</v>
      </c>
      <c r="J1" s="13" t="s">
        <v>28</v>
      </c>
      <c r="K1" s="13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</vt:lpstr>
      <vt:lpstr>Thakedaar</vt:lpstr>
      <vt:lpstr>Purchase</vt:lpstr>
      <vt:lpstr>Bolts</vt:lpstr>
      <vt:lpstr>TotalFarme</vt:lpstr>
      <vt:lpstr>HariOm</vt:lpstr>
      <vt:lpstr>DharamNath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2019-08-06T07:53:28Z</cp:lastPrinted>
  <dcterms:created xsi:type="dcterms:W3CDTF">2019-05-28T14:40:11Z</dcterms:created>
  <dcterms:modified xsi:type="dcterms:W3CDTF">2019-12-06T05:45:50Z</dcterms:modified>
</cp:coreProperties>
</file>