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E:\UiPath\Candidate_Tracker\"/>
    </mc:Choice>
  </mc:AlternateContent>
  <xr:revisionPtr revIDLastSave="0" documentId="13_ncr:1_{27681B74-C509-4E5C-8144-A7040602F89D}" xr6:coauthVersionLast="36" xr6:coauthVersionMax="36" xr10:uidLastSave="{00000000-0000-0000-0000-000000000000}"/>
  <bookViews>
    <workbookView xWindow="0" yWindow="0" windowWidth="19200" windowHeight="6930" activeTab="3" xr2:uid="{00000000-000D-0000-FFFF-FFFF00000000}"/>
  </bookViews>
  <sheets>
    <sheet name="Requirement Status" sheetId="2" r:id="rId1"/>
    <sheet name="Sheet5" sheetId="10" state="hidden" r:id="rId2"/>
    <sheet name="Detailed Data" sheetId="7" r:id="rId3"/>
    <sheet name="Candidate Tracker" sheetId="1" r:id="rId4"/>
    <sheet name="Sheet1" sheetId="11" r:id="rId5"/>
    <sheet name="Interview schedule" sheetId="8" r:id="rId6"/>
    <sheet name="Panel " sheetId="4" r:id="rId7"/>
    <sheet name="Refrences" sheetId="5" r:id="rId8"/>
  </sheets>
  <definedNames>
    <definedName name="_xlnm._FilterDatabase" localSheetId="3" hidden="1">'Candidate Tracker'!$A$1:$AD$96</definedName>
    <definedName name="_xlnm._FilterDatabase" localSheetId="2" hidden="1">'Detailed Data'!$A$14:$B$14</definedName>
  </definedNames>
  <calcPr calcId="191029"/>
  <pivotCaches>
    <pivotCache cacheId="9" r:id="rId9"/>
    <pivotCache cacheId="10" r:id="rId10"/>
    <pivotCache cacheId="11" r:id="rId11"/>
  </pivotCaches>
</workbook>
</file>

<file path=xl/calcChain.xml><?xml version="1.0" encoding="utf-8"?>
<calcChain xmlns="http://schemas.openxmlformats.org/spreadsheetml/2006/main">
  <c r="AA3" i="11" l="1"/>
  <c r="Y3" i="11"/>
  <c r="AA2" i="11"/>
  <c r="Y2" i="11"/>
  <c r="H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I3" i="2"/>
  <c r="N3" i="2"/>
  <c r="K3" i="2"/>
  <c r="O3" i="2"/>
  <c r="M4" i="2"/>
  <c r="M3" i="2"/>
  <c r="L3" i="2"/>
  <c r="K4" i="2"/>
  <c r="J3" i="2"/>
  <c r="G3" i="2"/>
  <c r="I6" i="10"/>
  <c r="J6" i="10" l="1"/>
  <c r="G9" i="10" s="1"/>
  <c r="E24" i="2"/>
  <c r="B21" i="7"/>
  <c r="B20" i="7"/>
  <c r="B18" i="7"/>
  <c r="B19" i="7"/>
  <c r="B16" i="7"/>
  <c r="B17" i="7"/>
  <c r="H15" i="7"/>
  <c r="H16" i="7"/>
  <c r="H17" i="7"/>
  <c r="H18" i="7"/>
  <c r="H19" i="7"/>
  <c r="H20" i="7"/>
  <c r="H21" i="7"/>
  <c r="H22" i="7"/>
  <c r="H23" i="7"/>
  <c r="H24" i="7"/>
  <c r="H25" i="7"/>
  <c r="H14" i="7"/>
  <c r="F14" i="7"/>
  <c r="G18" i="7" l="1"/>
  <c r="G25" i="7"/>
  <c r="G21" i="7"/>
  <c r="G17" i="7"/>
  <c r="G24" i="7"/>
  <c r="G20" i="7"/>
  <c r="G16" i="7"/>
  <c r="G23" i="7"/>
  <c r="G19" i="7"/>
  <c r="G15" i="7"/>
  <c r="G22" i="7"/>
  <c r="I14" i="7"/>
  <c r="G14" i="7"/>
  <c r="F15" i="7"/>
  <c r="F16" i="7"/>
  <c r="F17" i="7"/>
  <c r="F18" i="7"/>
  <c r="F19" i="7"/>
  <c r="F20" i="7"/>
  <c r="F21" i="7"/>
  <c r="F22" i="7"/>
  <c r="F23" i="7"/>
  <c r="F24" i="7"/>
  <c r="F25" i="7"/>
  <c r="G32" i="7"/>
  <c r="G33" i="7"/>
  <c r="G34" i="7"/>
  <c r="G31" i="7"/>
  <c r="G26" i="7" l="1"/>
  <c r="G36" i="7"/>
  <c r="H36" i="7" s="1"/>
  <c r="B15" i="7"/>
  <c r="A35" i="7"/>
  <c r="B35" i="7" s="1"/>
  <c r="A32" i="7"/>
  <c r="B32" i="7" s="1"/>
  <c r="A33" i="7"/>
  <c r="B33" i="7" s="1"/>
  <c r="A34" i="7"/>
  <c r="B34" i="7" s="1"/>
  <c r="A31" i="7"/>
  <c r="B31" i="7" s="1"/>
  <c r="C31" i="7" s="1"/>
  <c r="D35" i="7" l="1"/>
  <c r="C35" i="7"/>
  <c r="D34" i="7"/>
  <c r="C34" i="7"/>
  <c r="D32" i="7"/>
  <c r="C32" i="7"/>
  <c r="D33" i="7"/>
  <c r="C33" i="7"/>
  <c r="C20" i="7"/>
  <c r="C16" i="7"/>
  <c r="C18" i="7"/>
  <c r="C21" i="7"/>
  <c r="C19" i="7"/>
  <c r="C17" i="7"/>
  <c r="B36" i="7"/>
  <c r="H32" i="7"/>
  <c r="H33" i="7"/>
  <c r="H34" i="7"/>
  <c r="H31" i="7"/>
  <c r="D31" i="7"/>
  <c r="H24" i="2" l="1"/>
  <c r="L24" i="2"/>
  <c r="I24" i="2"/>
  <c r="M24" i="2"/>
  <c r="J24" i="2"/>
  <c r="N24" i="2"/>
  <c r="G24" i="2"/>
  <c r="K24" i="2"/>
  <c r="O24" i="2"/>
</calcChain>
</file>

<file path=xl/sharedStrings.xml><?xml version="1.0" encoding="utf-8"?>
<sst xmlns="http://schemas.openxmlformats.org/spreadsheetml/2006/main" count="1484" uniqueCount="359">
  <si>
    <t>,</t>
  </si>
  <si>
    <t xml:space="preserve">Division </t>
  </si>
  <si>
    <t xml:space="preserve">Skill Set </t>
  </si>
  <si>
    <t xml:space="preserve">Designation </t>
  </si>
  <si>
    <t>Status</t>
  </si>
  <si>
    <t>Total Position</t>
  </si>
  <si>
    <t>Pending Position</t>
  </si>
  <si>
    <t>Joined</t>
  </si>
  <si>
    <t>Offered</t>
  </si>
  <si>
    <t>Selected(HR)</t>
  </si>
  <si>
    <t>L2 Select</t>
  </si>
  <si>
    <t>L1 Select</t>
  </si>
  <si>
    <t>Interview Scheduled</t>
  </si>
  <si>
    <t>To Be Scheduled</t>
  </si>
  <si>
    <t>Profile Review Pending</t>
  </si>
  <si>
    <t>Offer Backout</t>
  </si>
  <si>
    <t>Comments</t>
  </si>
  <si>
    <t>Testing</t>
  </si>
  <si>
    <t>Service Now</t>
  </si>
  <si>
    <t>Fresher SNOW</t>
  </si>
  <si>
    <t>Mature Trainee SNOW</t>
  </si>
  <si>
    <t>ServiceNow Lateral 5+ years</t>
  </si>
  <si>
    <t>ServiceNow Lateral (3 -5 Years)</t>
  </si>
  <si>
    <t>Manual Testing</t>
  </si>
  <si>
    <t>Fresher Manual Testing</t>
  </si>
  <si>
    <t>Open</t>
  </si>
  <si>
    <t>Mature Trainee Testing</t>
  </si>
  <si>
    <t xml:space="preserve">Manual Testing Lateral </t>
  </si>
  <si>
    <t>Automation</t>
  </si>
  <si>
    <t>QA Automation Engineer (3-5 Years)</t>
  </si>
  <si>
    <t>QA Automation Engineer (5+ Years)</t>
  </si>
  <si>
    <t>Performance</t>
  </si>
  <si>
    <t>Performance Engineer</t>
  </si>
  <si>
    <t>RPA</t>
  </si>
  <si>
    <t>Blue Prism</t>
  </si>
  <si>
    <t>Mature Trainee Blue Prism</t>
  </si>
  <si>
    <t>Lateral Blue Prism (3 -5 Years)</t>
  </si>
  <si>
    <t>UIPath</t>
  </si>
  <si>
    <t>Mature Trainee Ui Path</t>
  </si>
  <si>
    <t>Lateral Ui Path (3-5 Years)</t>
  </si>
  <si>
    <t>AA</t>
  </si>
  <si>
    <t>Automation Anywhere Lateral (3 -5 Years)</t>
  </si>
  <si>
    <t>Celonis</t>
  </si>
  <si>
    <t>Fresher Celonis</t>
  </si>
  <si>
    <t>Celonis -Lateral</t>
  </si>
  <si>
    <t>Trainer</t>
  </si>
  <si>
    <t>BA</t>
  </si>
  <si>
    <t>Business Analyst</t>
  </si>
  <si>
    <t>Business Analyst Lead</t>
  </si>
  <si>
    <t xml:space="preserve">Project Manager </t>
  </si>
  <si>
    <t>RPA Project Manager (5-10 years)</t>
  </si>
  <si>
    <t>Total</t>
  </si>
  <si>
    <t xml:space="preserve">Fullfilled </t>
  </si>
  <si>
    <t xml:space="preserve">Urgent </t>
  </si>
  <si>
    <t>Requisition raised</t>
  </si>
  <si>
    <t xml:space="preserve">Check </t>
  </si>
  <si>
    <t>(Multiple Items)</t>
  </si>
  <si>
    <t>Count of Sr.No</t>
  </si>
  <si>
    <t>Column Labels</t>
  </si>
  <si>
    <t>Row Labels</t>
  </si>
  <si>
    <t>30-60 Days</t>
  </si>
  <si>
    <t>90 Days</t>
  </si>
  <si>
    <t>Immediate</t>
  </si>
  <si>
    <t>Grand Total</t>
  </si>
  <si>
    <t>Mature Trainee Manual Testing</t>
  </si>
  <si>
    <t xml:space="preserve">Recruiter </t>
  </si>
  <si>
    <t>Profile Rejected</t>
  </si>
  <si>
    <t>Rejected</t>
  </si>
  <si>
    <t>L1 Rejected</t>
  </si>
  <si>
    <t>(blank)</t>
  </si>
  <si>
    <t>RECRUTIMENT DETAILS</t>
  </si>
  <si>
    <t>MONTHLY METRICS (12 Months)</t>
  </si>
  <si>
    <t>Days to Offer</t>
  </si>
  <si>
    <t>Days to Join</t>
  </si>
  <si>
    <t>Categories</t>
  </si>
  <si>
    <t>Count</t>
  </si>
  <si>
    <t>Percent</t>
  </si>
  <si>
    <t>Application</t>
  </si>
  <si>
    <t>Pending Interview</t>
  </si>
  <si>
    <t>Technical Interview</t>
  </si>
  <si>
    <t>HR Interview</t>
  </si>
  <si>
    <t>Profile Review</t>
  </si>
  <si>
    <t>Hired</t>
  </si>
  <si>
    <t>APPLICATION SOURCES</t>
  </si>
  <si>
    <t>DECLINE REASONS</t>
  </si>
  <si>
    <t>% of Hired</t>
  </si>
  <si>
    <t>Conv Rate</t>
  </si>
  <si>
    <t>#of Apps</t>
  </si>
  <si>
    <t>% of Apps</t>
  </si>
  <si>
    <t>Salary</t>
  </si>
  <si>
    <t>Other Offer</t>
  </si>
  <si>
    <t>Location</t>
  </si>
  <si>
    <t>Organization</t>
  </si>
  <si>
    <t>Sr.No</t>
  </si>
  <si>
    <t>Entry Date</t>
  </si>
  <si>
    <t>Category</t>
  </si>
  <si>
    <t>Sub-Category</t>
  </si>
  <si>
    <t>Name</t>
  </si>
  <si>
    <t>Panel</t>
  </si>
  <si>
    <t>Interview Date</t>
  </si>
  <si>
    <t>Interview Time</t>
  </si>
  <si>
    <t>Total exp</t>
  </si>
  <si>
    <t>Rel.Exp</t>
  </si>
  <si>
    <t>Notice Period</t>
  </si>
  <si>
    <t xml:space="preserve">Source </t>
  </si>
  <si>
    <t>Additional Comments on Refrence</t>
  </si>
  <si>
    <t>Curr.CTC</t>
  </si>
  <si>
    <t>Exp.CTC</t>
  </si>
  <si>
    <t>Skills</t>
  </si>
  <si>
    <t>Curr.Comp</t>
  </si>
  <si>
    <t>Email id</t>
  </si>
  <si>
    <t>Contact</t>
  </si>
  <si>
    <t>Resume Links</t>
  </si>
  <si>
    <t>Tentative Joining Date</t>
  </si>
  <si>
    <t>Offered Date</t>
  </si>
  <si>
    <t>Offer Month</t>
  </si>
  <si>
    <t>Joined Date</t>
  </si>
  <si>
    <t>Joined Month</t>
  </si>
  <si>
    <t>Decline/offer backout reasons</t>
  </si>
  <si>
    <t>Offer days</t>
  </si>
  <si>
    <t>Joined Days</t>
  </si>
  <si>
    <t>Navnath Devikar</t>
  </si>
  <si>
    <t xml:space="preserve">L1 Rejected </t>
  </si>
  <si>
    <t xml:space="preserve">3 years </t>
  </si>
  <si>
    <t>&lt; 1 Month</t>
  </si>
  <si>
    <t>LinkedIn</t>
  </si>
  <si>
    <t>4.2 LPA</t>
  </si>
  <si>
    <t>6.5LPA</t>
  </si>
  <si>
    <t xml:space="preserve">Selenium </t>
  </si>
  <si>
    <t>Rutuja Mukkavar</t>
  </si>
  <si>
    <t>Mohammed Kalem</t>
  </si>
  <si>
    <t xml:space="preserve">Did not show up </t>
  </si>
  <si>
    <t>Amar Kaur</t>
  </si>
  <si>
    <t xml:space="preserve">Not ready for bond </t>
  </si>
  <si>
    <t xml:space="preserve">Fresher </t>
  </si>
  <si>
    <t>Varun Sai Kumar</t>
  </si>
  <si>
    <t xml:space="preserve">4 years </t>
  </si>
  <si>
    <t>Namrata Navadgi</t>
  </si>
  <si>
    <t xml:space="preserve">Less Experience </t>
  </si>
  <si>
    <t xml:space="preserve">2 years </t>
  </si>
  <si>
    <t>Refral</t>
  </si>
  <si>
    <t xml:space="preserve">Zohra reference </t>
  </si>
  <si>
    <t>Palak Neekhra</t>
  </si>
  <si>
    <t>Sushanth Suvarna</t>
  </si>
  <si>
    <t xml:space="preserve">Rejected by Aarti </t>
  </si>
  <si>
    <t xml:space="preserve">3 years 9 months </t>
  </si>
  <si>
    <t>5.24 LPA</t>
  </si>
  <si>
    <t xml:space="preserve">50% hike </t>
  </si>
  <si>
    <t>Vishal Jathar</t>
  </si>
  <si>
    <t>Gaurav Yeolekar</t>
  </si>
  <si>
    <t>Tejas Bhad</t>
  </si>
  <si>
    <t>Manual testing concepts not clear</t>
  </si>
  <si>
    <t xml:space="preserve">8 months </t>
  </si>
  <si>
    <t>Sandesh Khaire</t>
  </si>
  <si>
    <t>Sachin Kadam</t>
  </si>
  <si>
    <t>Chanchal Modani</t>
  </si>
  <si>
    <t xml:space="preserve">Exp not relevant- Aarti </t>
  </si>
  <si>
    <t xml:space="preserve">5 years 2 month </t>
  </si>
  <si>
    <t xml:space="preserve">5 years 2 months </t>
  </si>
  <si>
    <t>Shard Gupta</t>
  </si>
  <si>
    <t xml:space="preserve">3 months </t>
  </si>
  <si>
    <t>Sachin Patil</t>
  </si>
  <si>
    <t xml:space="preserve">4 + years </t>
  </si>
  <si>
    <t xml:space="preserve">4+ years </t>
  </si>
  <si>
    <t>Kailash Kumar</t>
  </si>
  <si>
    <t>2 years 1 month</t>
  </si>
  <si>
    <t xml:space="preserve">1 year 9 months </t>
  </si>
  <si>
    <t>Maneesha Allam</t>
  </si>
  <si>
    <t>Shaikh shahabaj abdul</t>
  </si>
  <si>
    <t>Kaustubh Chavan</t>
  </si>
  <si>
    <t>Ameya Dani</t>
  </si>
  <si>
    <t>L1 with Shrikant(5pm)-05/08</t>
  </si>
  <si>
    <t>6 years 1 month</t>
  </si>
  <si>
    <t>Shivam Jagga</t>
  </si>
  <si>
    <t>L1 with Nisha-call not connecting</t>
  </si>
  <si>
    <t xml:space="preserve">1 month 6 months </t>
  </si>
  <si>
    <t>Rupesh Seth</t>
  </si>
  <si>
    <t>Akshay Jadhav</t>
  </si>
  <si>
    <t>L1 with Manali-06/08 (5-6)</t>
  </si>
  <si>
    <t xml:space="preserve">1 years 6 months </t>
  </si>
  <si>
    <t>Testing 1</t>
  </si>
  <si>
    <t xml:space="preserve">Profile Reject by Aarti </t>
  </si>
  <si>
    <t>5 years 5months</t>
  </si>
  <si>
    <t>Did Not showup</t>
  </si>
  <si>
    <t>1st round with Aparna</t>
  </si>
  <si>
    <t xml:space="preserve">5 years </t>
  </si>
  <si>
    <t>RPA 1</t>
  </si>
  <si>
    <t xml:space="preserve">Profile Reject by Zohra </t>
  </si>
  <si>
    <t xml:space="preserve">4 years 3 months </t>
  </si>
  <si>
    <t>Lalit Rasam</t>
  </si>
  <si>
    <t>Withdrawed</t>
  </si>
  <si>
    <t>RPA 3</t>
  </si>
  <si>
    <t>Rejected by Zohra</t>
  </si>
  <si>
    <t>RPA 4</t>
  </si>
  <si>
    <t xml:space="preserve">6 years </t>
  </si>
  <si>
    <t>Mehrose Hashmi</t>
  </si>
  <si>
    <t>Not answering calls so dropped off</t>
  </si>
  <si>
    <t xml:space="preserve">3 years 5 months </t>
  </si>
  <si>
    <t>Santosh</t>
  </si>
  <si>
    <t>L1 with Zohra</t>
  </si>
  <si>
    <t xml:space="preserve">Prachi Patil </t>
  </si>
  <si>
    <t xml:space="preserve">3 years 4 months </t>
  </si>
  <si>
    <t>2 years 7 months</t>
  </si>
  <si>
    <t xml:space="preserve">ShivaSankar </t>
  </si>
  <si>
    <t>Handover to Tejashree</t>
  </si>
  <si>
    <t xml:space="preserve">7 years 8 months </t>
  </si>
  <si>
    <t>Komal Ghanwat</t>
  </si>
  <si>
    <t>L1 with Sonali-04/08-cancelled</t>
  </si>
  <si>
    <t>4 years</t>
  </si>
  <si>
    <t>8.5 LPA</t>
  </si>
  <si>
    <t>11 LPA</t>
  </si>
  <si>
    <t>Babaso Shinde</t>
  </si>
  <si>
    <t>L1 with Sonali-10/08</t>
  </si>
  <si>
    <t>3.5 years</t>
  </si>
  <si>
    <t>2.3 years</t>
  </si>
  <si>
    <t>4.5 LPA</t>
  </si>
  <si>
    <t>8 LPA</t>
  </si>
  <si>
    <t>Shriraj Joshi</t>
  </si>
  <si>
    <t>3.1 years</t>
  </si>
  <si>
    <t>1+ years</t>
  </si>
  <si>
    <t>6.5 LPA</t>
  </si>
  <si>
    <t>9 LPA</t>
  </si>
  <si>
    <t>Saurabh Shinghote</t>
  </si>
  <si>
    <t>L1 with Shrikant-5,06/08,share JD</t>
  </si>
  <si>
    <t>6 years</t>
  </si>
  <si>
    <t>Lisha Patil</t>
  </si>
  <si>
    <t>7.5 LPA</t>
  </si>
  <si>
    <t>10 LPA</t>
  </si>
  <si>
    <t>Pooja Bhosale</t>
  </si>
  <si>
    <t xml:space="preserve">7 years   </t>
  </si>
  <si>
    <t xml:space="preserve">7 years  </t>
  </si>
  <si>
    <t>Dilesh Wani</t>
  </si>
  <si>
    <t>12 LPA</t>
  </si>
  <si>
    <t>Shikhar Kapoor</t>
  </si>
  <si>
    <t>L1 with Shikha-06/08</t>
  </si>
  <si>
    <t>7 LPA</t>
  </si>
  <si>
    <t>Amar Kumar</t>
  </si>
  <si>
    <t>4.11 years</t>
  </si>
  <si>
    <t>7.7 LPA</t>
  </si>
  <si>
    <t>13 LPA</t>
  </si>
  <si>
    <t>Vikas Bhat</t>
  </si>
  <si>
    <t>L1 with Shrikant (5-5.30)12/08</t>
  </si>
  <si>
    <t>6.5 years</t>
  </si>
  <si>
    <t>16 LPA</t>
  </si>
  <si>
    <t>Mahesh Kumbhar</t>
  </si>
  <si>
    <t>L1 with Nisha-2pm,09/08</t>
  </si>
  <si>
    <t>5 years</t>
  </si>
  <si>
    <t>Srinivas Reddy</t>
  </si>
  <si>
    <t>L1 with Nisha-12-3 (SH)</t>
  </si>
  <si>
    <t>5.9 years</t>
  </si>
  <si>
    <t>5.5 years</t>
  </si>
  <si>
    <t>7.2 LPA</t>
  </si>
  <si>
    <t>Rupali Shinde</t>
  </si>
  <si>
    <t>Wanted position as a Developer not a Tester</t>
  </si>
  <si>
    <t>Vipan Kumar</t>
  </si>
  <si>
    <t>L1 with Nisha-</t>
  </si>
  <si>
    <t>3.8 years</t>
  </si>
  <si>
    <t>V Krishna</t>
  </si>
  <si>
    <t>5.8 years</t>
  </si>
  <si>
    <t>2.8 years</t>
  </si>
  <si>
    <t>Chandan Kumar</t>
  </si>
  <si>
    <t>18th sept-last date</t>
  </si>
  <si>
    <t>10 years</t>
  </si>
  <si>
    <t>15 LPA</t>
  </si>
  <si>
    <t>40-50%</t>
  </si>
  <si>
    <t>Deepak Saini</t>
  </si>
  <si>
    <t>8 years</t>
  </si>
  <si>
    <t>13.15 LPA</t>
  </si>
  <si>
    <t>25-30%</t>
  </si>
  <si>
    <t>Rima Kanungo</t>
  </si>
  <si>
    <t>9.7 LPA</t>
  </si>
  <si>
    <t>Sweta Kumari</t>
  </si>
  <si>
    <t>4.1 years</t>
  </si>
  <si>
    <t>3 years</t>
  </si>
  <si>
    <t>Deepashree Vanajakshi</t>
  </si>
  <si>
    <t>1 years</t>
  </si>
  <si>
    <t>As per organization</t>
  </si>
  <si>
    <t>Maniraj Patnaik</t>
  </si>
  <si>
    <t>2.5 years</t>
  </si>
  <si>
    <t>1.10 years</t>
  </si>
  <si>
    <t>6 LPA</t>
  </si>
  <si>
    <t>Pooja Nangare</t>
  </si>
  <si>
    <t>2.75 LPA</t>
  </si>
  <si>
    <t>5.5-6 LPA</t>
  </si>
  <si>
    <t>Shruti Hendre</t>
  </si>
  <si>
    <t>4.3 LPA</t>
  </si>
  <si>
    <t>9.5 LPA</t>
  </si>
  <si>
    <t>Aug-21</t>
  </si>
  <si>
    <t>Sep-21</t>
  </si>
  <si>
    <t>Technologies</t>
  </si>
  <si>
    <t>L1</t>
  </si>
  <si>
    <t>L2</t>
  </si>
  <si>
    <t>Backup L1</t>
  </si>
  <si>
    <t>Time Slot</t>
  </si>
  <si>
    <t>Service Now MT/ Freshers</t>
  </si>
  <si>
    <t>Nikita (only Servicenow exp)</t>
  </si>
  <si>
    <t>Aparna</t>
  </si>
  <si>
    <t>Kirti / Nisha</t>
  </si>
  <si>
    <t>Preferred time</t>
  </si>
  <si>
    <t>No of interviews/per day</t>
  </si>
  <si>
    <t>Testing MT/Freshers</t>
  </si>
  <si>
    <t>Shashwat</t>
  </si>
  <si>
    <t>Aarti</t>
  </si>
  <si>
    <t>3pm-5pm</t>
  </si>
  <si>
    <t>Automation Lateral</t>
  </si>
  <si>
    <t>Gauri/Pallavi/Ashwini/Shrikant</t>
  </si>
  <si>
    <t>Aarti/Manish</t>
  </si>
  <si>
    <t>Kirti/Aparna</t>
  </si>
  <si>
    <t>Performance Lateral</t>
  </si>
  <si>
    <t>Manish</t>
  </si>
  <si>
    <t>2pm-5pm</t>
  </si>
  <si>
    <t>Zohra</t>
  </si>
  <si>
    <t xml:space="preserve">3pm-4pm </t>
  </si>
  <si>
    <t>UiPath- Laterals</t>
  </si>
  <si>
    <t>Kiran/ Sonali</t>
  </si>
  <si>
    <t>Zohra / Manish</t>
  </si>
  <si>
    <t>Nisha</t>
  </si>
  <si>
    <t>3pm-4pm</t>
  </si>
  <si>
    <t>Automation Anywhere-Lateral</t>
  </si>
  <si>
    <t>Kiran</t>
  </si>
  <si>
    <t>Kirti</t>
  </si>
  <si>
    <t>5.30pm-6.30pm</t>
  </si>
  <si>
    <t>Blue Prism - Trainees</t>
  </si>
  <si>
    <t>Nisha + Jayraj / Kirti + Gururaj</t>
  </si>
  <si>
    <t>Gauri</t>
  </si>
  <si>
    <t>4.30pm-5pm</t>
  </si>
  <si>
    <t>Only Mondays and Thursdays</t>
  </si>
  <si>
    <t>Blue Prism - Laterals</t>
  </si>
  <si>
    <t xml:space="preserve">Shikha </t>
  </si>
  <si>
    <t>Pallavi</t>
  </si>
  <si>
    <t>5pm-6pm</t>
  </si>
  <si>
    <t>Except Monday</t>
  </si>
  <si>
    <t>Celenois - Trainees</t>
  </si>
  <si>
    <t>Sonali / Aparna</t>
  </si>
  <si>
    <t>not needed</t>
  </si>
  <si>
    <t>Shrikant</t>
  </si>
  <si>
    <t>5pm-5.30pm</t>
  </si>
  <si>
    <t>Celenois - Lateral</t>
  </si>
  <si>
    <t>Sonali</t>
  </si>
  <si>
    <t>2pm-3pm</t>
  </si>
  <si>
    <t>Not Needed</t>
  </si>
  <si>
    <t>11am-1pm</t>
  </si>
  <si>
    <t>Job Posting</t>
  </si>
  <si>
    <t>Sub Category</t>
  </si>
  <si>
    <t>Category2</t>
  </si>
  <si>
    <t>Summary Status</t>
  </si>
  <si>
    <t>Source</t>
  </si>
  <si>
    <t>Fresher</t>
  </si>
  <si>
    <t>Closed</t>
  </si>
  <si>
    <t>Fullfilled</t>
  </si>
  <si>
    <t>Job Portal</t>
  </si>
  <si>
    <t>Website</t>
  </si>
  <si>
    <t>Senior Automation Engineer</t>
  </si>
  <si>
    <t>L2 Rejected</t>
  </si>
  <si>
    <t>HR Rejection</t>
  </si>
  <si>
    <t>RPA Developer</t>
  </si>
  <si>
    <t>SrNo</t>
  </si>
  <si>
    <t>\A[A-Z0-9+_.-]+@[A-Z0-9.-]+\Z</t>
  </si>
  <si>
    <t>[a-zA-Z0-9+._-]+@[a-zA-Z0-9._-]+\.[a-zA-Z0-9_-]{2,3}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</si>
</sst>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1">
    <font>
      <sz val="10"/>
      <color rgb="FF000000"/>
      <name val="Arial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0"/>
      <color theme="1"/>
      <name val="Arial"/>
    </font>
    <font>
      <u/>
      <sz val="11"/>
      <color rgb="FF0563C1"/>
      <name val="Calibri"/>
    </font>
    <font>
      <sz val="11"/>
      <color rgb="FFFF0000"/>
      <name val="Calibri"/>
    </font>
    <font>
      <sz val="11"/>
      <color theme="1"/>
      <name val="&quot;Times New Roman&quot;"/>
    </font>
    <font>
      <sz val="11"/>
      <color rgb="FF000000"/>
      <name val="&quot;Times New Roman&quot;"/>
    </font>
    <font>
      <u/>
      <sz val="11"/>
      <color rgb="FF0563C1"/>
      <name val="Calibri"/>
    </font>
    <font>
      <sz val="11"/>
      <color theme="1"/>
      <name val="Calibri"/>
    </font>
    <font>
      <sz val="10"/>
      <color rgb="FF000000"/>
      <name val="Arial"/>
    </font>
    <font>
      <sz val="10"/>
      <color rgb="FF000000"/>
      <name val="Roboto"/>
    </font>
    <font>
      <b/>
      <sz val="12"/>
      <color rgb="FFFFFFFF"/>
      <name val="Calibri"/>
    </font>
    <font>
      <sz val="12"/>
      <color rgb="FF000000"/>
      <name val="Calibri"/>
    </font>
    <font>
      <sz val="10"/>
      <name val="Arial"/>
    </font>
    <font>
      <b/>
      <sz val="12"/>
      <color rgb="FF000000"/>
      <name val="Calibri"/>
    </font>
    <font>
      <sz val="11"/>
      <color rgb="FFFFFFFF"/>
      <name val="Calibri"/>
    </font>
    <font>
      <sz val="11"/>
      <color rgb="FF000000"/>
      <name val="Calibri"/>
      <family val="2"/>
    </font>
    <font>
      <sz val="11"/>
      <color rgb="FF000000"/>
      <name val="Book Antiqua"/>
      <family val="1"/>
    </font>
    <font>
      <b/>
      <sz val="11"/>
      <color rgb="FF000000"/>
      <name val="Calibri"/>
      <family val="2"/>
    </font>
    <font>
      <sz val="11"/>
      <color theme="1"/>
      <name val="Book Antiqua"/>
      <family val="1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2"/>
      <name val="Arial"/>
      <family val="2"/>
    </font>
    <font>
      <b/>
      <sz val="11"/>
      <color rgb="FF000000"/>
      <name val="Arial"/>
      <family val="2"/>
    </font>
    <font>
      <b/>
      <sz val="15.5"/>
      <color rgb="FF1F477B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8EA9DB"/>
        <bgColor rgb="FF8EA9DB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  <fill>
      <patternFill patternType="solid">
        <fgColor theme="7"/>
        <bgColor theme="7"/>
      </patternFill>
    </fill>
    <fill>
      <patternFill patternType="solid">
        <fgColor rgb="FFF1C232"/>
        <bgColor rgb="FFF1C232"/>
      </patternFill>
    </fill>
    <fill>
      <patternFill patternType="solid">
        <fgColor rgb="FF305496"/>
        <bgColor rgb="FF305496"/>
      </patternFill>
    </fill>
    <fill>
      <patternFill patternType="solid">
        <fgColor theme="0"/>
        <bgColor rgb="FFC6E0B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9D08E"/>
      </patternFill>
    </fill>
    <fill>
      <patternFill patternType="solid">
        <fgColor rgb="FFFF0000"/>
        <bgColor indexed="64"/>
      </patternFill>
    </fill>
    <fill>
      <patternFill patternType="solid">
        <fgColor rgb="FFFF6D01"/>
        <bgColor indexed="64"/>
      </patternFill>
    </fill>
    <fill>
      <patternFill patternType="solid">
        <fgColor theme="0"/>
        <bgColor rgb="FF808080"/>
      </patternFill>
    </fill>
    <fill>
      <patternFill patternType="solid">
        <fgColor theme="0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38E05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rgb="FFC6E0B4"/>
      </patternFill>
    </fill>
    <fill>
      <patternFill patternType="solid">
        <fgColor rgb="FFFFFF00"/>
        <bgColor rgb="FFB4C6E7"/>
      </patternFill>
    </fill>
    <fill>
      <patternFill patternType="solid">
        <fgColor theme="4" tint="0.59999389629810485"/>
        <bgColor rgb="FFB4C6E7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281">
    <xf numFmtId="0" fontId="0" fillId="0" borderId="0" xfId="0" applyFont="1" applyAlignment="1"/>
    <xf numFmtId="0" fontId="1" fillId="23" borderId="2" xfId="0" applyFont="1" applyFill="1" applyBorder="1" applyAlignment="1">
      <alignment horizontal="left"/>
    </xf>
    <xf numFmtId="0" fontId="3" fillId="2" borderId="2" xfId="0" applyFont="1" applyFill="1" applyBorder="1"/>
    <xf numFmtId="0" fontId="4" fillId="0" borderId="4" xfId="0" applyFont="1" applyBorder="1" applyAlignment="1">
      <alignment horizontal="right"/>
    </xf>
    <xf numFmtId="0" fontId="4" fillId="0" borderId="4" xfId="0" applyFont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/>
    <xf numFmtId="0" fontId="0" fillId="0" borderId="4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7" fillId="0" borderId="4" xfId="0" applyFont="1" applyBorder="1"/>
    <xf numFmtId="0" fontId="8" fillId="3" borderId="4" xfId="0" applyFont="1" applyFill="1" applyBorder="1" applyAlignment="1">
      <alignment horizontal="center"/>
    </xf>
    <xf numFmtId="0" fontId="0" fillId="0" borderId="0" xfId="0" applyFont="1"/>
    <xf numFmtId="0" fontId="5" fillId="0" borderId="0" xfId="0" applyFont="1"/>
    <xf numFmtId="0" fontId="4" fillId="0" borderId="4" xfId="0" applyFont="1" applyBorder="1" applyAlignment="1">
      <alignment horizontal="left"/>
    </xf>
    <xf numFmtId="0" fontId="4" fillId="0" borderId="8" xfId="0" applyFont="1" applyBorder="1"/>
    <xf numFmtId="0" fontId="4" fillId="4" borderId="4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/>
    <xf numFmtId="0" fontId="1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5" fillId="0" borderId="8" xfId="0" applyFont="1" applyBorder="1" applyAlignment="1">
      <alignment horizontal="left" vertical="top"/>
    </xf>
    <xf numFmtId="0" fontId="15" fillId="3" borderId="17" xfId="0" applyFont="1" applyFill="1" applyBorder="1" applyAlignment="1">
      <alignment horizontal="left" vertical="top"/>
    </xf>
    <xf numFmtId="0" fontId="0" fillId="0" borderId="0" xfId="0" applyFont="1" applyAlignment="1">
      <alignment horizontal="left"/>
    </xf>
    <xf numFmtId="0" fontId="4" fillId="10" borderId="4" xfId="0" applyFont="1" applyFill="1" applyBorder="1"/>
    <xf numFmtId="0" fontId="4" fillId="10" borderId="4" xfId="0" applyFont="1" applyFill="1" applyBorder="1" applyAlignment="1"/>
    <xf numFmtId="0" fontId="5" fillId="11" borderId="4" xfId="0" applyFont="1" applyFill="1" applyBorder="1" applyAlignment="1"/>
    <xf numFmtId="0" fontId="5" fillId="0" borderId="16" xfId="0" applyFont="1" applyBorder="1"/>
    <xf numFmtId="0" fontId="5" fillId="0" borderId="16" xfId="0" applyFont="1" applyBorder="1" applyAlignment="1"/>
    <xf numFmtId="0" fontId="0" fillId="0" borderId="16" xfId="0" applyFont="1" applyBorder="1" applyAlignment="1"/>
    <xf numFmtId="0" fontId="5" fillId="0" borderId="18" xfId="0" applyFont="1" applyBorder="1"/>
    <xf numFmtId="0" fontId="5" fillId="11" borderId="16" xfId="0" applyFont="1" applyFill="1" applyBorder="1" applyAlignment="1"/>
    <xf numFmtId="0" fontId="5" fillId="0" borderId="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" fillId="11" borderId="19" xfId="0" applyFont="1" applyFill="1" applyBorder="1" applyAlignment="1"/>
    <xf numFmtId="0" fontId="20" fillId="13" borderId="19" xfId="0" applyFont="1" applyFill="1" applyBorder="1" applyAlignment="1">
      <alignment wrapText="1"/>
    </xf>
    <xf numFmtId="0" fontId="20" fillId="14" borderId="19" xfId="0" applyFont="1" applyFill="1" applyBorder="1" applyAlignment="1">
      <alignment wrapText="1"/>
    </xf>
    <xf numFmtId="0" fontId="20" fillId="0" borderId="19" xfId="0" applyFont="1" applyBorder="1" applyAlignment="1">
      <alignment wrapText="1"/>
    </xf>
    <xf numFmtId="0" fontId="19" fillId="10" borderId="4" xfId="0" applyFont="1" applyFill="1" applyBorder="1" applyAlignment="1"/>
    <xf numFmtId="0" fontId="24" fillId="0" borderId="0" xfId="0" applyFont="1" applyAlignment="1"/>
    <xf numFmtId="0" fontId="19" fillId="0" borderId="4" xfId="0" applyFont="1" applyBorder="1"/>
    <xf numFmtId="0" fontId="25" fillId="3" borderId="17" xfId="0" applyFont="1" applyFill="1" applyBorder="1" applyAlignment="1">
      <alignment horizontal="left" vertical="top"/>
    </xf>
    <xf numFmtId="0" fontId="19" fillId="10" borderId="4" xfId="0" applyFont="1" applyFill="1" applyBorder="1"/>
    <xf numFmtId="0" fontId="5" fillId="0" borderId="18" xfId="0" applyFont="1" applyBorder="1" applyAlignment="1">
      <alignment horizontal="center"/>
    </xf>
    <xf numFmtId="0" fontId="5" fillId="0" borderId="18" xfId="0" applyFont="1" applyBorder="1" applyAlignment="1"/>
    <xf numFmtId="0" fontId="5" fillId="0" borderId="16" xfId="0" applyFont="1" applyBorder="1" applyAlignment="1">
      <alignment horizontal="center"/>
    </xf>
    <xf numFmtId="0" fontId="4" fillId="0" borderId="16" xfId="0" applyFont="1" applyBorder="1" applyAlignment="1">
      <alignment horizontal="right"/>
    </xf>
    <xf numFmtId="0" fontId="4" fillId="0" borderId="10" xfId="0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19" fillId="10" borderId="18" xfId="0" applyFont="1" applyFill="1" applyBorder="1"/>
    <xf numFmtId="0" fontId="19" fillId="0" borderId="18" xfId="0" applyFont="1" applyBorder="1"/>
    <xf numFmtId="0" fontId="9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5" fillId="11" borderId="19" xfId="0" applyFont="1" applyFill="1" applyBorder="1"/>
    <xf numFmtId="0" fontId="5" fillId="0" borderId="19" xfId="0" applyFont="1" applyBorder="1"/>
    <xf numFmtId="0" fontId="10" fillId="0" borderId="19" xfId="0" applyFont="1" applyBorder="1" applyAlignment="1"/>
    <xf numFmtId="0" fontId="4" fillId="0" borderId="19" xfId="0" applyFont="1" applyBorder="1" applyAlignment="1">
      <alignment horizontal="right"/>
    </xf>
    <xf numFmtId="0" fontId="4" fillId="0" borderId="19" xfId="0" applyFont="1" applyBorder="1" applyAlignment="1"/>
    <xf numFmtId="0" fontId="5" fillId="0" borderId="19" xfId="0" applyFont="1" applyBorder="1" applyAlignment="1"/>
    <xf numFmtId="0" fontId="19" fillId="12" borderId="19" xfId="0" applyFont="1" applyFill="1" applyBorder="1" applyAlignment="1"/>
    <xf numFmtId="0" fontId="19" fillId="10" borderId="19" xfId="0" applyFont="1" applyFill="1" applyBorder="1" applyAlignment="1"/>
    <xf numFmtId="0" fontId="19" fillId="11" borderId="19" xfId="0" applyFont="1" applyFill="1" applyBorder="1" applyAlignment="1"/>
    <xf numFmtId="0" fontId="19" fillId="0" borderId="15" xfId="0" applyFont="1" applyBorder="1"/>
    <xf numFmtId="0" fontId="4" fillId="0" borderId="11" xfId="0" applyFont="1" applyBorder="1" applyAlignment="1">
      <alignment horizontal="left"/>
    </xf>
    <xf numFmtId="0" fontId="10" fillId="0" borderId="20" xfId="0" applyFont="1" applyBorder="1" applyAlignment="1"/>
    <xf numFmtId="0" fontId="4" fillId="0" borderId="20" xfId="0" applyFont="1" applyBorder="1" applyAlignment="1">
      <alignment horizontal="right"/>
    </xf>
    <xf numFmtId="0" fontId="4" fillId="0" borderId="20" xfId="0" applyFont="1" applyBorder="1" applyAlignment="1"/>
    <xf numFmtId="0" fontId="5" fillId="0" borderId="20" xfId="0" applyFont="1" applyBorder="1"/>
    <xf numFmtId="0" fontId="0" fillId="0" borderId="19" xfId="0" applyFont="1" applyBorder="1" applyAlignment="1"/>
    <xf numFmtId="0" fontId="5" fillId="3" borderId="19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0" fontId="23" fillId="11" borderId="19" xfId="0" applyFont="1" applyFill="1" applyBorder="1" applyAlignment="1"/>
    <xf numFmtId="0" fontId="15" fillId="3" borderId="6" xfId="0" applyFont="1" applyFill="1" applyBorder="1" applyAlignment="1">
      <alignment horizontal="left" vertical="top"/>
    </xf>
    <xf numFmtId="0" fontId="4" fillId="0" borderId="17" xfId="0" applyFont="1" applyBorder="1"/>
    <xf numFmtId="0" fontId="4" fillId="16" borderId="16" xfId="0" applyFont="1" applyFill="1" applyBorder="1" applyAlignment="1"/>
    <xf numFmtId="0" fontId="19" fillId="0" borderId="16" xfId="0" applyFont="1" applyBorder="1"/>
    <xf numFmtId="0" fontId="21" fillId="2" borderId="12" xfId="0" applyFont="1" applyFill="1" applyBorder="1"/>
    <xf numFmtId="0" fontId="27" fillId="0" borderId="0" xfId="0" applyFont="1" applyAlignment="1"/>
    <xf numFmtId="0" fontId="19" fillId="0" borderId="6" xfId="0" applyFont="1" applyFill="1" applyBorder="1" applyAlignment="1"/>
    <xf numFmtId="0" fontId="26" fillId="0" borderId="0" xfId="0" applyFont="1"/>
    <xf numFmtId="0" fontId="5" fillId="17" borderId="0" xfId="0" applyFont="1" applyFill="1"/>
    <xf numFmtId="0" fontId="21" fillId="2" borderId="16" xfId="0" applyFont="1" applyFill="1" applyBorder="1" applyAlignment="1"/>
    <xf numFmtId="0" fontId="27" fillId="0" borderId="0" xfId="0" applyFont="1" applyAlignment="1">
      <alignment wrapText="1"/>
    </xf>
    <xf numFmtId="0" fontId="25" fillId="0" borderId="8" xfId="0" applyFont="1" applyBorder="1" applyAlignment="1">
      <alignment horizontal="left" vertical="top"/>
    </xf>
    <xf numFmtId="0" fontId="3" fillId="2" borderId="16" xfId="0" applyFont="1" applyFill="1" applyBorder="1"/>
    <xf numFmtId="0" fontId="4" fillId="0" borderId="16" xfId="0" applyFont="1" applyBorder="1"/>
    <xf numFmtId="0" fontId="0" fillId="0" borderId="26" xfId="0" applyFont="1" applyBorder="1" applyAlignment="1"/>
    <xf numFmtId="0" fontId="0" fillId="0" borderId="27" xfId="0" applyFont="1" applyBorder="1" applyAlignment="1"/>
    <xf numFmtId="16" fontId="4" fillId="0" borderId="4" xfId="0" applyNumberFormat="1" applyFont="1" applyBorder="1" applyAlignment="1">
      <alignment horizontal="center"/>
    </xf>
    <xf numFmtId="0" fontId="0" fillId="0" borderId="25" xfId="0" applyFont="1" applyBorder="1" applyAlignment="1"/>
    <xf numFmtId="0" fontId="0" fillId="0" borderId="28" xfId="0" applyFont="1" applyBorder="1" applyAlignment="1"/>
    <xf numFmtId="0" fontId="28" fillId="18" borderId="0" xfId="0" applyFont="1" applyFill="1" applyAlignment="1">
      <alignment horizontal="left"/>
    </xf>
    <xf numFmtId="17" fontId="4" fillId="0" borderId="16" xfId="0" applyNumberFormat="1" applyFont="1" applyBorder="1"/>
    <xf numFmtId="164" fontId="4" fillId="0" borderId="16" xfId="0" applyNumberFormat="1" applyFont="1" applyBorder="1"/>
    <xf numFmtId="0" fontId="21" fillId="2" borderId="16" xfId="0" applyFont="1" applyFill="1" applyBorder="1"/>
    <xf numFmtId="0" fontId="29" fillId="0" borderId="24" xfId="0" applyFont="1" applyBorder="1" applyAlignment="1">
      <alignment horizontal="center"/>
    </xf>
    <xf numFmtId="0" fontId="29" fillId="0" borderId="25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21" xfId="0" applyFont="1" applyBorder="1" applyAlignment="1">
      <alignment horizontal="left" vertical="center"/>
    </xf>
    <xf numFmtId="0" fontId="24" fillId="0" borderId="22" xfId="0" applyFont="1" applyBorder="1" applyAlignment="1">
      <alignment horizontal="center"/>
    </xf>
    <xf numFmtId="9" fontId="24" fillId="0" borderId="23" xfId="0" applyNumberFormat="1" applyFont="1" applyBorder="1" applyAlignment="1"/>
    <xf numFmtId="0" fontId="29" fillId="0" borderId="24" xfId="0" applyFont="1" applyBorder="1" applyAlignment="1">
      <alignment horizontal="left" vertical="center" wrapText="1"/>
    </xf>
    <xf numFmtId="0" fontId="24" fillId="0" borderId="16" xfId="0" applyFont="1" applyBorder="1" applyAlignment="1">
      <alignment horizontal="center"/>
    </xf>
    <xf numFmtId="9" fontId="24" fillId="0" borderId="25" xfId="1" applyFont="1" applyBorder="1" applyAlignment="1"/>
    <xf numFmtId="0" fontId="29" fillId="0" borderId="24" xfId="0" applyFont="1" applyBorder="1" applyAlignment="1">
      <alignment horizontal="left" vertical="center"/>
    </xf>
    <xf numFmtId="0" fontId="24" fillId="0" borderId="27" xfId="0" applyFont="1" applyBorder="1" applyAlignment="1">
      <alignment horizontal="center"/>
    </xf>
    <xf numFmtId="9" fontId="24" fillId="0" borderId="28" xfId="1" applyFont="1" applyBorder="1" applyAlignment="1"/>
    <xf numFmtId="0" fontId="29" fillId="0" borderId="0" xfId="0" applyFont="1" applyAlignment="1">
      <alignment horizontal="center"/>
    </xf>
    <xf numFmtId="17" fontId="29" fillId="0" borderId="21" xfId="0" applyNumberFormat="1" applyFont="1" applyBorder="1" applyAlignment="1">
      <alignment horizontal="center" vertical="center"/>
    </xf>
    <xf numFmtId="0" fontId="24" fillId="0" borderId="22" xfId="0" applyFont="1" applyBorder="1" applyAlignment="1"/>
    <xf numFmtId="0" fontId="24" fillId="0" borderId="23" xfId="0" applyFont="1" applyBorder="1" applyAlignment="1"/>
    <xf numFmtId="17" fontId="29" fillId="0" borderId="24" xfId="0" applyNumberFormat="1" applyFont="1" applyBorder="1" applyAlignment="1">
      <alignment horizontal="center" vertical="center"/>
    </xf>
    <xf numFmtId="0" fontId="24" fillId="0" borderId="16" xfId="0" applyFont="1" applyBorder="1" applyAlignment="1"/>
    <xf numFmtId="0" fontId="24" fillId="0" borderId="25" xfId="0" applyFont="1" applyBorder="1" applyAlignment="1"/>
    <xf numFmtId="17" fontId="29" fillId="0" borderId="26" xfId="0" applyNumberFormat="1" applyFont="1" applyBorder="1" applyAlignment="1">
      <alignment horizontal="center" vertical="center"/>
    </xf>
    <xf numFmtId="0" fontId="24" fillId="0" borderId="27" xfId="0" applyFont="1" applyBorder="1" applyAlignment="1"/>
    <xf numFmtId="0" fontId="24" fillId="0" borderId="28" xfId="0" applyFont="1" applyBorder="1" applyAlignment="1"/>
    <xf numFmtId="0" fontId="24" fillId="0" borderId="0" xfId="0" applyFont="1" applyAlignment="1">
      <alignment horizontal="left"/>
    </xf>
    <xf numFmtId="9" fontId="24" fillId="0" borderId="22" xfId="1" applyFont="1" applyBorder="1" applyAlignment="1">
      <alignment horizontal="center"/>
    </xf>
    <xf numFmtId="9" fontId="24" fillId="0" borderId="23" xfId="1" applyFont="1" applyBorder="1" applyAlignment="1">
      <alignment horizontal="center"/>
    </xf>
    <xf numFmtId="9" fontId="24" fillId="0" borderId="16" xfId="1" applyFont="1" applyBorder="1" applyAlignment="1">
      <alignment horizontal="center"/>
    </xf>
    <xf numFmtId="9" fontId="24" fillId="0" borderId="25" xfId="1" applyFont="1" applyBorder="1" applyAlignment="1">
      <alignment horizontal="center"/>
    </xf>
    <xf numFmtId="0" fontId="24" fillId="0" borderId="26" xfId="0" applyFont="1" applyBorder="1" applyAlignment="1"/>
    <xf numFmtId="0" fontId="29" fillId="0" borderId="21" xfId="0" applyFont="1" applyBorder="1" applyAlignment="1"/>
    <xf numFmtId="9" fontId="24" fillId="0" borderId="23" xfId="1" applyFont="1" applyBorder="1" applyAlignment="1"/>
    <xf numFmtId="0" fontId="29" fillId="0" borderId="24" xfId="0" applyFont="1" applyBorder="1" applyAlignment="1"/>
    <xf numFmtId="0" fontId="29" fillId="0" borderId="24" xfId="0" applyFont="1" applyBorder="1" applyAlignment="1">
      <alignment wrapText="1"/>
    </xf>
    <xf numFmtId="0" fontId="29" fillId="0" borderId="0" xfId="0" applyFont="1" applyAlignment="1">
      <alignment horizontal="center" wrapText="1"/>
    </xf>
    <xf numFmtId="0" fontId="28" fillId="18" borderId="0" xfId="0" applyFont="1" applyFill="1" applyAlignment="1"/>
    <xf numFmtId="0" fontId="0" fillId="0" borderId="0" xfId="0" pivotButton="1" applyFont="1" applyAlignment="1"/>
    <xf numFmtId="0" fontId="0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0" fillId="0" borderId="24" xfId="0" applyFont="1" applyBorder="1" applyAlignment="1"/>
    <xf numFmtId="9" fontId="24" fillId="0" borderId="28" xfId="0" applyNumberFormat="1" applyFont="1" applyBorder="1" applyAlignment="1">
      <alignment horizontal="center"/>
    </xf>
    <xf numFmtId="14" fontId="0" fillId="0" borderId="0" xfId="0" applyNumberFormat="1" applyFont="1" applyAlignment="1"/>
    <xf numFmtId="0" fontId="0" fillId="0" borderId="0" xfId="0" applyNumberFormat="1" applyFont="1" applyAlignment="1"/>
    <xf numFmtId="0" fontId="22" fillId="19" borderId="20" xfId="0" applyFont="1" applyFill="1" applyBorder="1" applyAlignment="1"/>
    <xf numFmtId="0" fontId="23" fillId="10" borderId="19" xfId="0" applyFont="1" applyFill="1" applyBorder="1" applyAlignment="1"/>
    <xf numFmtId="0" fontId="19" fillId="0" borderId="19" xfId="0" applyFont="1" applyBorder="1" applyAlignment="1"/>
    <xf numFmtId="0" fontId="26" fillId="0" borderId="19" xfId="0" applyFont="1" applyBorder="1" applyAlignment="1"/>
    <xf numFmtId="0" fontId="26" fillId="11" borderId="19" xfId="0" applyFont="1" applyFill="1" applyBorder="1" applyAlignment="1"/>
    <xf numFmtId="0" fontId="23" fillId="0" borderId="19" xfId="0" applyFont="1" applyBorder="1" applyAlignment="1"/>
    <xf numFmtId="0" fontId="26" fillId="11" borderId="4" xfId="0" applyFont="1" applyFill="1" applyBorder="1"/>
    <xf numFmtId="0" fontId="22" fillId="20" borderId="19" xfId="0" applyFont="1" applyFill="1" applyBorder="1" applyAlignment="1"/>
    <xf numFmtId="0" fontId="22" fillId="13" borderId="19" xfId="0" applyFont="1" applyFill="1" applyBorder="1" applyAlignment="1"/>
    <xf numFmtId="0" fontId="26" fillId="11" borderId="20" xfId="0" applyFont="1" applyFill="1" applyBorder="1" applyAlignment="1"/>
    <xf numFmtId="0" fontId="19" fillId="0" borderId="20" xfId="0" applyFont="1" applyBorder="1" applyAlignment="1"/>
    <xf numFmtId="0" fontId="26" fillId="11" borderId="19" xfId="0" applyFont="1" applyFill="1" applyBorder="1"/>
    <xf numFmtId="0" fontId="0" fillId="0" borderId="16" xfId="0" applyFont="1" applyBorder="1" applyAlignment="1">
      <alignment horizontal="center"/>
    </xf>
    <xf numFmtId="0" fontId="23" fillId="13" borderId="19" xfId="0" applyFont="1" applyFill="1" applyBorder="1" applyAlignment="1"/>
    <xf numFmtId="0" fontId="19" fillId="13" borderId="19" xfId="0" applyFont="1" applyFill="1" applyBorder="1" applyAlignment="1"/>
    <xf numFmtId="0" fontId="23" fillId="11" borderId="16" xfId="0" applyFont="1" applyFill="1" applyBorder="1" applyAlignment="1"/>
    <xf numFmtId="0" fontId="26" fillId="0" borderId="16" xfId="0" applyFont="1" applyBorder="1" applyAlignment="1"/>
    <xf numFmtId="0" fontId="26" fillId="11" borderId="16" xfId="0" applyFont="1" applyFill="1" applyBorder="1" applyAlignment="1"/>
    <xf numFmtId="0" fontId="5" fillId="3" borderId="16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5" fillId="11" borderId="19" xfId="0" applyFont="1" applyFill="1" applyBorder="1" applyAlignment="1">
      <alignment horizontal="left"/>
    </xf>
    <xf numFmtId="14" fontId="5" fillId="0" borderId="19" xfId="0" applyNumberFormat="1" applyFont="1" applyBorder="1" applyAlignment="1">
      <alignment horizontal="center"/>
    </xf>
    <xf numFmtId="16" fontId="5" fillId="0" borderId="19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6" fillId="11" borderId="19" xfId="0" applyFont="1" applyFill="1" applyBorder="1" applyAlignment="1">
      <alignment horizontal="left"/>
    </xf>
    <xf numFmtId="0" fontId="22" fillId="13" borderId="20" xfId="0" applyFont="1" applyFill="1" applyBorder="1" applyAlignment="1"/>
    <xf numFmtId="0" fontId="19" fillId="22" borderId="19" xfId="0" applyFont="1" applyFill="1" applyBorder="1" applyAlignment="1"/>
    <xf numFmtId="0" fontId="30" fillId="0" borderId="0" xfId="0" applyFont="1" applyAlignment="1"/>
    <xf numFmtId="0" fontId="1" fillId="23" borderId="1" xfId="0" applyFont="1" applyFill="1" applyBorder="1" applyAlignment="1">
      <alignment horizontal="center"/>
    </xf>
    <xf numFmtId="0" fontId="1" fillId="23" borderId="12" xfId="0" applyFont="1" applyFill="1" applyBorder="1" applyAlignment="1">
      <alignment horizontal="center"/>
    </xf>
    <xf numFmtId="0" fontId="2" fillId="23" borderId="2" xfId="0" applyFont="1" applyFill="1" applyBorder="1" applyAlignment="1">
      <alignment horizontal="center"/>
    </xf>
    <xf numFmtId="0" fontId="21" fillId="23" borderId="2" xfId="0" applyFont="1" applyFill="1" applyBorder="1"/>
    <xf numFmtId="0" fontId="3" fillId="23" borderId="2" xfId="0" applyFont="1" applyFill="1" applyBorder="1"/>
    <xf numFmtId="0" fontId="3" fillId="23" borderId="3" xfId="0" applyFont="1" applyFill="1" applyBorder="1"/>
    <xf numFmtId="0" fontId="3" fillId="23" borderId="12" xfId="0" applyFont="1" applyFill="1" applyBorder="1"/>
    <xf numFmtId="0" fontId="21" fillId="2" borderId="3" xfId="0" applyFont="1" applyFill="1" applyBorder="1"/>
    <xf numFmtId="0" fontId="21" fillId="23" borderId="3" xfId="0" applyFont="1" applyFill="1" applyBorder="1"/>
    <xf numFmtId="0" fontId="25" fillId="0" borderId="16" xfId="0" applyFont="1" applyBorder="1" applyAlignment="1">
      <alignment horizontal="left" vertical="top"/>
    </xf>
    <xf numFmtId="0" fontId="15" fillId="0" borderId="16" xfId="0" applyFont="1" applyBorder="1" applyAlignment="1">
      <alignment horizontal="left" vertical="top"/>
    </xf>
    <xf numFmtId="0" fontId="4" fillId="0" borderId="16" xfId="0" applyFont="1" applyBorder="1" applyAlignment="1">
      <alignment horizontal="left"/>
    </xf>
    <xf numFmtId="0" fontId="15" fillId="3" borderId="16" xfId="0" applyFont="1" applyFill="1" applyBorder="1" applyAlignment="1">
      <alignment horizontal="left" vertical="top"/>
    </xf>
    <xf numFmtId="0" fontId="25" fillId="3" borderId="16" xfId="0" applyFont="1" applyFill="1" applyBorder="1" applyAlignment="1">
      <alignment horizontal="left" vertical="top"/>
    </xf>
    <xf numFmtId="0" fontId="19" fillId="0" borderId="12" xfId="0" applyFont="1" applyBorder="1"/>
    <xf numFmtId="0" fontId="3" fillId="24" borderId="12" xfId="0" applyFont="1" applyFill="1" applyBorder="1"/>
    <xf numFmtId="0" fontId="0" fillId="0" borderId="0" xfId="0" applyNumberFormat="1" applyFill="1" applyAlignment="1" applyProtection="1"/>
    <xf numFmtId="0" fontId="0" fillId="0" borderId="4" xfId="0" applyNumberFormat="1" applyFill="1" applyBorder="1" applyAlignment="1" applyProtection="1"/>
    <xf numFmtId="0" fontId="15" fillId="0" borderId="4" xfId="0" applyNumberFormat="1" applyFont="1" applyFill="1" applyBorder="1" applyAlignment="1" applyProtection="1">
      <alignment horizontal="left" vertical="top"/>
    </xf>
    <xf numFmtId="0" fontId="15" fillId="0" borderId="4" xfId="0" applyNumberFormat="1" applyFont="1" applyFill="1" applyBorder="1" applyAlignment="1" applyProtection="1">
      <alignment horizontal="center" vertical="top"/>
    </xf>
    <xf numFmtId="0" fontId="15" fillId="0" borderId="5" xfId="0" applyNumberFormat="1" applyFont="1" applyFill="1" applyBorder="1" applyAlignment="1" applyProtection="1">
      <alignment horizontal="left" vertical="top"/>
    </xf>
    <xf numFmtId="0" fontId="5" fillId="0" borderId="0" xfId="0" applyNumberFormat="1" applyFont="1" applyFill="1" applyAlignment="1" applyProtection="1"/>
    <xf numFmtId="0" fontId="4" fillId="4" borderId="4" xfId="0" applyNumberFormat="1" applyFont="1" applyFill="1" applyBorder="1" applyAlignment="1" applyProtection="1">
      <alignment horizontal="center"/>
    </xf>
    <xf numFmtId="0" fontId="5" fillId="6" borderId="4" xfId="0" applyNumberFormat="1" applyFont="1" applyFill="1" applyBorder="1" applyAlignment="1" applyProtection="1">
      <alignment horizontal="center"/>
    </xf>
    <xf numFmtId="0" fontId="4" fillId="0" borderId="4" xfId="0" applyNumberFormat="1" applyFont="1" applyFill="1" applyBorder="1" applyAlignment="1" applyProtection="1">
      <alignment horizontal="left"/>
    </xf>
    <xf numFmtId="0" fontId="15" fillId="3" borderId="4" xfId="0" applyNumberFormat="1" applyFont="1" applyFill="1" applyBorder="1" applyAlignment="1" applyProtection="1">
      <alignment horizontal="left" vertical="top"/>
    </xf>
    <xf numFmtId="0" fontId="15" fillId="3" borderId="4" xfId="0" applyNumberFormat="1" applyFont="1" applyFill="1" applyBorder="1" applyAlignment="1" applyProtection="1">
      <alignment horizontal="center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3" fillId="3" borderId="0" xfId="0" applyNumberFormat="1" applyFont="1" applyFill="1" applyAlignment="1" applyProtection="1"/>
    <xf numFmtId="0" fontId="15" fillId="0" borderId="4" xfId="0" applyNumberFormat="1" applyFont="1" applyFill="1" applyBorder="1" applyAlignment="1" applyProtection="1">
      <alignment horizontal="center"/>
    </xf>
    <xf numFmtId="0" fontId="15" fillId="0" borderId="4" xfId="0" applyNumberFormat="1" applyFont="1" applyFill="1" applyBorder="1" applyAlignment="1" applyProtection="1">
      <alignment horizontal="left"/>
    </xf>
    <xf numFmtId="0" fontId="4" fillId="0" borderId="4" xfId="0" applyNumberFormat="1" applyFont="1" applyFill="1" applyBorder="1" applyAlignment="1" applyProtection="1"/>
    <xf numFmtId="0" fontId="4" fillId="0" borderId="9" xfId="0" applyNumberFormat="1" applyFont="1" applyFill="1" applyBorder="1" applyAlignment="1" applyProtection="1">
      <alignment horizontal="left" vertical="top"/>
    </xf>
    <xf numFmtId="0" fontId="15" fillId="21" borderId="4" xfId="0" applyNumberFormat="1" applyFont="1" applyFill="1" applyBorder="1" applyAlignment="1" applyProtection="1">
      <alignment horizontal="center" vertical="top"/>
    </xf>
    <xf numFmtId="0" fontId="5" fillId="0" borderId="4" xfId="0" applyNumberFormat="1" applyFont="1" applyFill="1" applyBorder="1" applyAlignment="1" applyProtection="1">
      <alignment horizontal="center"/>
    </xf>
    <xf numFmtId="0" fontId="15" fillId="3" borderId="1" xfId="0" applyNumberFormat="1" applyFont="1" applyFill="1" applyBorder="1" applyAlignment="1" applyProtection="1">
      <alignment horizontal="left" vertical="top"/>
    </xf>
    <xf numFmtId="0" fontId="4" fillId="0" borderId="7" xfId="0" applyNumberFormat="1" applyFont="1" applyFill="1" applyBorder="1" applyAlignment="1" applyProtection="1">
      <alignment horizontal="left" vertical="top"/>
    </xf>
    <xf numFmtId="0" fontId="15" fillId="3" borderId="14" xfId="0" applyNumberFormat="1" applyFont="1" applyFill="1" applyBorder="1" applyAlignment="1" applyProtection="1">
      <alignment horizontal="left" vertical="top"/>
    </xf>
    <xf numFmtId="0" fontId="17" fillId="3" borderId="0" xfId="0" applyNumberFormat="1" applyFont="1" applyFill="1" applyAlignment="1" applyProtection="1">
      <alignment horizontal="center" vertical="top"/>
    </xf>
    <xf numFmtId="0" fontId="5" fillId="7" borderId="0" xfId="0" applyNumberFormat="1" applyFont="1" applyFill="1" applyAlignment="1" applyProtection="1"/>
    <xf numFmtId="0" fontId="14" fillId="15" borderId="0" xfId="0" applyNumberFormat="1" applyFont="1" applyFill="1" applyAlignment="1" applyProtection="1">
      <alignment horizontal="center" vertical="top"/>
    </xf>
    <xf numFmtId="0" fontId="4" fillId="11" borderId="0" xfId="0" applyNumberFormat="1" applyFont="1" applyFill="1" applyAlignment="1" applyProtection="1">
      <alignment horizontal="center" vertical="top"/>
    </xf>
    <xf numFmtId="0" fontId="0" fillId="11" borderId="0" xfId="0" applyNumberFormat="1" applyFill="1" applyAlignment="1" applyProtection="1"/>
    <xf numFmtId="0" fontId="5" fillId="6" borderId="0" xfId="0" applyNumberFormat="1" applyFont="1" applyFill="1" applyAlignment="1" applyProtection="1"/>
    <xf numFmtId="0" fontId="5" fillId="8" borderId="0" xfId="0" applyNumberFormat="1" applyFont="1" applyFill="1" applyAlignment="1" applyProtection="1"/>
    <xf numFmtId="0" fontId="5" fillId="5" borderId="0" xfId="0" applyNumberFormat="1" applyFont="1" applyFill="1" applyAlignment="1" applyProtection="1"/>
    <xf numFmtId="0" fontId="0" fillId="0" borderId="33" xfId="0" applyNumberFormat="1" applyFill="1" applyBorder="1" applyAlignment="1" applyProtection="1"/>
    <xf numFmtId="0" fontId="0" fillId="0" borderId="34" xfId="0" applyNumberFormat="1" applyFill="1" applyBorder="1" applyAlignment="1" applyProtection="1"/>
    <xf numFmtId="0" fontId="0" fillId="0" borderId="29" xfId="0" applyNumberFormat="1" applyFill="1" applyBorder="1" applyAlignment="1" applyProtection="1"/>
    <xf numFmtId="0" fontId="0" fillId="0" borderId="30" xfId="0" applyNumberFormat="1" applyFill="1" applyBorder="1" applyAlignment="1" applyProtection="1"/>
    <xf numFmtId="0" fontId="0" fillId="0" borderId="38" xfId="0" applyNumberFormat="1" applyFill="1" applyBorder="1" applyAlignment="1" applyProtection="1"/>
    <xf numFmtId="0" fontId="0" fillId="0" borderId="36" xfId="0" applyNumberFormat="1" applyFill="1" applyBorder="1" applyAlignment="1" applyProtection="1"/>
    <xf numFmtId="0" fontId="0" fillId="0" borderId="35" xfId="0" applyNumberFormat="1" applyFill="1" applyBorder="1" applyAlignment="1" applyProtection="1"/>
    <xf numFmtId="0" fontId="0" fillId="0" borderId="37" xfId="0" applyNumberFormat="1" applyFill="1" applyBorder="1" applyAlignment="1" applyProtection="1"/>
    <xf numFmtId="0" fontId="0" fillId="0" borderId="39" xfId="0" applyNumberFormat="1" applyFill="1" applyBorder="1" applyAlignment="1" applyProtection="1">
      <alignment horizontal="left"/>
    </xf>
    <xf numFmtId="0" fontId="0" fillId="0" borderId="31" xfId="0" applyNumberFormat="1" applyFill="1" applyBorder="1" applyAlignment="1" applyProtection="1"/>
    <xf numFmtId="0" fontId="0" fillId="0" borderId="32" xfId="0" applyNumberFormat="1" applyFill="1" applyBorder="1" applyAlignment="1" applyProtection="1"/>
    <xf numFmtId="0" fontId="0" fillId="0" borderId="39" xfId="0" applyNumberFormat="1" applyFill="1" applyBorder="1" applyAlignment="1" applyProtection="1">
      <alignment horizontal="left" indent="1"/>
    </xf>
    <xf numFmtId="0" fontId="0" fillId="0" borderId="29" xfId="0" applyNumberFormat="1" applyFill="1" applyBorder="1" applyAlignment="1" applyProtection="1">
      <alignment horizontal="left"/>
    </xf>
    <xf numFmtId="0" fontId="0" fillId="0" borderId="26" xfId="0" applyNumberFormat="1" applyFill="1" applyBorder="1" applyAlignment="1" applyProtection="1"/>
    <xf numFmtId="0" fontId="0" fillId="0" borderId="27" xfId="0" applyNumberFormat="1" applyFill="1" applyBorder="1" applyAlignment="1" applyProtection="1"/>
    <xf numFmtId="0" fontId="0" fillId="0" borderId="28" xfId="0" applyNumberFormat="1" applyFill="1" applyBorder="1" applyAlignment="1" applyProtection="1"/>
    <xf numFmtId="0" fontId="0" fillId="0" borderId="0" xfId="0" applyNumberFormat="1" applyFill="1" applyAlignment="1" applyProtection="1">
      <alignment horizontal="left"/>
    </xf>
    <xf numFmtId="0" fontId="0" fillId="0" borderId="0" xfId="0" applyNumberFormat="1" applyFill="1" applyAlignment="1" applyProtection="1">
      <alignment horizontal="left" indent="1"/>
    </xf>
    <xf numFmtId="0" fontId="0" fillId="0" borderId="16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5" fillId="0" borderId="1" xfId="0" applyNumberFormat="1" applyFont="1" applyFill="1" applyBorder="1" applyAlignment="1" applyProtection="1">
      <alignment horizontal="center" vertical="center"/>
    </xf>
    <xf numFmtId="0" fontId="15" fillId="0" borderId="6" xfId="0" applyNumberFormat="1" applyFont="1" applyFill="1" applyBorder="1" applyAlignment="1" applyProtection="1">
      <alignment horizontal="center" vertical="center"/>
    </xf>
    <xf numFmtId="0" fontId="15" fillId="0" borderId="8" xfId="0" applyNumberFormat="1" applyFont="1" applyFill="1" applyBorder="1" applyAlignment="1" applyProtection="1">
      <alignment horizontal="center" vertical="center"/>
    </xf>
    <xf numFmtId="0" fontId="15" fillId="3" borderId="11" xfId="0" applyNumberFormat="1" applyFont="1" applyFill="1" applyBorder="1" applyAlignment="1" applyProtection="1">
      <alignment horizontal="center" vertical="center"/>
    </xf>
    <xf numFmtId="0" fontId="0" fillId="0" borderId="2" xfId="0" applyNumberFormat="1" applyFill="1" applyBorder="1" applyAlignment="1" applyProtection="1"/>
    <xf numFmtId="0" fontId="4" fillId="0" borderId="1" xfId="0" applyNumberFormat="1" applyFont="1" applyFill="1" applyBorder="1" applyAlignment="1" applyProtection="1">
      <alignment horizontal="center" vertical="center"/>
    </xf>
    <xf numFmtId="0" fontId="4" fillId="0" borderId="8" xfId="0" applyNumberFormat="1" applyFont="1" applyFill="1" applyBorder="1" applyAlignment="1" applyProtection="1">
      <alignment horizontal="center" vertical="center"/>
    </xf>
    <xf numFmtId="0" fontId="15" fillId="3" borderId="10" xfId="0" applyNumberFormat="1" applyFont="1" applyFill="1" applyBorder="1" applyAlignment="1" applyProtection="1">
      <alignment horizontal="center" vertical="center"/>
    </xf>
    <xf numFmtId="0" fontId="0" fillId="0" borderId="5" xfId="0" applyNumberFormat="1" applyFill="1" applyBorder="1" applyAlignment="1" applyProtection="1"/>
    <xf numFmtId="0" fontId="0" fillId="0" borderId="13" xfId="0" applyNumberFormat="1" applyFill="1" applyBorder="1" applyAlignment="1" applyProtection="1"/>
    <xf numFmtId="0" fontId="0" fillId="0" borderId="9" xfId="0" applyNumberFormat="1" applyFill="1" applyBorder="1" applyAlignment="1" applyProtection="1"/>
    <xf numFmtId="0" fontId="17" fillId="3" borderId="10" xfId="0" applyNumberFormat="1" applyFont="1" applyFill="1" applyBorder="1" applyAlignment="1" applyProtection="1">
      <alignment horizontal="center" vertical="top"/>
    </xf>
    <xf numFmtId="0" fontId="0" fillId="0" borderId="14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18" borderId="2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28" fillId="18" borderId="0" xfId="0" applyFont="1" applyFill="1" applyAlignment="1">
      <alignment horizontal="left"/>
    </xf>
    <xf numFmtId="0" fontId="18" fillId="9" borderId="10" xfId="0" applyFont="1" applyFill="1" applyBorder="1" applyAlignment="1">
      <alignment horizontal="center"/>
    </xf>
    <xf numFmtId="0" fontId="16" fillId="0" borderId="14" xfId="0" applyFont="1" applyBorder="1"/>
    <xf numFmtId="0" fontId="16" fillId="0" borderId="5" xfId="0" applyFont="1" applyBorder="1"/>
    <xf numFmtId="14" fontId="3" fillId="2" borderId="16" xfId="0" applyNumberFormat="1" applyFont="1" applyFill="1" applyBorder="1"/>
    <xf numFmtId="16" fontId="21" fillId="2" borderId="16" xfId="0" applyNumberFormat="1" applyFont="1" applyFill="1" applyBorder="1"/>
    <xf numFmtId="14" fontId="21" fillId="2" borderId="16" xfId="0" applyNumberFormat="1" applyFont="1" applyFill="1" applyBorder="1" applyAlignment="1"/>
    <xf numFmtId="16" fontId="21" fillId="2" borderId="16" xfId="0" applyNumberFormat="1" applyFont="1" applyFill="1" applyBorder="1" applyAlignment="1"/>
    <xf numFmtId="16" fontId="23" fillId="0" borderId="19" xfId="0" applyNumberFormat="1" applyFont="1" applyBorder="1" applyAlignment="1"/>
    <xf numFmtId="16" fontId="5" fillId="0" borderId="19" xfId="0" applyNumberFormat="1" applyFont="1" applyBorder="1" applyAlignment="1"/>
    <xf numFmtId="16" fontId="19" fillId="11" borderId="19" xfId="0" applyNumberFormat="1" applyFont="1" applyFill="1" applyBorder="1" applyAlignment="1"/>
  </cellXfs>
  <cellStyles count="2">
    <cellStyle name="Normal" xfId="0" builtinId="0"/>
    <cellStyle name="Percent" xfId="1" builtinId="5"/>
  </cellStyles>
  <dxfs count="39"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colors>
    <mruColors>
      <color rgb="FFED5C51"/>
      <color rgb="FF38E0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665774</xdr:colOff>
      <xdr:row>0</xdr:row>
      <xdr:rowOff>19053</xdr:rowOff>
    </xdr:from>
    <xdr:to>
      <xdr:col>5</xdr:col>
      <xdr:colOff>152399</xdr:colOff>
      <xdr:row>6</xdr:row>
      <xdr:rowOff>1503</xdr:rowOff>
    </xdr:to>
    <xdr:sp macro="" textlink="'Requirement Status'!G24">
      <xdr:nvSpPr>
        <xdr:cNvPr id="2" name="Pentago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rot="5400000">
          <a:off x="4499324" y="-99747"/>
          <a:ext cx="954000" cy="1191600"/>
        </a:xfrm>
        <a:prstGeom prst="homePlate">
          <a:avLst>
            <a:gd name="adj" fmla="val 28022"/>
          </a:avLst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marL="0" indent="0" algn="ctr"/>
          <a:fld id="{4D0CAFD6-B8DC-4D43-9185-4E4B8B9DE819}" type="TxLink">
            <a:rPr lang="en-US" sz="3200" b="0" i="0" u="none" strike="noStrike">
              <a:solidFill>
                <a:schemeClr val="accent3"/>
              </a:solidFill>
              <a:latin typeface="+mn-lt"/>
              <a:ea typeface="+mn-ea"/>
              <a:cs typeface="Calibri"/>
            </a:rPr>
            <a:pPr marL="0" indent="0" algn="ctr"/>
            <a:t>0</a:t>
          </a:fld>
          <a:endParaRPr lang="en-IN" sz="3200" b="0" i="0" u="none" strike="noStrike">
            <a:solidFill>
              <a:schemeClr val="accent3"/>
            </a:solidFill>
            <a:latin typeface="+mn-lt"/>
            <a:ea typeface="+mn-ea"/>
            <a:cs typeface="Calibri"/>
          </a:endParaRPr>
        </a:p>
      </xdr:txBody>
    </xdr:sp>
    <xdr:clientData/>
  </xdr:twoCellAnchor>
  <xdr:twoCellAnchor>
    <xdr:from>
      <xdr:col>3</xdr:col>
      <xdr:colOff>676275</xdr:colOff>
      <xdr:row>6</xdr:row>
      <xdr:rowOff>85725</xdr:rowOff>
    </xdr:from>
    <xdr:to>
      <xdr:col>4</xdr:col>
      <xdr:colOff>809625</xdr:colOff>
      <xdr:row>7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4391025" y="1057275"/>
          <a:ext cx="914400" cy="161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tx1">
                  <a:lumMod val="65000"/>
                  <a:lumOff val="35000"/>
                </a:schemeClr>
              </a:solidFill>
            </a:rPr>
            <a:t>Joined</a:t>
          </a:r>
        </a:p>
      </xdr:txBody>
    </xdr:sp>
    <xdr:clientData/>
  </xdr:twoCellAnchor>
  <xdr:twoCellAnchor>
    <xdr:from>
      <xdr:col>5</xdr:col>
      <xdr:colOff>1408727</xdr:colOff>
      <xdr:row>0</xdr:row>
      <xdr:rowOff>38105</xdr:rowOff>
    </xdr:from>
    <xdr:to>
      <xdr:col>6</xdr:col>
      <xdr:colOff>1152527</xdr:colOff>
      <xdr:row>6</xdr:row>
      <xdr:rowOff>20555</xdr:rowOff>
    </xdr:to>
    <xdr:sp macro="" textlink="'Requirement Status'!H24">
      <xdr:nvSpPr>
        <xdr:cNvPr id="4" name="Pentago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 rot="5400000">
          <a:off x="6947252" y="-80695"/>
          <a:ext cx="954000" cy="1191600"/>
        </a:xfrm>
        <a:prstGeom prst="homePlate">
          <a:avLst>
            <a:gd name="adj" fmla="val 28022"/>
          </a:avLst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marL="0" indent="0" algn="ctr"/>
          <a:fld id="{C5832882-6015-4A70-A366-21EFC712CFC5}" type="TxLink">
            <a:rPr lang="en-US" sz="3200" b="0" i="0" u="none" strike="noStrike">
              <a:solidFill>
                <a:schemeClr val="accent3"/>
              </a:solidFill>
              <a:latin typeface="+mn-lt"/>
              <a:ea typeface="+mn-ea"/>
              <a:cs typeface="Calibri"/>
            </a:rPr>
            <a:pPr marL="0" indent="0" algn="ctr"/>
            <a:t>0</a:t>
          </a:fld>
          <a:endParaRPr lang="en-US" sz="3200" b="0" i="0" u="none" strike="noStrike">
            <a:solidFill>
              <a:schemeClr val="accent3"/>
            </a:solidFill>
            <a:latin typeface="+mn-lt"/>
            <a:ea typeface="+mn-ea"/>
            <a:cs typeface="Calibri"/>
          </a:endParaRPr>
        </a:p>
      </xdr:txBody>
    </xdr:sp>
    <xdr:clientData/>
  </xdr:twoCellAnchor>
  <xdr:twoCellAnchor>
    <xdr:from>
      <xdr:col>6</xdr:col>
      <xdr:colOff>91017</xdr:colOff>
      <xdr:row>6</xdr:row>
      <xdr:rowOff>114300</xdr:rowOff>
    </xdr:from>
    <xdr:to>
      <xdr:col>6</xdr:col>
      <xdr:colOff>1171575</xdr:colOff>
      <xdr:row>7</xdr:row>
      <xdr:rowOff>146843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6958542" y="1085850"/>
          <a:ext cx="1080558" cy="1944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tx1">
                  <a:lumMod val="65000"/>
                  <a:lumOff val="35000"/>
                </a:schemeClr>
              </a:solidFill>
            </a:rPr>
            <a:t>Offered</a:t>
          </a:r>
        </a:p>
      </xdr:txBody>
    </xdr:sp>
    <xdr:clientData/>
  </xdr:twoCellAnchor>
  <xdr:twoCellAnchor>
    <xdr:from>
      <xdr:col>1</xdr:col>
      <xdr:colOff>561975</xdr:colOff>
      <xdr:row>0</xdr:row>
      <xdr:rowOff>38104</xdr:rowOff>
    </xdr:from>
    <xdr:to>
      <xdr:col>2</xdr:col>
      <xdr:colOff>638175</xdr:colOff>
      <xdr:row>6</xdr:row>
      <xdr:rowOff>19054</xdr:rowOff>
    </xdr:to>
    <xdr:sp macro="" textlink="'Requirement Status'!E24">
      <xdr:nvSpPr>
        <xdr:cNvPr id="6" name="Pentago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5400000">
          <a:off x="2185988" y="-80959"/>
          <a:ext cx="952500" cy="1190625"/>
        </a:xfrm>
        <a:prstGeom prst="homePlate">
          <a:avLst>
            <a:gd name="adj" fmla="val 28022"/>
          </a:avLst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fld id="{87BF94B8-7BC6-4D2C-8EB5-E2BB538B7723}" type="TxLink">
            <a:rPr lang="en-US" sz="3200" b="0" i="0" u="none" strike="noStrike">
              <a:solidFill>
                <a:schemeClr val="accent3"/>
              </a:solidFill>
              <a:latin typeface="+mn-lt"/>
              <a:cs typeface="Calibri"/>
            </a:rPr>
            <a:pPr algn="ctr"/>
            <a:t>67</a:t>
          </a:fld>
          <a:endParaRPr lang="en-IN" sz="3200">
            <a:solidFill>
              <a:schemeClr val="accent3"/>
            </a:solidFill>
            <a:latin typeface="+mn-lt"/>
          </a:endParaRPr>
        </a:p>
      </xdr:txBody>
    </xdr:sp>
    <xdr:clientData/>
  </xdr:twoCellAnchor>
  <xdr:twoCellAnchor>
    <xdr:from>
      <xdr:col>1</xdr:col>
      <xdr:colOff>390525</xdr:colOff>
      <xdr:row>6</xdr:row>
      <xdr:rowOff>104775</xdr:rowOff>
    </xdr:from>
    <xdr:to>
      <xdr:col>2</xdr:col>
      <xdr:colOff>809625</xdr:colOff>
      <xdr:row>7</xdr:row>
      <xdr:rowOff>133350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1895475" y="1076325"/>
          <a:ext cx="1533525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tx1">
                  <a:lumMod val="65000"/>
                  <a:lumOff val="35000"/>
                </a:schemeClr>
              </a:solidFill>
            </a:rPr>
            <a:t>Open Positions</a:t>
          </a:r>
        </a:p>
      </xdr:txBody>
    </xdr:sp>
    <xdr:clientData/>
  </xdr:twoCellAnchor>
  <xdr:twoCellAnchor>
    <xdr:from>
      <xdr:col>7</xdr:col>
      <xdr:colOff>1152526</xdr:colOff>
      <xdr:row>0</xdr:row>
      <xdr:rowOff>28576</xdr:rowOff>
    </xdr:from>
    <xdr:to>
      <xdr:col>8</xdr:col>
      <xdr:colOff>647701</xdr:colOff>
      <xdr:row>6</xdr:row>
      <xdr:rowOff>9526</xdr:rowOff>
    </xdr:to>
    <xdr:sp macro="" textlink="$G$26">
      <xdr:nvSpPr>
        <xdr:cNvPr id="10" name="Pentagon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 rot="5400000">
          <a:off x="9415464" y="-4762"/>
          <a:ext cx="952500" cy="1019175"/>
        </a:xfrm>
        <a:prstGeom prst="homePlate">
          <a:avLst>
            <a:gd name="adj" fmla="val 28022"/>
          </a:avLst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marL="0" indent="0" algn="ctr"/>
          <a:fld id="{CEC719E0-0EFD-4FB3-A6EC-724FFCCB060B}" type="TxLink">
            <a:rPr lang="en-US" sz="3200" b="0" i="0" u="none" strike="noStrike">
              <a:solidFill>
                <a:schemeClr val="accent3"/>
              </a:solidFill>
              <a:latin typeface="+mn-lt"/>
              <a:ea typeface="+mn-ea"/>
              <a:cs typeface="Calibri"/>
            </a:rPr>
            <a:pPr marL="0" indent="0" algn="ctr"/>
            <a:t>#DIV/0!</a:t>
          </a:fld>
          <a:endParaRPr lang="en-US" sz="3200" b="0" i="0" u="none" strike="noStrike">
            <a:solidFill>
              <a:schemeClr val="accent3"/>
            </a:solidFill>
            <a:latin typeface="+mn-lt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1057276</xdr:colOff>
      <xdr:row>6</xdr:row>
      <xdr:rowOff>114297</xdr:rowOff>
    </xdr:from>
    <xdr:to>
      <xdr:col>8</xdr:col>
      <xdr:colOff>723900</xdr:colOff>
      <xdr:row>7</xdr:row>
      <xdr:rowOff>152397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9286876" y="1085847"/>
          <a:ext cx="1190624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tx1">
                  <a:lumMod val="65000"/>
                  <a:lumOff val="35000"/>
                </a:schemeClr>
              </a:solidFill>
            </a:rPr>
            <a:t>Days to Offer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ti Gilda" refreshedDate="44410.759869444446" createdVersion="6" refreshedVersion="6" minRefreshableVersion="3" recordCount="263" xr:uid="{00000000-000A-0000-FFFF-FFFF00000000}">
  <cacheSource type="worksheet">
    <worksheetSource ref="A1:AB96" sheet="Candidate Tracker"/>
  </cacheSource>
  <cacheFields count="24">
    <cacheField name="Sr.No" numFmtId="0">
      <sharedItems containsString="0" containsBlank="1" containsNumber="1" containsInteger="1" minValue="1" maxValue="38"/>
    </cacheField>
    <cacheField name="Entry Date" numFmtId="0">
      <sharedItems containsNonDate="0" containsDate="1" containsString="0" containsBlank="1" minDate="2021-08-02T00:00:00" maxDate="2021-08-03T00:00:00"/>
    </cacheField>
    <cacheField name="Category" numFmtId="0">
      <sharedItems containsBlank="1" count="4">
        <s v="Testing"/>
        <s v="RPA"/>
        <s v="Recruiter "/>
        <m/>
      </sharedItems>
    </cacheField>
    <cacheField name="Sub-Category" numFmtId="0">
      <sharedItems containsBlank="1"/>
    </cacheField>
    <cacheField name="Name" numFmtId="0">
      <sharedItems containsBlank="1"/>
    </cacheField>
    <cacheField name="Status" numFmtId="0">
      <sharedItems containsBlank="1" count="8">
        <s v="L1 Rejected"/>
        <s v="Rejected"/>
        <s v="L1 Select"/>
        <s v="Profile Rejected"/>
        <s v="Profile Review Pending"/>
        <s v="To Be Scheduled"/>
        <s v="Interview Scheduled"/>
        <m/>
      </sharedItems>
    </cacheField>
    <cacheField name="Comments" numFmtId="0">
      <sharedItems containsBlank="1"/>
    </cacheField>
    <cacheField name="Total exp" numFmtId="0">
      <sharedItems containsBlank="1"/>
    </cacheField>
    <cacheField name="Rel.Exp" numFmtId="0">
      <sharedItems containsBlank="1"/>
    </cacheField>
    <cacheField name="Notice Period" numFmtId="0">
      <sharedItems containsBlank="1"/>
    </cacheField>
    <cacheField name="Source " numFmtId="0">
      <sharedItems containsBlank="1"/>
    </cacheField>
    <cacheField name="Additional Comments on Refrence" numFmtId="0">
      <sharedItems containsBlank="1"/>
    </cacheField>
    <cacheField name="Curr.CTC" numFmtId="0">
      <sharedItems containsBlank="1"/>
    </cacheField>
    <cacheField name="Exp.CTC" numFmtId="0">
      <sharedItems containsBlank="1"/>
    </cacheField>
    <cacheField name="Skills" numFmtId="0">
      <sharedItems containsBlank="1"/>
    </cacheField>
    <cacheField name="Curr.Comp" numFmtId="0">
      <sharedItems containsNonDate="0" containsString="0" containsBlank="1"/>
    </cacheField>
    <cacheField name="Email id" numFmtId="0">
      <sharedItems containsNonDate="0" containsString="0" containsBlank="1"/>
    </cacheField>
    <cacheField name="Contact" numFmtId="0">
      <sharedItems containsNonDate="0" containsString="0" containsBlank="1"/>
    </cacheField>
    <cacheField name="Tentative Joining Date" numFmtId="0">
      <sharedItems containsNonDate="0" containsString="0" containsBlank="1"/>
    </cacheField>
    <cacheField name="Offered Date" numFmtId="0">
      <sharedItems containsNonDate="0" containsDate="1" containsString="0" containsBlank="1" minDate="2021-08-08T00:00:00" maxDate="2021-08-22T00:00:00"/>
    </cacheField>
    <cacheField name="Offer Month" numFmtId="0">
      <sharedItems containsBlank="1"/>
    </cacheField>
    <cacheField name="Joined Date" numFmtId="0">
      <sharedItems containsNonDate="0" containsDate="1" containsString="0" containsBlank="1" minDate="2021-08-01T00:00:00" maxDate="2021-09-21T00:00:00"/>
    </cacheField>
    <cacheField name="Joined Month" numFmtId="0">
      <sharedItems containsBlank="1"/>
    </cacheField>
    <cacheField name="Decline/offer backout reason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shwarya" refreshedDate="44413.76919791667" createdVersion="6" refreshedVersion="7" minRefreshableVersion="3" recordCount="89" xr:uid="{00000000-000A-0000-FFFF-FFFF01000000}">
  <cacheSource type="worksheet">
    <worksheetSource ref="A1:AD96" sheet="Candidate Tracker"/>
  </cacheSource>
  <cacheFields count="26">
    <cacheField name="Sr.No" numFmtId="0">
      <sharedItems containsString="0" containsBlank="1" containsNumber="1" containsInteger="1" minValue="1" maxValue="50"/>
    </cacheField>
    <cacheField name="Entry Date" numFmtId="0">
      <sharedItems containsNonDate="0" containsDate="1" containsString="0" containsBlank="1" minDate="2021-07-30T00:00:00" maxDate="2021-08-06T00:00:00"/>
    </cacheField>
    <cacheField name="Category" numFmtId="0">
      <sharedItems containsBlank="1"/>
    </cacheField>
    <cacheField name="Sub-Category" numFmtId="0">
      <sharedItems containsBlank="1" count="12">
        <s v="QA Automation Engineer (3-5 Years)"/>
        <s v="Lateral Ui Path (3-5 Years)"/>
        <s v="Mature Trainee Ui Path"/>
        <s v="Recruiter "/>
        <s v="Fresher Manual Testing"/>
        <s v="Mature Trainee Manual Testing"/>
        <s v="QA Automation Engineer (5+ Years)"/>
        <s v="ServiceNow Lateral 5+ years"/>
        <s v="Automation Anywhere Lateral (3 -5 Years)"/>
        <s v="Performance Engineer"/>
        <m/>
        <s v="Business Analyst" u="1"/>
      </sharedItems>
    </cacheField>
    <cacheField name="Name" numFmtId="0">
      <sharedItems containsBlank="1" count="52">
        <s v="Navnath Devikar"/>
        <s v="Rutuja Mukkavar"/>
        <s v="Mohammed Kalem"/>
        <s v="Amar Kaur"/>
        <s v="Varun Sai Kumar"/>
        <s v="Namrata Navadgi"/>
        <s v="Palak Neekhra"/>
        <s v="Sushanth Suvarna"/>
        <s v="Vishal Jathar"/>
        <s v="Gaurav Yeolekar"/>
        <s v="Tejas Bhad"/>
        <s v="Sandesh Khaire"/>
        <s v="Sachin Kadam"/>
        <s v="Chanchal Modani"/>
        <s v="Shard Gupta"/>
        <s v="Sachin Patil"/>
        <s v="Kailash Kumar"/>
        <s v="Maneesha Allam"/>
        <s v="Shaikh shahabaj abdul"/>
        <s v="Kaustubh Chavan"/>
        <s v="Ameya Dani"/>
        <s v="Shivam Jagga"/>
        <s v="Rupesh Seth"/>
        <s v="Shrishti Singh"/>
        <s v="Akshay Jadhav"/>
        <s v="Testing 1"/>
        <s v="Gaurav Khandewal (testing 2)"/>
        <s v="RPA 1"/>
        <s v="Lalit Rasam"/>
        <s v="RPA 3"/>
        <s v="RPA 4"/>
        <s v="Mehrose Hashmi"/>
        <s v="Santosh"/>
        <s v="Prachi Patil "/>
        <s v="ShivaSankar "/>
        <s v="Komal Ghanwat"/>
        <s v="Babaso Shinde"/>
        <s v="Shriraj Joshi"/>
        <s v="Saurabh Shinghote"/>
        <s v="Pooja Bhosale"/>
        <s v="Shikhar Kapoor"/>
        <s v="Amar Kumar"/>
        <s v="Vishal Kumar"/>
        <s v="Vikas Bhat"/>
        <s v="Mahesh Kumbhar"/>
        <s v="Srinivas Reddy"/>
        <s v="Rupali Shinde"/>
        <s v="Vipan Kumar"/>
        <s v="V Krishna"/>
        <s v="Chandan Kumar"/>
        <m/>
        <s v="RPA 2" u="1"/>
      </sharedItems>
    </cacheField>
    <cacheField name="Status" numFmtId="0">
      <sharedItems containsBlank="1" count="11">
        <s v="L1 Rejected"/>
        <s v="Rejected"/>
        <s v="Offer Backout"/>
        <s v="Profile Rejected"/>
        <s v="Profile Review Pending"/>
        <s v="Interview Scheduled"/>
        <s v="To Be Scheduled"/>
        <s v="L1 Select"/>
        <s v="Did Not showup"/>
        <s v="Selected(HR)"/>
        <m/>
      </sharedItems>
    </cacheField>
    <cacheField name="Comments" numFmtId="0">
      <sharedItems containsBlank="1"/>
    </cacheField>
    <cacheField name="Total exp" numFmtId="0">
      <sharedItems containsBlank="1"/>
    </cacheField>
    <cacheField name="Rel.Exp" numFmtId="0">
      <sharedItems containsBlank="1"/>
    </cacheField>
    <cacheField name="Notice Period" numFmtId="0">
      <sharedItems containsBlank="1" count="5">
        <s v="&lt; 1 Month"/>
        <s v="Immediate"/>
        <s v="30-60 Days"/>
        <s v="90 Days"/>
        <m/>
      </sharedItems>
    </cacheField>
    <cacheField name="Source " numFmtId="0">
      <sharedItems containsBlank="1"/>
    </cacheField>
    <cacheField name="Additional Comments on Refrence" numFmtId="0">
      <sharedItems containsBlank="1"/>
    </cacheField>
    <cacheField name="Curr.CTC" numFmtId="0">
      <sharedItems containsBlank="1"/>
    </cacheField>
    <cacheField name="Exp.CTC" numFmtId="0">
      <sharedItems containsBlank="1"/>
    </cacheField>
    <cacheField name="Skills" numFmtId="0">
      <sharedItems containsBlank="1"/>
    </cacheField>
    <cacheField name="Curr.Comp" numFmtId="0">
      <sharedItems containsNonDate="0" containsString="0" containsBlank="1"/>
    </cacheField>
    <cacheField name="Email id" numFmtId="0">
      <sharedItems containsNonDate="0" containsString="0" containsBlank="1"/>
    </cacheField>
    <cacheField name="Contact" numFmtId="0">
      <sharedItems containsNonDate="0" containsString="0" containsBlank="1"/>
    </cacheField>
    <cacheField name="Tentative Joining Date" numFmtId="0">
      <sharedItems containsNonDate="0" containsString="0" containsBlank="1"/>
    </cacheField>
    <cacheField name="Offered Date" numFmtId="0">
      <sharedItems containsNonDate="0" containsDate="1" containsString="0" containsBlank="1" minDate="2021-08-08T00:00:00" maxDate="2021-08-22T00:00:00"/>
    </cacheField>
    <cacheField name="Offer Month" numFmtId="0">
      <sharedItems containsBlank="1"/>
    </cacheField>
    <cacheField name="Joined Date" numFmtId="0">
      <sharedItems containsNonDate="0" containsDate="1" containsString="0" containsBlank="1" minDate="2021-08-13T00:00:00" maxDate="2021-09-21T00:00:00"/>
    </cacheField>
    <cacheField name="Joined Month" numFmtId="0">
      <sharedItems containsBlank="1"/>
    </cacheField>
    <cacheField name="Decline/offer backout reasons" numFmtId="0">
      <sharedItems containsBlank="1"/>
    </cacheField>
    <cacheField name="Offer days" numFmtId="0">
      <sharedItems containsString="0" containsBlank="1" containsNumber="1" containsInteger="1" minValue="43778" maxValue="43791"/>
    </cacheField>
    <cacheField name="Joined Days" numFmtId="0">
      <sharedItems containsString="0" containsBlank="1" containsNumber="1" containsInteger="1" minValue="43783" maxValue="438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shwarya" refreshedDate="44414.583110648149" createdVersion="6" refreshedVersion="7" minRefreshableVersion="3" recordCount="35" xr:uid="{00000000-000A-0000-FFFF-FFFF02000000}">
  <cacheSource type="worksheet">
    <worksheetSource ref="A1:AD36" sheet="Candidate Tracker"/>
  </cacheSource>
  <cacheFields count="26">
    <cacheField name="Sr.No" numFmtId="0">
      <sharedItems containsSemiMixedTypes="0" containsString="0" containsNumber="1" containsInteger="1" minValue="1" maxValue="35"/>
    </cacheField>
    <cacheField name="Entry Date" numFmtId="0">
      <sharedItems containsNonDate="0" containsDate="1" containsString="0" containsBlank="1" minDate="2021-07-27T00:00:00" maxDate="2021-07-28T00:00:00"/>
    </cacheField>
    <cacheField name="Category" numFmtId="0">
      <sharedItems count="3">
        <s v="Testing"/>
        <s v="RPA"/>
        <s v="Recruiter "/>
      </sharedItems>
    </cacheField>
    <cacheField name="Sub-Category" numFmtId="0">
      <sharedItems count="8">
        <s v="QA Automation Engineer (3-5 Years)"/>
        <s v="Lateral Ui Path (3-5 Years)"/>
        <s v="Mature Trainee Ui Path"/>
        <s v="Recruiter "/>
        <s v="Fresher Manual Testing"/>
        <s v="Mature Trainee Manual Testing"/>
        <s v="QA Automation Engineer (5+ Years)"/>
        <s v="ServiceNow Lateral 5+ years"/>
      </sharedItems>
    </cacheField>
    <cacheField name="Name" numFmtId="0">
      <sharedItems/>
    </cacheField>
    <cacheField name="Status" numFmtId="0">
      <sharedItems count="10">
        <s v="L1 Rejected"/>
        <s v="Rejected"/>
        <s v="Offer Backout"/>
        <s v="Profile Rejected"/>
        <s v="Profile Review Pending"/>
        <s v="Interview Scheduled"/>
        <s v="To Be Scheduled"/>
        <s v="L1 Select"/>
        <s v="Did Not showup"/>
        <s v="Selected(HR)"/>
      </sharedItems>
    </cacheField>
    <cacheField name="Comments" numFmtId="0">
      <sharedItems containsBlank="1"/>
    </cacheField>
    <cacheField name="Total exp" numFmtId="0">
      <sharedItems containsBlank="1"/>
    </cacheField>
    <cacheField name="Rel.Exp" numFmtId="0">
      <sharedItems containsBlank="1"/>
    </cacheField>
    <cacheField name="Notice Period" numFmtId="0">
      <sharedItems count="4">
        <s v="&lt; 1 Month"/>
        <s v="Immediate"/>
        <s v="30-60 Days"/>
        <s v="90 Days"/>
      </sharedItems>
    </cacheField>
    <cacheField name="Source " numFmtId="0">
      <sharedItems/>
    </cacheField>
    <cacheField name="Additional Comments on Refrence" numFmtId="0">
      <sharedItems containsBlank="1"/>
    </cacheField>
    <cacheField name="Curr.CTC" numFmtId="0">
      <sharedItems containsBlank="1"/>
    </cacheField>
    <cacheField name="Exp.CTC" numFmtId="0">
      <sharedItems containsBlank="1"/>
    </cacheField>
    <cacheField name="Skills" numFmtId="0">
      <sharedItems containsBlank="1"/>
    </cacheField>
    <cacheField name="Curr.Comp" numFmtId="0">
      <sharedItems containsNonDate="0" containsString="0" containsBlank="1"/>
    </cacheField>
    <cacheField name="Email id" numFmtId="0">
      <sharedItems containsNonDate="0" containsString="0" containsBlank="1"/>
    </cacheField>
    <cacheField name="Contact" numFmtId="0">
      <sharedItems containsNonDate="0" containsString="0" containsBlank="1"/>
    </cacheField>
    <cacheField name="Tentative Joining Date" numFmtId="0">
      <sharedItems containsNonDate="0" containsString="0" containsBlank="1"/>
    </cacheField>
    <cacheField name="Offered Date" numFmtId="0">
      <sharedItems containsNonDate="0" containsDate="1" containsString="0" containsBlank="1" minDate="2021-08-08T00:00:00" maxDate="2021-08-22T00:00:00"/>
    </cacheField>
    <cacheField name="Offer Month" numFmtId="0">
      <sharedItems containsBlank="1"/>
    </cacheField>
    <cacheField name="Joined Date" numFmtId="0">
      <sharedItems containsNonDate="0" containsDate="1" containsString="0" containsBlank="1" minDate="2021-08-13T00:00:00" maxDate="2021-09-21T00:00:00"/>
    </cacheField>
    <cacheField name="Joined Month" numFmtId="0">
      <sharedItems containsBlank="1"/>
    </cacheField>
    <cacheField name="Decline/offer backout reasons" numFmtId="0">
      <sharedItems containsBlank="1"/>
    </cacheField>
    <cacheField name="Offer days" numFmtId="0">
      <sharedItems containsString="0" containsBlank="1" containsNumber="1" containsInteger="1" minValue="43778" maxValue="43791"/>
    </cacheField>
    <cacheField name="Joined Days" numFmtId="0">
      <sharedItems containsString="0" containsBlank="1" containsNumber="1" containsInteger="1" minValue="43783" maxValue="438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3">
  <r>
    <n v="1"/>
    <d v="2021-08-02T00:00:00"/>
    <x v="0"/>
    <s v="QA Automation Engineer (3-5 Years)"/>
    <s v="Navnath Devikar"/>
    <x v="0"/>
    <s v="L1 Rejected "/>
    <s v="3 years "/>
    <s v="3 years "/>
    <s v="&lt; 1 Month"/>
    <s v="LinkedIn"/>
    <m/>
    <s v="4.2 LPA"/>
    <s v="6.5LPA"/>
    <s v="Selenium "/>
    <m/>
    <m/>
    <m/>
    <m/>
    <d v="2021-08-08T00:00:00"/>
    <s v="Aug-21"/>
    <d v="2021-08-13T00:00:00"/>
    <s v="Aug-21"/>
    <s v="Other Offer"/>
  </r>
  <r>
    <n v="2"/>
    <d v="2021-08-02T00:00:00"/>
    <x v="1"/>
    <s v="Lateral Ui Path (3-5 Years)"/>
    <s v="Rutuja Mukkavar"/>
    <x v="0"/>
    <s v="L1 Rejected "/>
    <m/>
    <m/>
    <s v="&lt; 1 Month"/>
    <s v="LinkedIn"/>
    <m/>
    <m/>
    <m/>
    <m/>
    <m/>
    <m/>
    <m/>
    <m/>
    <d v="2021-08-21T00:00:00"/>
    <s v="Aug-21"/>
    <d v="2021-09-20T00:00:00"/>
    <s v="Sep-21"/>
    <s v="Salary"/>
  </r>
  <r>
    <n v="3"/>
    <d v="2021-08-02T00:00:00"/>
    <x v="1"/>
    <s v="Lateral Ui Path (3-5 Years)"/>
    <s v="Mohammed Kalem"/>
    <x v="1"/>
    <s v="Did not show up "/>
    <m/>
    <m/>
    <s v="&lt; 1 Month"/>
    <s v="LinkedIn"/>
    <m/>
    <m/>
    <m/>
    <m/>
    <m/>
    <m/>
    <m/>
    <m/>
    <m/>
    <m/>
    <m/>
    <m/>
    <s v="Location"/>
  </r>
  <r>
    <n v="4"/>
    <d v="2021-08-02T00:00:00"/>
    <x v="1"/>
    <s v="Mature Trainee Ui Path"/>
    <s v="Amar Kaur"/>
    <x v="2"/>
    <s v="L1 Selected - Handover to Ketaki"/>
    <s v="Fresher "/>
    <s v="Fresher "/>
    <s v="Immediate"/>
    <s v="LinkedIn"/>
    <m/>
    <m/>
    <m/>
    <m/>
    <m/>
    <m/>
    <m/>
    <m/>
    <m/>
    <m/>
    <m/>
    <m/>
    <m/>
  </r>
  <r>
    <n v="5"/>
    <m/>
    <x v="1"/>
    <s v="Lateral Ui Path (3-5 Years)"/>
    <s v="Varun Sai Kumar"/>
    <x v="1"/>
    <s v="Did not show up "/>
    <s v="4 years "/>
    <s v="4 years "/>
    <s v="Immediate"/>
    <s v="LinkedIn"/>
    <m/>
    <m/>
    <m/>
    <m/>
    <m/>
    <m/>
    <m/>
    <m/>
    <m/>
    <m/>
    <m/>
    <m/>
    <m/>
  </r>
  <r>
    <n v="6"/>
    <m/>
    <x v="2"/>
    <s v="Recruiter "/>
    <s v="Namrata Navadgi"/>
    <x v="3"/>
    <s v="Less Experience "/>
    <s v="2 years "/>
    <s v="2 years "/>
    <s v="30-60 Days"/>
    <s v="Refral"/>
    <s v="Zohra reference "/>
    <m/>
    <m/>
    <m/>
    <m/>
    <m/>
    <m/>
    <m/>
    <m/>
    <m/>
    <m/>
    <m/>
    <m/>
  </r>
  <r>
    <n v="7"/>
    <m/>
    <x v="2"/>
    <s v="Recruiter "/>
    <s v="Palak Neekhra"/>
    <x v="1"/>
    <s v="Less Experience "/>
    <s v="2 years "/>
    <s v="2 years "/>
    <s v="30-60 Days"/>
    <s v="Refral"/>
    <s v="Zohra reference "/>
    <m/>
    <m/>
    <m/>
    <m/>
    <m/>
    <m/>
    <m/>
    <m/>
    <m/>
    <m/>
    <m/>
    <m/>
  </r>
  <r>
    <n v="8"/>
    <m/>
    <x v="2"/>
    <s v="Recruiter "/>
    <s v="Sushanth Suvarna"/>
    <x v="2"/>
    <s v="Rejected by Aarti "/>
    <s v="3 years 9 months "/>
    <s v="3 years 9 months "/>
    <s v="&lt; 1 Month"/>
    <s v="Refral"/>
    <s v="Zohra reference "/>
    <s v="5.24 LPA"/>
    <s v="50% hike "/>
    <m/>
    <m/>
    <m/>
    <m/>
    <m/>
    <m/>
    <m/>
    <m/>
    <m/>
    <m/>
  </r>
  <r>
    <n v="9"/>
    <m/>
    <x v="0"/>
    <s v="Fresher Manual Testing"/>
    <s v="Vishal Jathar"/>
    <x v="4"/>
    <m/>
    <s v="Fresher "/>
    <s v="Fresher "/>
    <s v="Immediate"/>
    <s v="LinkedIn"/>
    <m/>
    <m/>
    <m/>
    <m/>
    <m/>
    <m/>
    <m/>
    <m/>
    <m/>
    <m/>
    <m/>
    <m/>
    <m/>
  </r>
  <r>
    <n v="10"/>
    <m/>
    <x v="0"/>
    <s v="Fresher Manual Testing"/>
    <s v="Gaurav Yeolekar"/>
    <x v="4"/>
    <m/>
    <s v="Fresher "/>
    <s v="Fresher "/>
    <s v="Immediate"/>
    <s v="LinkedIn"/>
    <m/>
    <m/>
    <m/>
    <m/>
    <m/>
    <m/>
    <m/>
    <m/>
    <m/>
    <m/>
    <m/>
    <m/>
    <m/>
  </r>
  <r>
    <n v="11"/>
    <m/>
    <x v="0"/>
    <s v="Mature Trainee Manual Testing"/>
    <s v="Tejas Bhad"/>
    <x v="5"/>
    <s v="L1 with manali"/>
    <s v="8 months "/>
    <s v="8 months "/>
    <s v="Immediate"/>
    <s v="LinkedIn"/>
    <m/>
    <m/>
    <m/>
    <m/>
    <m/>
    <m/>
    <m/>
    <m/>
    <m/>
    <m/>
    <m/>
    <m/>
    <m/>
  </r>
  <r>
    <n v="12"/>
    <m/>
    <x v="0"/>
    <s v="Fresher Manual Testing"/>
    <s v="Sandesh Khaire"/>
    <x v="4"/>
    <m/>
    <s v="Fresher "/>
    <s v="Fresher "/>
    <s v="Immediate"/>
    <s v="LinkedIn"/>
    <m/>
    <m/>
    <m/>
    <m/>
    <m/>
    <m/>
    <m/>
    <m/>
    <m/>
    <m/>
    <m/>
    <m/>
    <m/>
  </r>
  <r>
    <n v="13"/>
    <m/>
    <x v="0"/>
    <s v="Fresher Manual Testing"/>
    <s v="Sachin Kadam"/>
    <x v="4"/>
    <m/>
    <s v="Fresher "/>
    <s v="Fresher "/>
    <s v="Immediate"/>
    <s v="LinkedIn"/>
    <m/>
    <m/>
    <m/>
    <m/>
    <m/>
    <m/>
    <m/>
    <m/>
    <m/>
    <m/>
    <m/>
    <m/>
    <m/>
  </r>
  <r>
    <n v="14"/>
    <m/>
    <x v="0"/>
    <s v="QA Automation Engineer (5+ Years)"/>
    <s v="Chanchal Modani"/>
    <x v="1"/>
    <s v="Exp not relevant- Aarti "/>
    <s v="5 years 2 month "/>
    <s v="5 years 2 months "/>
    <s v="30-60 Days"/>
    <s v="LinkedIn"/>
    <m/>
    <m/>
    <m/>
    <m/>
    <m/>
    <m/>
    <m/>
    <m/>
    <m/>
    <m/>
    <m/>
    <m/>
    <m/>
  </r>
  <r>
    <n v="15"/>
    <m/>
    <x v="0"/>
    <s v="Fresher Manual Testing"/>
    <s v="Shard Gupta"/>
    <x v="4"/>
    <m/>
    <s v="3 months "/>
    <s v="3 months "/>
    <s v="Immediate"/>
    <s v="LinkedIn"/>
    <m/>
    <m/>
    <m/>
    <m/>
    <m/>
    <m/>
    <m/>
    <m/>
    <m/>
    <m/>
    <m/>
    <m/>
    <m/>
  </r>
  <r>
    <n v="17"/>
    <m/>
    <x v="0"/>
    <s v="QA Automation Engineer (3-5 Years)"/>
    <s v="Sachin Patil"/>
    <x v="1"/>
    <s v="Exp not relevant- Aarti "/>
    <s v="4 + years "/>
    <s v="4+ years "/>
    <s v="30-60 Days"/>
    <s v="LinkedIn"/>
    <m/>
    <m/>
    <m/>
    <m/>
    <m/>
    <m/>
    <m/>
    <m/>
    <m/>
    <m/>
    <m/>
    <m/>
    <m/>
  </r>
  <r>
    <n v="19"/>
    <m/>
    <x v="1"/>
    <s v="Mature Trainee Ui Path"/>
    <s v="Kailash Kumar"/>
    <x v="1"/>
    <s v="Not ready for bond "/>
    <s v="2 years 1 month"/>
    <s v="1 year 9 months "/>
    <s v="Immediate"/>
    <s v="LinkedIn"/>
    <m/>
    <m/>
    <m/>
    <m/>
    <m/>
    <m/>
    <m/>
    <m/>
    <m/>
    <m/>
    <m/>
    <m/>
    <m/>
  </r>
  <r>
    <n v="20"/>
    <m/>
    <x v="0"/>
    <s v="Fresher Manual Testing"/>
    <s v="Maneesha Allam"/>
    <x v="4"/>
    <m/>
    <s v="Fresher "/>
    <s v="Fresher "/>
    <s v="Immediate"/>
    <s v="LinkedIn"/>
    <m/>
    <m/>
    <m/>
    <m/>
    <m/>
    <m/>
    <m/>
    <m/>
    <m/>
    <m/>
    <m/>
    <m/>
    <m/>
  </r>
  <r>
    <n v="21"/>
    <m/>
    <x v="0"/>
    <s v="Fresher Manual Testing"/>
    <s v="Shaikh shahabaj abdul"/>
    <x v="4"/>
    <m/>
    <s v="Fresher "/>
    <s v="Fresher "/>
    <s v="Immediate"/>
    <s v="LinkedIn"/>
    <m/>
    <m/>
    <m/>
    <m/>
    <m/>
    <m/>
    <m/>
    <m/>
    <m/>
    <m/>
    <m/>
    <m/>
    <m/>
  </r>
  <r>
    <n v="22"/>
    <m/>
    <x v="0"/>
    <s v="Fresher Manual Testing"/>
    <s v="Kaustubh Chavan"/>
    <x v="4"/>
    <m/>
    <s v="Fresher "/>
    <s v="Fresher "/>
    <s v="Immediate"/>
    <s v="LinkedIn"/>
    <m/>
    <m/>
    <m/>
    <m/>
    <m/>
    <m/>
    <m/>
    <m/>
    <m/>
    <m/>
    <m/>
    <m/>
    <m/>
  </r>
  <r>
    <n v="23"/>
    <m/>
    <x v="0"/>
    <s v="QA Automation Engineer (5+ Years)"/>
    <s v="Ameya Dani"/>
    <x v="4"/>
    <m/>
    <s v="6 years 1 month"/>
    <s v="6 years 1 month"/>
    <s v="30-60 Days"/>
    <s v="LinkedIn"/>
    <m/>
    <m/>
    <m/>
    <m/>
    <m/>
    <m/>
    <m/>
    <m/>
    <m/>
    <m/>
    <m/>
    <m/>
    <m/>
  </r>
  <r>
    <n v="24"/>
    <m/>
    <x v="1"/>
    <s v="Mature Trainee Ui Path"/>
    <s v="Shivam Jagga"/>
    <x v="5"/>
    <s v="L1 with Nisha "/>
    <s v="2 years "/>
    <s v="1 month 6 months "/>
    <s v="30-60 Days"/>
    <s v="LinkedIn"/>
    <m/>
    <m/>
    <m/>
    <m/>
    <m/>
    <m/>
    <m/>
    <m/>
    <m/>
    <m/>
    <m/>
    <m/>
    <m/>
  </r>
  <r>
    <n v="25"/>
    <m/>
    <x v="1"/>
    <s v="Mature Trainee Ui Path"/>
    <s v="Rupesh Seth"/>
    <x v="4"/>
    <m/>
    <s v="1 years 9 months "/>
    <s v="1 years 9 months "/>
    <s v="90 Days"/>
    <s v="LinkedIn"/>
    <m/>
    <m/>
    <m/>
    <m/>
    <m/>
    <m/>
    <m/>
    <m/>
    <m/>
    <m/>
    <m/>
    <m/>
    <m/>
  </r>
  <r>
    <n v="26"/>
    <m/>
    <x v="0"/>
    <s v="QA Automation Engineer (3-5 Years)"/>
    <s v="Shrishti Singh"/>
    <x v="4"/>
    <m/>
    <s v="2+ years "/>
    <s v="2+ years "/>
    <s v="90 Days"/>
    <s v="LinkedIn"/>
    <m/>
    <m/>
    <m/>
    <m/>
    <m/>
    <m/>
    <m/>
    <m/>
    <m/>
    <m/>
    <m/>
    <m/>
    <m/>
  </r>
  <r>
    <n v="27"/>
    <m/>
    <x v="0"/>
    <s v="Mature Trainee Manual Testing"/>
    <s v="Akshay Jadhav"/>
    <x v="4"/>
    <m/>
    <s v="1 years 6 months "/>
    <s v="1 years 6 months "/>
    <s v="30-60 Days"/>
    <s v="LinkedIn"/>
    <m/>
    <m/>
    <m/>
    <m/>
    <m/>
    <m/>
    <m/>
    <m/>
    <m/>
    <m/>
    <m/>
    <m/>
    <m/>
  </r>
  <r>
    <n v="29"/>
    <m/>
    <x v="0"/>
    <s v="QA Automation Engineer (5+ Years)"/>
    <s v="Testing 1"/>
    <x v="1"/>
    <s v="Profile Reject by Aarti "/>
    <s v="5 years 5months"/>
    <s v="5 years 5months"/>
    <s v="30-60 Days"/>
    <s v="Vendor"/>
    <s v="Social HR "/>
    <m/>
    <m/>
    <m/>
    <m/>
    <m/>
    <m/>
    <m/>
    <m/>
    <m/>
    <m/>
    <m/>
    <m/>
  </r>
  <r>
    <n v="30"/>
    <m/>
    <x v="0"/>
    <s v="QA Automation Engineer (5+ Years)"/>
    <s v="Gaurav Khandewal (testing 2)"/>
    <x v="6"/>
    <s v="1st round with Aparna"/>
    <s v="5 years "/>
    <s v="5 years "/>
    <s v="30-60 Days"/>
    <s v="Vendor"/>
    <s v="Social HR "/>
    <m/>
    <m/>
    <m/>
    <m/>
    <m/>
    <m/>
    <m/>
    <m/>
    <m/>
    <m/>
    <m/>
    <m/>
  </r>
  <r>
    <n v="31"/>
    <m/>
    <x v="1"/>
    <s v="Lateral Ui Path (3-5 Years)"/>
    <s v="RPA 1"/>
    <x v="1"/>
    <s v="Profile Reject by Zohra "/>
    <s v="4 years 3 months "/>
    <s v="4 years 3 months "/>
    <s v="&lt; 1 Month"/>
    <s v="Vendor"/>
    <s v="Social HR "/>
    <m/>
    <m/>
    <m/>
    <m/>
    <m/>
    <m/>
    <m/>
    <m/>
    <m/>
    <m/>
    <m/>
    <m/>
  </r>
  <r>
    <n v="32"/>
    <m/>
    <x v="1"/>
    <s v="Lateral Ui Path (3-5 Years)"/>
    <s v="RPA 2"/>
    <x v="5"/>
    <m/>
    <s v="3 years "/>
    <s v="3 years "/>
    <s v="30-60 Days"/>
    <s v="Vendor"/>
    <s v="Social HR "/>
    <m/>
    <m/>
    <m/>
    <m/>
    <m/>
    <m/>
    <m/>
    <m/>
    <m/>
    <m/>
    <m/>
    <m/>
  </r>
  <r>
    <n v="33"/>
    <m/>
    <x v="1"/>
    <s v="Lateral Ui Path (3-5 Years)"/>
    <s v="RPA 3"/>
    <x v="5"/>
    <m/>
    <s v="5 years "/>
    <s v="5 years "/>
    <s v="&lt; 1 Month"/>
    <s v="Vendor"/>
    <s v="Social HR "/>
    <m/>
    <m/>
    <m/>
    <m/>
    <m/>
    <m/>
    <m/>
    <m/>
    <m/>
    <m/>
    <m/>
    <m/>
  </r>
  <r>
    <n v="34"/>
    <m/>
    <x v="1"/>
    <s v="Lateral Ui Path (3-5 Years)"/>
    <s v="RPA 4"/>
    <x v="1"/>
    <s v="Profile Reject by Zohra "/>
    <s v="6 years "/>
    <s v="6 years "/>
    <s v="30-60 Days"/>
    <s v="Vendor"/>
    <s v="Social HR "/>
    <m/>
    <m/>
    <m/>
    <m/>
    <m/>
    <m/>
    <m/>
    <m/>
    <m/>
    <m/>
    <m/>
    <m/>
  </r>
  <r>
    <n v="35"/>
    <m/>
    <x v="1"/>
    <s v="Lateral Ui Path (3-5 Years)"/>
    <s v="Mehrose Hashmi"/>
    <x v="5"/>
    <s v="L1 with Kiran "/>
    <s v="3 years 5 months "/>
    <s v="3 years 5 months "/>
    <s v="&lt; 1 Month"/>
    <s v="Vendor"/>
    <s v="Social HR "/>
    <m/>
    <m/>
    <m/>
    <m/>
    <m/>
    <m/>
    <m/>
    <m/>
    <m/>
    <m/>
    <m/>
    <m/>
  </r>
  <r>
    <n v="36"/>
    <m/>
    <x v="1"/>
    <s v="Lateral Ui Path (3-5 Years)"/>
    <s v="Santosh"/>
    <x v="5"/>
    <s v="L1 with Sonali"/>
    <s v="4 years "/>
    <s v="4 years "/>
    <s v="30-60 Days"/>
    <s v="Vendor"/>
    <s v="Social HR "/>
    <m/>
    <m/>
    <m/>
    <m/>
    <m/>
    <m/>
    <m/>
    <m/>
    <m/>
    <m/>
    <m/>
    <m/>
  </r>
  <r>
    <n v="37"/>
    <m/>
    <x v="1"/>
    <s v="Lateral Ui Path (3-5 Years)"/>
    <s v="Prachi Patil "/>
    <x v="4"/>
    <m/>
    <s v="3 years 4 months "/>
    <s v="3 years 4 months "/>
    <s v="&lt; 1 Month"/>
    <s v="Vendor"/>
    <s v="Social HR "/>
    <m/>
    <m/>
    <m/>
    <m/>
    <m/>
    <m/>
    <m/>
    <m/>
    <m/>
    <m/>
    <m/>
    <m/>
  </r>
  <r>
    <n v="38"/>
    <m/>
    <x v="0"/>
    <s v="ServiceNow Lateral 5+ years"/>
    <s v="ShivaSankar "/>
    <x v="2"/>
    <s v="L1 with Pallavi/ L2 with Aarti"/>
    <s v="7 years 8 months "/>
    <s v="7 years 8 months "/>
    <s v="&lt; 1 Month"/>
    <s v="LinkedIn"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d v="2021-08-01T00:00:00"/>
    <m/>
    <m/>
  </r>
  <r>
    <m/>
    <m/>
    <x v="3"/>
    <m/>
    <m/>
    <x v="7"/>
    <m/>
    <m/>
    <m/>
    <m/>
    <m/>
    <m/>
    <m/>
    <m/>
    <m/>
    <m/>
    <m/>
    <m/>
    <m/>
    <m/>
    <m/>
    <d v="2021-09-01T00:00:00"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n v="1"/>
    <m/>
    <s v="Testing"/>
    <x v="0"/>
    <x v="0"/>
    <x v="0"/>
    <s v="L1 Rejected "/>
    <s v="3 years "/>
    <s v="3 years "/>
    <x v="0"/>
    <s v="LinkedIn"/>
    <m/>
    <s v="4.2 LPA"/>
    <s v="6.5LPA"/>
    <s v="Selenium "/>
    <m/>
    <m/>
    <m/>
    <m/>
    <d v="2021-08-08T00:00:00"/>
    <s v="Aug-21"/>
    <d v="2021-08-13T00:00:00"/>
    <s v="Aug-21"/>
    <s v="Other Offer"/>
    <n v="43778"/>
    <n v="43783"/>
  </r>
  <r>
    <n v="2"/>
    <m/>
    <s v="RPA"/>
    <x v="1"/>
    <x v="1"/>
    <x v="0"/>
    <s v="L1 Rejected "/>
    <m/>
    <m/>
    <x v="0"/>
    <s v="LinkedIn"/>
    <m/>
    <m/>
    <m/>
    <m/>
    <m/>
    <m/>
    <m/>
    <m/>
    <d v="2021-08-21T00:00:00"/>
    <s v="Aug-21"/>
    <d v="2021-09-20T00:00:00"/>
    <s v="Sep-21"/>
    <s v="Salary"/>
    <n v="43791"/>
    <n v="43820"/>
  </r>
  <r>
    <n v="3"/>
    <m/>
    <s v="RPA"/>
    <x v="1"/>
    <x v="2"/>
    <x v="1"/>
    <s v="Did not show up "/>
    <m/>
    <m/>
    <x v="0"/>
    <s v="LinkedIn"/>
    <m/>
    <m/>
    <m/>
    <m/>
    <m/>
    <m/>
    <m/>
    <m/>
    <m/>
    <m/>
    <m/>
    <m/>
    <s v="Location"/>
    <m/>
    <m/>
  </r>
  <r>
    <n v="4"/>
    <m/>
    <s v="RPA"/>
    <x v="2"/>
    <x v="3"/>
    <x v="2"/>
    <s v="Not ready for bond "/>
    <s v="Fresher "/>
    <s v="Fresher "/>
    <x v="1"/>
    <s v="LinkedIn"/>
    <m/>
    <m/>
    <m/>
    <m/>
    <m/>
    <m/>
    <m/>
    <m/>
    <m/>
    <m/>
    <m/>
    <m/>
    <m/>
    <m/>
    <m/>
  </r>
  <r>
    <n v="5"/>
    <m/>
    <s v="RPA"/>
    <x v="1"/>
    <x v="4"/>
    <x v="1"/>
    <s v="Did not show up "/>
    <s v="4 years "/>
    <s v="4 years "/>
    <x v="1"/>
    <s v="LinkedIn"/>
    <m/>
    <m/>
    <m/>
    <m/>
    <m/>
    <m/>
    <m/>
    <m/>
    <m/>
    <m/>
    <m/>
    <m/>
    <m/>
    <m/>
    <m/>
  </r>
  <r>
    <n v="6"/>
    <m/>
    <s v="Recruiter "/>
    <x v="3"/>
    <x v="5"/>
    <x v="3"/>
    <s v="Less Experience "/>
    <s v="2 years "/>
    <s v="2 years "/>
    <x v="2"/>
    <s v="Refral"/>
    <s v="Zohra reference "/>
    <m/>
    <m/>
    <m/>
    <m/>
    <m/>
    <m/>
    <m/>
    <m/>
    <m/>
    <m/>
    <m/>
    <m/>
    <m/>
    <m/>
  </r>
  <r>
    <n v="7"/>
    <m/>
    <s v="Recruiter "/>
    <x v="3"/>
    <x v="6"/>
    <x v="1"/>
    <s v="Less Experience "/>
    <s v="2 years "/>
    <s v="2 years "/>
    <x v="2"/>
    <s v="Refral"/>
    <s v="Zohra reference "/>
    <m/>
    <m/>
    <m/>
    <m/>
    <m/>
    <m/>
    <m/>
    <m/>
    <m/>
    <m/>
    <m/>
    <m/>
    <m/>
    <m/>
  </r>
  <r>
    <n v="8"/>
    <m/>
    <s v="Recruiter "/>
    <x v="3"/>
    <x v="7"/>
    <x v="0"/>
    <s v="Rejected by Aarti "/>
    <s v="3 years 9 months "/>
    <s v="3 years 9 months "/>
    <x v="0"/>
    <s v="Refral"/>
    <s v="Zohra reference "/>
    <s v="5.24 LPA"/>
    <s v="50% hike "/>
    <m/>
    <m/>
    <m/>
    <m/>
    <m/>
    <m/>
    <m/>
    <m/>
    <m/>
    <m/>
    <m/>
    <m/>
  </r>
  <r>
    <n v="9"/>
    <m/>
    <s v="Testing"/>
    <x v="4"/>
    <x v="8"/>
    <x v="4"/>
    <m/>
    <s v="Fresher "/>
    <s v="Fresher "/>
    <x v="1"/>
    <s v="LinkedIn"/>
    <m/>
    <m/>
    <m/>
    <m/>
    <m/>
    <m/>
    <m/>
    <m/>
    <m/>
    <m/>
    <m/>
    <m/>
    <m/>
    <m/>
    <m/>
  </r>
  <r>
    <n v="10"/>
    <m/>
    <s v="Testing"/>
    <x v="4"/>
    <x v="9"/>
    <x v="4"/>
    <m/>
    <s v="Fresher "/>
    <s v="Fresher "/>
    <x v="1"/>
    <s v="LinkedIn"/>
    <m/>
    <m/>
    <m/>
    <m/>
    <m/>
    <m/>
    <m/>
    <m/>
    <m/>
    <m/>
    <m/>
    <m/>
    <m/>
    <m/>
    <m/>
  </r>
  <r>
    <n v="11"/>
    <m/>
    <s v="Testing"/>
    <x v="5"/>
    <x v="10"/>
    <x v="0"/>
    <s v="Manual testing concepts not clear"/>
    <s v="8 months "/>
    <s v="8 months "/>
    <x v="1"/>
    <s v="LinkedIn"/>
    <m/>
    <m/>
    <m/>
    <m/>
    <m/>
    <m/>
    <m/>
    <m/>
    <m/>
    <m/>
    <m/>
    <m/>
    <m/>
    <m/>
    <m/>
  </r>
  <r>
    <n v="12"/>
    <m/>
    <s v="Testing"/>
    <x v="4"/>
    <x v="11"/>
    <x v="4"/>
    <m/>
    <s v="Fresher "/>
    <s v="Fresher "/>
    <x v="1"/>
    <s v="LinkedIn"/>
    <m/>
    <m/>
    <m/>
    <m/>
    <m/>
    <m/>
    <m/>
    <m/>
    <m/>
    <m/>
    <m/>
    <m/>
    <m/>
    <m/>
    <m/>
  </r>
  <r>
    <n v="13"/>
    <m/>
    <s v="Testing"/>
    <x v="4"/>
    <x v="12"/>
    <x v="4"/>
    <m/>
    <s v="Fresher "/>
    <s v="Fresher "/>
    <x v="1"/>
    <s v="LinkedIn"/>
    <m/>
    <m/>
    <m/>
    <m/>
    <m/>
    <m/>
    <m/>
    <m/>
    <m/>
    <m/>
    <m/>
    <m/>
    <m/>
    <m/>
    <m/>
  </r>
  <r>
    <n v="14"/>
    <m/>
    <s v="Testing"/>
    <x v="6"/>
    <x v="13"/>
    <x v="1"/>
    <s v="Exp not relevant- Aarti "/>
    <s v="5 years 2 month "/>
    <s v="5 years 2 months "/>
    <x v="2"/>
    <s v="LinkedIn"/>
    <m/>
    <m/>
    <m/>
    <m/>
    <m/>
    <m/>
    <m/>
    <m/>
    <m/>
    <m/>
    <m/>
    <m/>
    <m/>
    <m/>
    <m/>
  </r>
  <r>
    <n v="15"/>
    <m/>
    <s v="Testing"/>
    <x v="4"/>
    <x v="14"/>
    <x v="4"/>
    <m/>
    <s v="3 months "/>
    <s v="3 months "/>
    <x v="1"/>
    <s v="LinkedIn"/>
    <m/>
    <m/>
    <m/>
    <m/>
    <m/>
    <m/>
    <m/>
    <m/>
    <m/>
    <m/>
    <m/>
    <m/>
    <m/>
    <m/>
    <m/>
  </r>
  <r>
    <n v="16"/>
    <m/>
    <s v="Testing"/>
    <x v="0"/>
    <x v="15"/>
    <x v="1"/>
    <s v="Exp not relevant- Aarti "/>
    <s v="4 + years "/>
    <s v="4+ years "/>
    <x v="2"/>
    <s v="LinkedIn"/>
    <m/>
    <m/>
    <m/>
    <m/>
    <m/>
    <m/>
    <m/>
    <m/>
    <m/>
    <m/>
    <m/>
    <m/>
    <m/>
    <m/>
    <m/>
  </r>
  <r>
    <n v="17"/>
    <m/>
    <s v="RPA"/>
    <x v="2"/>
    <x v="16"/>
    <x v="1"/>
    <s v="Not ready for bond "/>
    <s v="2 years 1 month"/>
    <s v="1 year 9 months "/>
    <x v="1"/>
    <s v="LinkedIn"/>
    <m/>
    <m/>
    <m/>
    <m/>
    <m/>
    <m/>
    <m/>
    <m/>
    <m/>
    <m/>
    <m/>
    <m/>
    <m/>
    <m/>
    <m/>
  </r>
  <r>
    <n v="18"/>
    <m/>
    <s v="Testing"/>
    <x v="4"/>
    <x v="17"/>
    <x v="4"/>
    <m/>
    <s v="Fresher "/>
    <s v="Fresher "/>
    <x v="1"/>
    <s v="LinkedIn"/>
    <m/>
    <m/>
    <m/>
    <m/>
    <m/>
    <m/>
    <m/>
    <m/>
    <m/>
    <m/>
    <m/>
    <m/>
    <m/>
    <m/>
    <m/>
  </r>
  <r>
    <n v="19"/>
    <m/>
    <s v="Testing"/>
    <x v="4"/>
    <x v="18"/>
    <x v="4"/>
    <m/>
    <s v="Fresher "/>
    <s v="Fresher "/>
    <x v="1"/>
    <s v="LinkedIn"/>
    <m/>
    <m/>
    <m/>
    <m/>
    <m/>
    <m/>
    <m/>
    <m/>
    <m/>
    <m/>
    <m/>
    <m/>
    <m/>
    <m/>
    <m/>
  </r>
  <r>
    <n v="20"/>
    <m/>
    <s v="Testing"/>
    <x v="4"/>
    <x v="19"/>
    <x v="4"/>
    <m/>
    <s v="Fresher "/>
    <s v="Fresher "/>
    <x v="1"/>
    <s v="LinkedIn"/>
    <m/>
    <m/>
    <m/>
    <m/>
    <m/>
    <m/>
    <m/>
    <m/>
    <m/>
    <m/>
    <m/>
    <m/>
    <m/>
    <m/>
    <m/>
  </r>
  <r>
    <n v="21"/>
    <m/>
    <s v="Testing"/>
    <x v="6"/>
    <x v="20"/>
    <x v="5"/>
    <s v="L1 with Shrikant(5pm)-05/08"/>
    <s v="6 years 1 month"/>
    <s v="6 years 1 month"/>
    <x v="3"/>
    <s v="LinkedIn"/>
    <m/>
    <m/>
    <m/>
    <m/>
    <m/>
    <m/>
    <m/>
    <m/>
    <m/>
    <m/>
    <m/>
    <m/>
    <m/>
    <m/>
    <m/>
  </r>
  <r>
    <n v="22"/>
    <m/>
    <s v="RPA"/>
    <x v="2"/>
    <x v="21"/>
    <x v="6"/>
    <s v="L1 with Nisha-call not connecting"/>
    <s v="2 years "/>
    <s v="1 month 6 months "/>
    <x v="2"/>
    <s v="LinkedIn"/>
    <m/>
    <m/>
    <m/>
    <m/>
    <m/>
    <m/>
    <m/>
    <m/>
    <m/>
    <m/>
    <m/>
    <m/>
    <m/>
    <m/>
    <m/>
  </r>
  <r>
    <n v="23"/>
    <m/>
    <s v="RPA"/>
    <x v="2"/>
    <x v="22"/>
    <x v="5"/>
    <s v="L1 with Nisha-05/08-2-3pm"/>
    <s v="1 years 9 months "/>
    <s v="1 years 9 months "/>
    <x v="3"/>
    <s v="LinkedIn"/>
    <m/>
    <m/>
    <m/>
    <m/>
    <m/>
    <m/>
    <m/>
    <m/>
    <m/>
    <m/>
    <m/>
    <m/>
    <m/>
    <m/>
    <m/>
  </r>
  <r>
    <n v="24"/>
    <m/>
    <s v="Testing"/>
    <x v="0"/>
    <x v="23"/>
    <x v="7"/>
    <s v="L2 with ?"/>
    <s v="2+ years "/>
    <s v="2+ years "/>
    <x v="3"/>
    <s v="LinkedIn"/>
    <m/>
    <m/>
    <m/>
    <m/>
    <m/>
    <m/>
    <m/>
    <m/>
    <m/>
    <m/>
    <m/>
    <m/>
    <m/>
    <m/>
    <m/>
  </r>
  <r>
    <n v="25"/>
    <m/>
    <s v="Testing"/>
    <x v="5"/>
    <x v="24"/>
    <x v="5"/>
    <s v="L1 with Manali-06/08 (5-6)"/>
    <s v="1 years 6 months "/>
    <s v="1 years 6 months "/>
    <x v="2"/>
    <s v="LinkedIn"/>
    <m/>
    <m/>
    <m/>
    <m/>
    <m/>
    <m/>
    <m/>
    <m/>
    <m/>
    <m/>
    <m/>
    <m/>
    <m/>
    <m/>
    <m/>
  </r>
  <r>
    <n v="26"/>
    <m/>
    <s v="Testing"/>
    <x v="6"/>
    <x v="25"/>
    <x v="1"/>
    <s v="Profile Reject by Aarti "/>
    <s v="5 years 5months"/>
    <s v="5 years 5months"/>
    <x v="2"/>
    <s v="Vendor"/>
    <s v="Social HR "/>
    <m/>
    <m/>
    <m/>
    <m/>
    <m/>
    <m/>
    <m/>
    <m/>
    <m/>
    <m/>
    <m/>
    <m/>
    <m/>
    <m/>
  </r>
  <r>
    <n v="27"/>
    <m/>
    <s v="Testing"/>
    <x v="6"/>
    <x v="26"/>
    <x v="8"/>
    <s v="1st round with Aparna"/>
    <s v="5 years "/>
    <s v="5 years "/>
    <x v="2"/>
    <s v="Vendor"/>
    <s v="Social HR "/>
    <m/>
    <m/>
    <m/>
    <m/>
    <m/>
    <m/>
    <m/>
    <m/>
    <m/>
    <m/>
    <m/>
    <m/>
    <m/>
    <m/>
  </r>
  <r>
    <n v="28"/>
    <m/>
    <s v="RPA"/>
    <x v="1"/>
    <x v="27"/>
    <x v="1"/>
    <s v="Profile Reject by Zohra "/>
    <s v="4 years 3 months "/>
    <s v="4 years 3 months "/>
    <x v="0"/>
    <s v="Vendor"/>
    <s v="Social HR "/>
    <m/>
    <m/>
    <m/>
    <m/>
    <m/>
    <m/>
    <m/>
    <m/>
    <m/>
    <m/>
    <m/>
    <m/>
    <m/>
    <m/>
  </r>
  <r>
    <n v="29"/>
    <m/>
    <s v="RPA"/>
    <x v="1"/>
    <x v="28"/>
    <x v="5"/>
    <s v="L1 with Sonali-06/08"/>
    <s v="3 years "/>
    <s v="3 years "/>
    <x v="2"/>
    <s v="Vendor"/>
    <s v="Social HR "/>
    <m/>
    <m/>
    <m/>
    <m/>
    <m/>
    <m/>
    <m/>
    <m/>
    <m/>
    <m/>
    <m/>
    <m/>
    <m/>
    <m/>
  </r>
  <r>
    <n v="30"/>
    <m/>
    <s v="RPA"/>
    <x v="1"/>
    <x v="29"/>
    <x v="3"/>
    <s v="Rejected by Zohra"/>
    <s v="5 years "/>
    <s v="5 years "/>
    <x v="0"/>
    <s v="Vendor"/>
    <s v="Social HR "/>
    <m/>
    <m/>
    <m/>
    <m/>
    <m/>
    <m/>
    <m/>
    <m/>
    <m/>
    <m/>
    <m/>
    <m/>
    <m/>
    <m/>
  </r>
  <r>
    <n v="31"/>
    <m/>
    <s v="RPA"/>
    <x v="1"/>
    <x v="30"/>
    <x v="1"/>
    <s v="Profile Reject by Zohra "/>
    <s v="6 years "/>
    <s v="6 years "/>
    <x v="2"/>
    <s v="Vendor"/>
    <s v="Social HR "/>
    <m/>
    <m/>
    <m/>
    <m/>
    <m/>
    <m/>
    <m/>
    <m/>
    <m/>
    <m/>
    <m/>
    <m/>
    <m/>
    <m/>
  </r>
  <r>
    <n v="32"/>
    <m/>
    <s v="RPA"/>
    <x v="1"/>
    <x v="31"/>
    <x v="8"/>
    <s v="Not answering calls so dropped off"/>
    <s v="3 years 5 months "/>
    <s v="3 years 5 months "/>
    <x v="0"/>
    <s v="Vendor"/>
    <s v="Social HR "/>
    <m/>
    <m/>
    <m/>
    <m/>
    <m/>
    <m/>
    <m/>
    <m/>
    <m/>
    <m/>
    <m/>
    <m/>
    <m/>
    <m/>
  </r>
  <r>
    <n v="33"/>
    <m/>
    <s v="RPA"/>
    <x v="1"/>
    <x v="32"/>
    <x v="0"/>
    <s v="L1 with Zohra"/>
    <s v="4 years "/>
    <s v="4 years "/>
    <x v="2"/>
    <s v="Vendor"/>
    <s v="Social HR "/>
    <m/>
    <m/>
    <m/>
    <m/>
    <m/>
    <m/>
    <m/>
    <m/>
    <m/>
    <m/>
    <m/>
    <m/>
    <m/>
    <m/>
  </r>
  <r>
    <n v="34"/>
    <m/>
    <s v="RPA"/>
    <x v="2"/>
    <x v="33"/>
    <x v="5"/>
    <s v="L1 with Sonali-09/08"/>
    <s v="3 years 4 months "/>
    <s v="2 years 7 months"/>
    <x v="0"/>
    <s v="Vendor"/>
    <s v="Social HR "/>
    <m/>
    <m/>
    <m/>
    <m/>
    <m/>
    <m/>
    <m/>
    <m/>
    <m/>
    <m/>
    <m/>
    <m/>
    <m/>
    <m/>
  </r>
  <r>
    <n v="35"/>
    <m/>
    <s v="Testing"/>
    <x v="7"/>
    <x v="34"/>
    <x v="9"/>
    <s v="Handover to Tejashree"/>
    <s v="7 years 8 months "/>
    <s v="7 years 8 months "/>
    <x v="0"/>
    <s v="LinkedIn"/>
    <m/>
    <m/>
    <m/>
    <m/>
    <m/>
    <m/>
    <m/>
    <m/>
    <m/>
    <m/>
    <m/>
    <m/>
    <m/>
    <m/>
    <m/>
  </r>
  <r>
    <n v="36"/>
    <d v="2021-07-30T00:00:00"/>
    <s v="RPA"/>
    <x v="1"/>
    <x v="35"/>
    <x v="6"/>
    <s v="L1 with Sonali-04/08-cancelled"/>
    <s v="4 years"/>
    <s v="4 years"/>
    <x v="2"/>
    <s v="Vendor"/>
    <s v="Social HR "/>
    <s v="8.5 LPA"/>
    <s v="11 LPA"/>
    <m/>
    <m/>
    <m/>
    <m/>
    <m/>
    <m/>
    <m/>
    <m/>
    <m/>
    <m/>
    <m/>
    <m/>
  </r>
  <r>
    <n v="37"/>
    <d v="2021-07-30T00:00:00"/>
    <s v="RPA"/>
    <x v="2"/>
    <x v="36"/>
    <x v="5"/>
    <s v="L1 with Sonali-10/08"/>
    <s v="3.5 years"/>
    <s v="2.3 years"/>
    <x v="2"/>
    <s v="Vendor"/>
    <s v="Social HR "/>
    <s v="4.5 LPA"/>
    <s v="8 LPA"/>
    <m/>
    <m/>
    <m/>
    <m/>
    <m/>
    <m/>
    <m/>
    <m/>
    <m/>
    <m/>
    <m/>
    <m/>
  </r>
  <r>
    <n v="38"/>
    <d v="2021-07-30T00:00:00"/>
    <s v="RPA"/>
    <x v="2"/>
    <x v="37"/>
    <x v="6"/>
    <s v="L1 with Sonali/Kiran (SH)"/>
    <s v="3.1 years"/>
    <s v="1+ years"/>
    <x v="2"/>
    <s v="Vendor"/>
    <s v="Social HR "/>
    <s v="6.5 LPA"/>
    <s v="9 LPA"/>
    <m/>
    <m/>
    <m/>
    <m/>
    <m/>
    <m/>
    <m/>
    <m/>
    <m/>
    <m/>
    <m/>
    <m/>
  </r>
  <r>
    <n v="39"/>
    <d v="2021-07-30T00:00:00"/>
    <s v="Testing"/>
    <x v="6"/>
    <x v="38"/>
    <x v="5"/>
    <s v="L1 with Shrikant-5,06/08,share JD"/>
    <s v="6 years"/>
    <s v="6 years"/>
    <x v="2"/>
    <s v="Refral"/>
    <s v="Lisha Patil"/>
    <s v="7.5 LPA"/>
    <s v="10 LPA"/>
    <m/>
    <m/>
    <m/>
    <m/>
    <m/>
    <m/>
    <m/>
    <m/>
    <m/>
    <m/>
    <m/>
    <m/>
  </r>
  <r>
    <n v="40"/>
    <d v="2021-07-30T00:00:00"/>
    <s v="Testing"/>
    <x v="6"/>
    <x v="39"/>
    <x v="6"/>
    <s v="L1 with Nisha-call not connecting"/>
    <s v="7 years   "/>
    <s v="7 years  "/>
    <x v="2"/>
    <s v="Refral"/>
    <s v="Dilesh Wani"/>
    <s v="6.5 LPA"/>
    <s v="12 LPA"/>
    <m/>
    <m/>
    <m/>
    <m/>
    <m/>
    <m/>
    <m/>
    <m/>
    <m/>
    <m/>
    <m/>
    <m/>
  </r>
  <r>
    <n v="41"/>
    <d v="2021-08-02T00:00:00"/>
    <s v="RPA"/>
    <x v="1"/>
    <x v="40"/>
    <x v="5"/>
    <s v="L1 with Shikha-06/08"/>
    <s v="4 years"/>
    <m/>
    <x v="2"/>
    <s v="Vendor"/>
    <s v="Social HR "/>
    <s v="7 LPA"/>
    <s v="12 LPA"/>
    <m/>
    <m/>
    <m/>
    <m/>
    <m/>
    <m/>
    <m/>
    <m/>
    <m/>
    <m/>
    <m/>
    <m/>
  </r>
  <r>
    <n v="42"/>
    <d v="2021-08-02T00:00:00"/>
    <s v="RPA"/>
    <x v="8"/>
    <x v="41"/>
    <x v="3"/>
    <s v="Profile Reject by Zohra "/>
    <s v="4.11 years"/>
    <m/>
    <x v="2"/>
    <s v="Vendor"/>
    <s v="Social HR "/>
    <s v="8 LPA"/>
    <s v="11 LPA"/>
    <m/>
    <m/>
    <m/>
    <m/>
    <m/>
    <m/>
    <m/>
    <m/>
    <m/>
    <m/>
    <m/>
    <m/>
  </r>
  <r>
    <n v="43"/>
    <d v="2021-08-02T00:00:00"/>
    <s v="RPA"/>
    <x v="8"/>
    <x v="42"/>
    <x v="3"/>
    <s v="Profile Reject by Zohra"/>
    <s v="3.6 years"/>
    <m/>
    <x v="2"/>
    <s v="Vendor"/>
    <s v="Social HR "/>
    <s v="7.7 LPA"/>
    <s v="13 LPA"/>
    <m/>
    <m/>
    <m/>
    <m/>
    <m/>
    <m/>
    <m/>
    <m/>
    <m/>
    <m/>
    <m/>
    <m/>
  </r>
  <r>
    <n v="44"/>
    <d v="2021-08-03T00:00:00"/>
    <s v="Testing"/>
    <x v="6"/>
    <x v="43"/>
    <x v="6"/>
    <s v="L1 with Shrikant (5-5.30) (SH)"/>
    <s v="6.5 years"/>
    <s v="6.5 years"/>
    <x v="2"/>
    <s v="Vendor"/>
    <s v="Social HR "/>
    <s v="10 LPA"/>
    <s v="16 LPA"/>
    <m/>
    <m/>
    <m/>
    <m/>
    <m/>
    <m/>
    <m/>
    <m/>
    <m/>
    <m/>
    <m/>
    <m/>
  </r>
  <r>
    <n v="45"/>
    <d v="2021-08-03T00:00:00"/>
    <s v="Testing"/>
    <x v="0"/>
    <x v="44"/>
    <x v="5"/>
    <s v="L1 with Nisha-2pm,09/08"/>
    <s v="5 years"/>
    <s v="5 years"/>
    <x v="2"/>
    <s v="Vendor"/>
    <s v="Social HR "/>
    <s v="7 LPA"/>
    <s v="12 LPA"/>
    <m/>
    <m/>
    <m/>
    <m/>
    <m/>
    <m/>
    <m/>
    <m/>
    <m/>
    <m/>
    <m/>
    <m/>
  </r>
  <r>
    <n v="46"/>
    <d v="2021-08-03T00:00:00"/>
    <s v="Testing"/>
    <x v="9"/>
    <x v="45"/>
    <x v="6"/>
    <s v="L1 with Nisha-12-3 (SH)"/>
    <s v="5.9 years"/>
    <s v="5.5 years"/>
    <x v="2"/>
    <s v="Vendor"/>
    <s v="Social HR "/>
    <s v="7.2 LPA"/>
    <s v="13 LPA"/>
    <m/>
    <m/>
    <m/>
    <m/>
    <m/>
    <m/>
    <m/>
    <m/>
    <m/>
    <m/>
    <m/>
    <m/>
  </r>
  <r>
    <n v="47"/>
    <d v="2021-08-03T00:00:00"/>
    <s v="Testing"/>
    <x v="5"/>
    <x v="46"/>
    <x v="3"/>
    <s v="Wanted position as a Developer not a Tester"/>
    <s v="3 months "/>
    <s v="3 months "/>
    <x v="4"/>
    <s v="Refral"/>
    <s v="Lisha Patil"/>
    <m/>
    <m/>
    <m/>
    <m/>
    <m/>
    <m/>
    <m/>
    <m/>
    <m/>
    <m/>
    <m/>
    <m/>
    <m/>
    <m/>
  </r>
  <r>
    <n v="48"/>
    <d v="2021-08-04T00:00:00"/>
    <s v="Testing"/>
    <x v="0"/>
    <x v="47"/>
    <x v="6"/>
    <m/>
    <s v="4 years"/>
    <s v="3.8 years"/>
    <x v="2"/>
    <s v="Vendor"/>
    <s v="Social HR "/>
    <s v="8 LPA"/>
    <s v="12 LPA"/>
    <m/>
    <m/>
    <m/>
    <m/>
    <m/>
    <m/>
    <m/>
    <m/>
    <m/>
    <m/>
    <m/>
    <m/>
  </r>
  <r>
    <n v="49"/>
    <d v="2021-08-04T00:00:00"/>
    <s v="Testing"/>
    <x v="6"/>
    <x v="48"/>
    <x v="4"/>
    <m/>
    <s v="5.8 years"/>
    <s v="2.8 years"/>
    <x v="2"/>
    <s v="Vendor"/>
    <s v="Social HR "/>
    <s v="8.5 LPA"/>
    <s v="12 LPA"/>
    <m/>
    <m/>
    <m/>
    <m/>
    <m/>
    <m/>
    <m/>
    <m/>
    <m/>
    <m/>
    <m/>
    <m/>
  </r>
  <r>
    <n v="50"/>
    <d v="2021-08-05T00:00:00"/>
    <s v="Testing"/>
    <x v="10"/>
    <x v="49"/>
    <x v="6"/>
    <s v="18th sept-last date"/>
    <s v="10 years"/>
    <s v="10 years"/>
    <x v="2"/>
    <s v="LinkedIn"/>
    <m/>
    <s v="15 LPA"/>
    <s v="40-50%"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n v="1"/>
    <m/>
    <x v="0"/>
    <x v="0"/>
    <s v="Navnath Devikar"/>
    <x v="0"/>
    <s v="L1 Rejected "/>
    <s v="3 years "/>
    <s v="3 years "/>
    <x v="0"/>
    <s v="LinkedIn"/>
    <m/>
    <s v="4.2 LPA"/>
    <s v="6.5LPA"/>
    <s v="Selenium "/>
    <m/>
    <m/>
    <m/>
    <m/>
    <d v="2021-08-08T00:00:00"/>
    <s v="Aug-21"/>
    <d v="2021-08-13T00:00:00"/>
    <s v="Aug-21"/>
    <s v="Other Offer"/>
    <n v="43778"/>
    <n v="43783"/>
  </r>
  <r>
    <n v="2"/>
    <m/>
    <x v="1"/>
    <x v="1"/>
    <s v="Rutuja Mukkavar"/>
    <x v="0"/>
    <s v="L1 Rejected "/>
    <m/>
    <m/>
    <x v="0"/>
    <s v="LinkedIn"/>
    <m/>
    <m/>
    <m/>
    <m/>
    <m/>
    <m/>
    <m/>
    <m/>
    <d v="2021-08-21T00:00:00"/>
    <s v="Aug-21"/>
    <d v="2021-09-20T00:00:00"/>
    <s v="Sep-21"/>
    <s v="Salary"/>
    <n v="43791"/>
    <n v="43820"/>
  </r>
  <r>
    <n v="3"/>
    <m/>
    <x v="1"/>
    <x v="1"/>
    <s v="Mohammed Kalem"/>
    <x v="1"/>
    <s v="Did not show up "/>
    <m/>
    <m/>
    <x v="0"/>
    <s v="LinkedIn"/>
    <m/>
    <m/>
    <m/>
    <m/>
    <m/>
    <m/>
    <m/>
    <m/>
    <m/>
    <m/>
    <m/>
    <m/>
    <s v="Location"/>
    <m/>
    <m/>
  </r>
  <r>
    <n v="4"/>
    <m/>
    <x v="1"/>
    <x v="2"/>
    <s v="Amar Kaur"/>
    <x v="2"/>
    <s v="Not ready for bond "/>
    <s v="Fresher "/>
    <s v="Fresher "/>
    <x v="1"/>
    <s v="LinkedIn"/>
    <m/>
    <m/>
    <m/>
    <m/>
    <m/>
    <m/>
    <m/>
    <m/>
    <m/>
    <m/>
    <m/>
    <m/>
    <m/>
    <m/>
    <m/>
  </r>
  <r>
    <n v="5"/>
    <m/>
    <x v="1"/>
    <x v="1"/>
    <s v="Varun Sai Kumar"/>
    <x v="1"/>
    <s v="Did not show up "/>
    <s v="4 years "/>
    <s v="4 years "/>
    <x v="1"/>
    <s v="LinkedIn"/>
    <m/>
    <m/>
    <m/>
    <m/>
    <m/>
    <m/>
    <m/>
    <m/>
    <m/>
    <m/>
    <m/>
    <m/>
    <m/>
    <m/>
    <m/>
  </r>
  <r>
    <n v="6"/>
    <m/>
    <x v="2"/>
    <x v="3"/>
    <s v="Namrata Navadgi"/>
    <x v="3"/>
    <s v="Less Experience "/>
    <s v="2 years "/>
    <s v="2 years "/>
    <x v="2"/>
    <s v="Refral"/>
    <s v="Zohra reference "/>
    <m/>
    <m/>
    <m/>
    <m/>
    <m/>
    <m/>
    <m/>
    <m/>
    <m/>
    <m/>
    <m/>
    <m/>
    <m/>
    <m/>
  </r>
  <r>
    <n v="7"/>
    <m/>
    <x v="2"/>
    <x v="3"/>
    <s v="Palak Neekhra"/>
    <x v="1"/>
    <s v="Less Experience "/>
    <s v="2 years "/>
    <s v="2 years "/>
    <x v="2"/>
    <s v="Refral"/>
    <s v="Zohra reference "/>
    <m/>
    <m/>
    <m/>
    <m/>
    <m/>
    <m/>
    <m/>
    <m/>
    <m/>
    <m/>
    <m/>
    <m/>
    <m/>
    <m/>
  </r>
  <r>
    <n v="8"/>
    <m/>
    <x v="2"/>
    <x v="3"/>
    <s v="Sushanth Suvarna"/>
    <x v="0"/>
    <s v="Rejected by Aarti "/>
    <s v="3 years 9 months "/>
    <s v="3 years 9 months "/>
    <x v="0"/>
    <s v="Refral"/>
    <s v="Zohra reference "/>
    <s v="5.24 LPA"/>
    <s v="50% hike "/>
    <m/>
    <m/>
    <m/>
    <m/>
    <m/>
    <m/>
    <m/>
    <m/>
    <m/>
    <m/>
    <m/>
    <m/>
  </r>
  <r>
    <n v="9"/>
    <m/>
    <x v="0"/>
    <x v="4"/>
    <s v="Vishal Jathar"/>
    <x v="4"/>
    <m/>
    <s v="Fresher "/>
    <s v="Fresher "/>
    <x v="1"/>
    <s v="LinkedIn"/>
    <m/>
    <m/>
    <m/>
    <m/>
    <m/>
    <m/>
    <m/>
    <m/>
    <m/>
    <m/>
    <m/>
    <m/>
    <m/>
    <m/>
    <m/>
  </r>
  <r>
    <n v="10"/>
    <m/>
    <x v="0"/>
    <x v="4"/>
    <s v="Gaurav Yeolekar"/>
    <x v="4"/>
    <m/>
    <s v="Fresher "/>
    <s v="Fresher "/>
    <x v="1"/>
    <s v="LinkedIn"/>
    <m/>
    <m/>
    <m/>
    <m/>
    <m/>
    <m/>
    <m/>
    <m/>
    <m/>
    <m/>
    <m/>
    <m/>
    <m/>
    <m/>
    <m/>
  </r>
  <r>
    <n v="11"/>
    <m/>
    <x v="0"/>
    <x v="5"/>
    <s v="Tejas Bhad"/>
    <x v="0"/>
    <s v="Manual testing concepts not clear"/>
    <s v="8 months "/>
    <s v="8 months "/>
    <x v="1"/>
    <s v="LinkedIn"/>
    <m/>
    <m/>
    <m/>
    <m/>
    <m/>
    <m/>
    <m/>
    <m/>
    <m/>
    <m/>
    <m/>
    <m/>
    <m/>
    <m/>
    <m/>
  </r>
  <r>
    <n v="12"/>
    <m/>
    <x v="0"/>
    <x v="4"/>
    <s v="Sandesh Khaire"/>
    <x v="4"/>
    <m/>
    <s v="Fresher "/>
    <s v="Fresher "/>
    <x v="1"/>
    <s v="LinkedIn"/>
    <m/>
    <m/>
    <m/>
    <m/>
    <m/>
    <m/>
    <m/>
    <m/>
    <m/>
    <m/>
    <m/>
    <m/>
    <m/>
    <m/>
    <m/>
  </r>
  <r>
    <n v="13"/>
    <m/>
    <x v="0"/>
    <x v="4"/>
    <s v="Sachin Kadam"/>
    <x v="4"/>
    <m/>
    <s v="Fresher "/>
    <s v="Fresher "/>
    <x v="1"/>
    <s v="LinkedIn"/>
    <m/>
    <m/>
    <m/>
    <m/>
    <m/>
    <m/>
    <m/>
    <m/>
    <m/>
    <m/>
    <m/>
    <m/>
    <m/>
    <m/>
    <m/>
  </r>
  <r>
    <n v="14"/>
    <m/>
    <x v="0"/>
    <x v="6"/>
    <s v="Chanchal Modani"/>
    <x v="1"/>
    <s v="Exp not relevant- Aarti "/>
    <s v="5 years 2 month "/>
    <s v="5 years 2 months "/>
    <x v="2"/>
    <s v="LinkedIn"/>
    <m/>
    <m/>
    <m/>
    <m/>
    <m/>
    <m/>
    <m/>
    <m/>
    <m/>
    <m/>
    <m/>
    <m/>
    <m/>
    <m/>
    <m/>
  </r>
  <r>
    <n v="15"/>
    <m/>
    <x v="0"/>
    <x v="4"/>
    <s v="Shard Gupta"/>
    <x v="4"/>
    <m/>
    <s v="3 months "/>
    <s v="3 months "/>
    <x v="1"/>
    <s v="LinkedIn"/>
    <m/>
    <m/>
    <m/>
    <m/>
    <m/>
    <m/>
    <m/>
    <m/>
    <m/>
    <m/>
    <m/>
    <m/>
    <m/>
    <m/>
    <m/>
  </r>
  <r>
    <n v="16"/>
    <m/>
    <x v="0"/>
    <x v="0"/>
    <s v="Sachin Patil"/>
    <x v="1"/>
    <s v="Exp not relevant- Aarti "/>
    <s v="4 + years "/>
    <s v="4+ years "/>
    <x v="2"/>
    <s v="LinkedIn"/>
    <m/>
    <m/>
    <m/>
    <m/>
    <m/>
    <m/>
    <m/>
    <m/>
    <m/>
    <m/>
    <m/>
    <m/>
    <m/>
    <m/>
    <m/>
  </r>
  <r>
    <n v="17"/>
    <m/>
    <x v="1"/>
    <x v="2"/>
    <s v="Kailash Kumar"/>
    <x v="1"/>
    <s v="Not ready for bond "/>
    <s v="2 years 1 month"/>
    <s v="1 year 9 months "/>
    <x v="1"/>
    <s v="LinkedIn"/>
    <m/>
    <m/>
    <m/>
    <m/>
    <m/>
    <m/>
    <m/>
    <m/>
    <m/>
    <m/>
    <m/>
    <m/>
    <m/>
    <m/>
    <m/>
  </r>
  <r>
    <n v="18"/>
    <m/>
    <x v="0"/>
    <x v="4"/>
    <s v="Maneesha Allam"/>
    <x v="4"/>
    <m/>
    <s v="Fresher "/>
    <s v="Fresher "/>
    <x v="1"/>
    <s v="LinkedIn"/>
    <m/>
    <m/>
    <m/>
    <m/>
    <m/>
    <m/>
    <m/>
    <m/>
    <m/>
    <m/>
    <m/>
    <m/>
    <m/>
    <m/>
    <m/>
  </r>
  <r>
    <n v="19"/>
    <m/>
    <x v="0"/>
    <x v="4"/>
    <s v="Shaikh shahabaj abdul"/>
    <x v="4"/>
    <m/>
    <s v="Fresher "/>
    <s v="Fresher "/>
    <x v="1"/>
    <s v="LinkedIn"/>
    <m/>
    <m/>
    <m/>
    <m/>
    <m/>
    <m/>
    <m/>
    <m/>
    <m/>
    <m/>
    <m/>
    <m/>
    <m/>
    <m/>
    <m/>
  </r>
  <r>
    <n v="20"/>
    <m/>
    <x v="0"/>
    <x v="4"/>
    <s v="Kaustubh Chavan"/>
    <x v="4"/>
    <m/>
    <s v="Fresher "/>
    <s v="Fresher "/>
    <x v="1"/>
    <s v="LinkedIn"/>
    <m/>
    <m/>
    <m/>
    <m/>
    <m/>
    <m/>
    <m/>
    <m/>
    <m/>
    <m/>
    <m/>
    <m/>
    <m/>
    <m/>
    <m/>
  </r>
  <r>
    <n v="21"/>
    <m/>
    <x v="0"/>
    <x v="6"/>
    <s v="Ameya Dani"/>
    <x v="5"/>
    <s v="L1 with Shrikant(5pm)-05/08"/>
    <s v="6 years 1 month"/>
    <s v="6 years 1 month"/>
    <x v="3"/>
    <s v="LinkedIn"/>
    <m/>
    <m/>
    <m/>
    <m/>
    <m/>
    <m/>
    <m/>
    <m/>
    <m/>
    <m/>
    <m/>
    <m/>
    <m/>
    <m/>
    <m/>
  </r>
  <r>
    <n v="22"/>
    <m/>
    <x v="1"/>
    <x v="2"/>
    <s v="Shivam Jagga"/>
    <x v="6"/>
    <s v="L1 with Nisha-call not connecting"/>
    <s v="2 years "/>
    <s v="1 month 6 months "/>
    <x v="2"/>
    <s v="LinkedIn"/>
    <m/>
    <m/>
    <m/>
    <m/>
    <m/>
    <m/>
    <m/>
    <m/>
    <m/>
    <m/>
    <m/>
    <m/>
    <m/>
    <m/>
    <m/>
  </r>
  <r>
    <n v="23"/>
    <m/>
    <x v="1"/>
    <x v="2"/>
    <s v="Rupesh Seth"/>
    <x v="5"/>
    <s v="L1 with Nisha-05/08-2-3pm"/>
    <s v="1 years 9 months "/>
    <s v="1 years 9 months "/>
    <x v="3"/>
    <s v="LinkedIn"/>
    <m/>
    <m/>
    <m/>
    <m/>
    <m/>
    <m/>
    <m/>
    <m/>
    <m/>
    <m/>
    <m/>
    <m/>
    <m/>
    <m/>
    <m/>
  </r>
  <r>
    <n v="24"/>
    <m/>
    <x v="0"/>
    <x v="0"/>
    <s v="Shrishti Singh"/>
    <x v="7"/>
    <s v="L2 with Aarti"/>
    <s v="2+ years "/>
    <s v="2+ years "/>
    <x v="3"/>
    <s v="LinkedIn"/>
    <m/>
    <m/>
    <m/>
    <m/>
    <m/>
    <m/>
    <m/>
    <m/>
    <m/>
    <m/>
    <m/>
    <m/>
    <m/>
    <m/>
    <m/>
  </r>
  <r>
    <n v="25"/>
    <m/>
    <x v="0"/>
    <x v="5"/>
    <s v="Akshay Jadhav"/>
    <x v="5"/>
    <s v="L1 with Manali-06/08 (5-6)"/>
    <s v="1 years 6 months "/>
    <s v="1 years 6 months "/>
    <x v="2"/>
    <s v="LinkedIn"/>
    <m/>
    <m/>
    <m/>
    <m/>
    <m/>
    <m/>
    <m/>
    <m/>
    <m/>
    <m/>
    <m/>
    <m/>
    <m/>
    <m/>
    <m/>
  </r>
  <r>
    <n v="26"/>
    <m/>
    <x v="0"/>
    <x v="6"/>
    <s v="Testing 1"/>
    <x v="1"/>
    <s v="Profile Reject by Aarti "/>
    <s v="5 years 5months"/>
    <s v="5 years 5months"/>
    <x v="2"/>
    <s v="Vendor"/>
    <s v="Social HR "/>
    <m/>
    <m/>
    <m/>
    <m/>
    <m/>
    <m/>
    <m/>
    <m/>
    <m/>
    <m/>
    <m/>
    <m/>
    <m/>
    <m/>
  </r>
  <r>
    <n v="27"/>
    <m/>
    <x v="0"/>
    <x v="6"/>
    <s v="Gaurav Khandewal (testing 2)"/>
    <x v="8"/>
    <s v="1st round with Aparna"/>
    <s v="5 years "/>
    <s v="5 years "/>
    <x v="2"/>
    <s v="Vendor"/>
    <s v="Social HR "/>
    <m/>
    <m/>
    <m/>
    <m/>
    <m/>
    <m/>
    <m/>
    <m/>
    <m/>
    <m/>
    <m/>
    <m/>
    <m/>
    <m/>
  </r>
  <r>
    <n v="28"/>
    <m/>
    <x v="1"/>
    <x v="1"/>
    <s v="RPA 1"/>
    <x v="1"/>
    <s v="Profile Reject by Zohra "/>
    <s v="4 years 3 months "/>
    <s v="4 years 3 months "/>
    <x v="0"/>
    <s v="Vendor"/>
    <s v="Social HR "/>
    <m/>
    <m/>
    <m/>
    <m/>
    <m/>
    <m/>
    <m/>
    <m/>
    <m/>
    <m/>
    <m/>
    <m/>
    <m/>
    <m/>
  </r>
  <r>
    <n v="29"/>
    <m/>
    <x v="1"/>
    <x v="1"/>
    <s v="Lalit Rasam"/>
    <x v="5"/>
    <s v="Withdrawed"/>
    <s v="3 years "/>
    <s v="3 years "/>
    <x v="2"/>
    <s v="Vendor"/>
    <s v="Social HR "/>
    <m/>
    <m/>
    <m/>
    <m/>
    <m/>
    <m/>
    <m/>
    <m/>
    <m/>
    <m/>
    <m/>
    <m/>
    <m/>
    <m/>
  </r>
  <r>
    <n v="30"/>
    <m/>
    <x v="1"/>
    <x v="1"/>
    <s v="RPA 3"/>
    <x v="3"/>
    <s v="Rejected by Zohra"/>
    <s v="5 years "/>
    <s v="5 years "/>
    <x v="0"/>
    <s v="Vendor"/>
    <s v="Social HR "/>
    <m/>
    <m/>
    <m/>
    <m/>
    <m/>
    <m/>
    <m/>
    <m/>
    <m/>
    <m/>
    <m/>
    <m/>
    <m/>
    <m/>
  </r>
  <r>
    <n v="31"/>
    <m/>
    <x v="1"/>
    <x v="1"/>
    <s v="RPA 4"/>
    <x v="1"/>
    <s v="Profile Reject by Zohra "/>
    <s v="6 years "/>
    <s v="6 years "/>
    <x v="2"/>
    <s v="Vendor"/>
    <s v="Social HR "/>
    <m/>
    <m/>
    <m/>
    <m/>
    <m/>
    <m/>
    <m/>
    <m/>
    <m/>
    <m/>
    <m/>
    <m/>
    <m/>
    <m/>
  </r>
  <r>
    <n v="32"/>
    <m/>
    <x v="1"/>
    <x v="1"/>
    <s v="Mehrose Hashmi"/>
    <x v="8"/>
    <s v="Not answering calls so dropped off"/>
    <s v="3 years 5 months "/>
    <s v="3 years 5 months "/>
    <x v="0"/>
    <s v="Vendor"/>
    <s v="Social HR "/>
    <m/>
    <m/>
    <m/>
    <m/>
    <m/>
    <m/>
    <m/>
    <m/>
    <m/>
    <m/>
    <m/>
    <m/>
    <m/>
    <m/>
  </r>
  <r>
    <n v="33"/>
    <m/>
    <x v="1"/>
    <x v="1"/>
    <s v="Santosh"/>
    <x v="0"/>
    <s v="L1 with Zohra"/>
    <s v="4 years "/>
    <s v="4 years "/>
    <x v="2"/>
    <s v="Vendor"/>
    <s v="Social HR "/>
    <m/>
    <m/>
    <m/>
    <m/>
    <m/>
    <m/>
    <m/>
    <m/>
    <m/>
    <m/>
    <m/>
    <m/>
    <m/>
    <m/>
  </r>
  <r>
    <n v="34"/>
    <m/>
    <x v="1"/>
    <x v="2"/>
    <s v="Prachi Patil "/>
    <x v="3"/>
    <s v="Withdrawed"/>
    <s v="3 years 4 months "/>
    <s v="2 years 7 months"/>
    <x v="0"/>
    <s v="Vendor"/>
    <s v="Social HR "/>
    <m/>
    <m/>
    <m/>
    <m/>
    <m/>
    <m/>
    <m/>
    <m/>
    <m/>
    <m/>
    <m/>
    <m/>
    <m/>
    <m/>
  </r>
  <r>
    <n v="35"/>
    <d v="2021-07-27T00:00:00"/>
    <x v="0"/>
    <x v="7"/>
    <s v="ShivaSankar "/>
    <x v="9"/>
    <s v="Handover to Tejashree"/>
    <s v="7 years 8 months "/>
    <s v="7 years 8 months "/>
    <x v="0"/>
    <s v="LinkedIn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9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>
  <location ref="A47:B67" firstHeaderRow="1" firstDataRow="1" firstDataCol="1"/>
  <pivotFields count="24">
    <pivotField dataField="1"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axis="axisRow" showAll="0">
      <items count="9">
        <item x="6"/>
        <item x="0"/>
        <item x="2"/>
        <item x="3"/>
        <item x="4"/>
        <item x="1"/>
        <item x="5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5"/>
  </rowFields>
  <rowItems count="20">
    <i>
      <x/>
    </i>
    <i r="1">
      <x v="2"/>
    </i>
    <i r="1">
      <x v="3"/>
    </i>
    <i r="1">
      <x v="5"/>
    </i>
    <i>
      <x v="1"/>
    </i>
    <i r="1">
      <x v="1"/>
    </i>
    <i r="1">
      <x v="2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4"/>
    </i>
    <i r="1">
      <x v="5"/>
    </i>
    <i r="1">
      <x v="6"/>
    </i>
    <i>
      <x v="3"/>
    </i>
    <i r="1">
      <x v="7"/>
    </i>
    <i t="grand">
      <x/>
    </i>
  </rowItems>
  <colItems count="1">
    <i/>
  </colItems>
  <dataFields count="1">
    <dataField name="Count of Sr.N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3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2:E42" firstHeaderRow="1" firstDataRow="2" firstDataCol="1" rowPageCount="1" colPageCount="1"/>
  <pivotFields count="26">
    <pivotField dataField="1" showAll="0"/>
    <pivotField showAll="0"/>
    <pivotField axis="axisRow" showAll="0">
      <items count="4">
        <item x="2"/>
        <item x="1"/>
        <item x="0"/>
        <item t="default"/>
      </items>
    </pivotField>
    <pivotField axis="axisRow" showAll="0">
      <items count="9">
        <item x="4"/>
        <item x="1"/>
        <item x="5"/>
        <item x="2"/>
        <item x="0"/>
        <item x="6"/>
        <item x="3"/>
        <item x="7"/>
        <item t="default"/>
      </items>
    </pivotField>
    <pivotField showAll="0"/>
    <pivotField axis="axisPage" multipleItemSelectionAllowed="1" showAll="0">
      <items count="11">
        <item x="5"/>
        <item h="1" x="0"/>
        <item x="7"/>
        <item h="1" x="3"/>
        <item x="4"/>
        <item h="1" x="1"/>
        <item x="6"/>
        <item h="1" x="2"/>
        <item h="1" x="8"/>
        <item h="1" x="9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3"/>
  </rowFields>
  <rowItems count="9">
    <i>
      <x v="1"/>
    </i>
    <i r="1">
      <x v="1"/>
    </i>
    <i r="1">
      <x v="3"/>
    </i>
    <i>
      <x v="2"/>
    </i>
    <i r="1">
      <x/>
    </i>
    <i r="1">
      <x v="2"/>
    </i>
    <i r="1">
      <x v="4"/>
    </i>
    <i r="1">
      <x v="5"/>
    </i>
    <i t="grand">
      <x/>
    </i>
  </rowItems>
  <colFields count="1">
    <field x="9"/>
  </colFields>
  <colItems count="4">
    <i>
      <x v="1"/>
    </i>
    <i>
      <x v="2"/>
    </i>
    <i>
      <x v="3"/>
    </i>
    <i t="grand">
      <x/>
    </i>
  </colItems>
  <pageFields count="1">
    <pageField fld="5" hier="-1"/>
  </pageFields>
  <dataFields count="1">
    <dataField name="Count of Sr.No" fld="0" subtotal="count" baseField="3" baseItem="1"/>
  </dataFields>
  <formats count="39">
    <format dxfId="38">
      <pivotArea type="all" dataOnly="0" outline="0" fieldPosition="0"/>
    </format>
    <format dxfId="37">
      <pivotArea outline="0" collapsedLevelsAreSubtotals="1" fieldPosition="0"/>
    </format>
    <format dxfId="36">
      <pivotArea type="origin" dataOnly="0" labelOnly="1" outline="0" fieldPosition="0"/>
    </format>
    <format dxfId="35">
      <pivotArea field="9" type="button" dataOnly="0" labelOnly="1" outline="0" axis="axisCol" fieldPosition="0"/>
    </format>
    <format dxfId="34">
      <pivotArea type="topRight" dataOnly="0" labelOnly="1" outline="0" fieldPosition="0"/>
    </format>
    <format dxfId="33">
      <pivotArea field="2" type="button" dataOnly="0" labelOnly="1" outline="0" axis="axisRow" fieldPosition="0"/>
    </format>
    <format dxfId="32">
      <pivotArea dataOnly="0" labelOnly="1" fieldPosition="0">
        <references count="1">
          <reference field="2" count="0"/>
        </references>
      </pivotArea>
    </format>
    <format dxfId="31">
      <pivotArea dataOnly="0" labelOnly="1" grandRow="1" outline="0" fieldPosition="0"/>
    </format>
    <format dxfId="30">
      <pivotArea dataOnly="0" labelOnly="1" fieldPosition="0">
        <references count="2">
          <reference field="2" count="1" selected="0">
            <x v="0"/>
          </reference>
          <reference field="3" count="1">
            <x v="6"/>
          </reference>
        </references>
      </pivotArea>
    </format>
    <format dxfId="29">
      <pivotArea dataOnly="0" labelOnly="1" fieldPosition="0">
        <references count="2">
          <reference field="2" count="1" selected="0">
            <x v="1"/>
          </reference>
          <reference field="3" count="2">
            <x v="1"/>
            <x v="3"/>
          </reference>
        </references>
      </pivotArea>
    </format>
    <format dxfId="28">
      <pivotArea dataOnly="0" labelOnly="1" fieldPosition="0">
        <references count="2">
          <reference field="2" count="1" selected="0">
            <x v="2"/>
          </reference>
          <reference field="3" count="5">
            <x v="0"/>
            <x v="2"/>
            <x v="4"/>
            <x v="5"/>
            <x v="7"/>
          </reference>
        </references>
      </pivotArea>
    </format>
    <format dxfId="27">
      <pivotArea dataOnly="0" labelOnly="1" fieldPosition="0">
        <references count="1">
          <reference field="9" count="0"/>
        </references>
      </pivotArea>
    </format>
    <format dxfId="26">
      <pivotArea dataOnly="0" labelOnly="1" grandCol="1" outline="0" fieldPosition="0"/>
    </format>
    <format dxfId="25">
      <pivotArea collapsedLevelsAreSubtotals="1" fieldPosition="0">
        <references count="1">
          <reference field="2" count="1">
            <x v="0"/>
          </reference>
        </references>
      </pivotArea>
    </format>
    <format dxfId="24">
      <pivotArea collapsedLevelsAreSubtotals="1" fieldPosition="0">
        <references count="2">
          <reference field="2" count="1" selected="0">
            <x v="0"/>
          </reference>
          <reference field="3" count="1">
            <x v="6"/>
          </reference>
        </references>
      </pivotArea>
    </format>
    <format dxfId="23">
      <pivotArea collapsedLevelsAreSubtotals="1" fieldPosition="0">
        <references count="1">
          <reference field="2" count="1">
            <x v="1"/>
          </reference>
        </references>
      </pivotArea>
    </format>
    <format dxfId="22">
      <pivotArea collapsedLevelsAreSubtotals="1" fieldPosition="0">
        <references count="2">
          <reference field="2" count="1" selected="0">
            <x v="1"/>
          </reference>
          <reference field="3" count="2">
            <x v="1"/>
            <x v="3"/>
          </reference>
        </references>
      </pivotArea>
    </format>
    <format dxfId="21">
      <pivotArea collapsedLevelsAreSubtotals="1" fieldPosition="0">
        <references count="1">
          <reference field="2" count="1">
            <x v="2"/>
          </reference>
        </references>
      </pivotArea>
    </format>
    <format dxfId="20">
      <pivotArea collapsedLevelsAreSubtotals="1" fieldPosition="0">
        <references count="2">
          <reference field="2" count="1" selected="0">
            <x v="2"/>
          </reference>
          <reference field="3" count="5">
            <x v="0"/>
            <x v="2"/>
            <x v="4"/>
            <x v="5"/>
            <x v="7"/>
          </reference>
        </references>
      </pivotArea>
    </format>
    <format dxfId="19">
      <pivotArea dataOnly="0" labelOnly="1" fieldPosition="0">
        <references count="1">
          <reference field="2" count="0"/>
        </references>
      </pivotArea>
    </format>
    <format dxfId="18">
      <pivotArea dataOnly="0" labelOnly="1" fieldPosition="0">
        <references count="2">
          <reference field="2" count="1" selected="0">
            <x v="0"/>
          </reference>
          <reference field="3" count="1">
            <x v="6"/>
          </reference>
        </references>
      </pivotArea>
    </format>
    <format dxfId="17">
      <pivotArea dataOnly="0" labelOnly="1" fieldPosition="0">
        <references count="2">
          <reference field="2" count="1" selected="0">
            <x v="1"/>
          </reference>
          <reference field="3" count="2">
            <x v="1"/>
            <x v="3"/>
          </reference>
        </references>
      </pivotArea>
    </format>
    <format dxfId="16">
      <pivotArea dataOnly="0" labelOnly="1" fieldPosition="0">
        <references count="2">
          <reference field="2" count="1" selected="0">
            <x v="2"/>
          </reference>
          <reference field="3" count="5">
            <x v="0"/>
            <x v="2"/>
            <x v="4"/>
            <x v="5"/>
            <x v="7"/>
          </reference>
        </references>
      </pivotArea>
    </format>
    <format dxfId="15">
      <pivotArea field="2" type="button" dataOnly="0" labelOnly="1" outline="0" axis="axisRow" fieldPosition="0"/>
    </format>
    <format dxfId="14">
      <pivotArea dataOnly="0" labelOnly="1" fieldPosition="0">
        <references count="1">
          <reference field="9" count="0"/>
        </references>
      </pivotArea>
    </format>
    <format dxfId="13">
      <pivotArea dataOnly="0" labelOnly="1" grandCol="1" outline="0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type="origin" dataOnly="0" labelOnly="1" outline="0" fieldPosition="0"/>
    </format>
    <format dxfId="9">
      <pivotArea field="9" type="button" dataOnly="0" labelOnly="1" outline="0" axis="axisCol" fieldPosition="0"/>
    </format>
    <format dxfId="8">
      <pivotArea type="topRight" dataOnly="0" labelOnly="1" outline="0" fieldPosition="0"/>
    </format>
    <format dxfId="7">
      <pivotArea field="2" type="button" dataOnly="0" labelOnly="1" outline="0" axis="axisRow" fieldPosition="0"/>
    </format>
    <format dxfId="6">
      <pivotArea dataOnly="0" labelOnly="1" fieldPosition="0">
        <references count="1">
          <reference field="2" count="0"/>
        </references>
      </pivotArea>
    </format>
    <format dxfId="5">
      <pivotArea dataOnly="0" labelOnly="1" grandRow="1" outline="0" fieldPosition="0"/>
    </format>
    <format dxfId="4">
      <pivotArea dataOnly="0" labelOnly="1" fieldPosition="0">
        <references count="2">
          <reference field="2" count="1" selected="0">
            <x v="0"/>
          </reference>
          <reference field="3" count="1">
            <x v="6"/>
          </reference>
        </references>
      </pivotArea>
    </format>
    <format dxfId="3">
      <pivotArea dataOnly="0" labelOnly="1" fieldPosition="0">
        <references count="2">
          <reference field="2" count="1" selected="0">
            <x v="1"/>
          </reference>
          <reference field="3" count="2">
            <x v="1"/>
            <x v="3"/>
          </reference>
        </references>
      </pivotArea>
    </format>
    <format dxfId="2">
      <pivotArea dataOnly="0" labelOnly="1" fieldPosition="0">
        <references count="2">
          <reference field="2" count="1" selected="0">
            <x v="2"/>
          </reference>
          <reference field="3" count="5">
            <x v="0"/>
            <x v="2"/>
            <x v="4"/>
            <x v="5"/>
            <x v="7"/>
          </reference>
        </references>
      </pivotArea>
    </format>
    <format dxfId="1">
      <pivotArea dataOnly="0" labelOnly="1" fieldPosition="0">
        <references count="1">
          <reference field="9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4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B39" firstHeaderRow="1" firstDataRow="1" firstDataCol="1" rowPageCount="1" colPageCount="1"/>
  <pivotFields count="26">
    <pivotField dataField="1" showAll="0"/>
    <pivotField showAll="0"/>
    <pivotField showAll="0"/>
    <pivotField axis="axisRow" showAll="0">
      <items count="13">
        <item x="4"/>
        <item x="1"/>
        <item x="5"/>
        <item x="2"/>
        <item x="0"/>
        <item x="6"/>
        <item x="3"/>
        <item x="7"/>
        <item x="10"/>
        <item x="8"/>
        <item m="1" x="11"/>
        <item x="9"/>
        <item t="default"/>
      </items>
    </pivotField>
    <pivotField axis="axisRow" showAll="0">
      <items count="53">
        <item x="24"/>
        <item x="3"/>
        <item x="20"/>
        <item x="13"/>
        <item x="26"/>
        <item x="9"/>
        <item x="16"/>
        <item x="19"/>
        <item x="17"/>
        <item x="31"/>
        <item x="2"/>
        <item x="5"/>
        <item x="0"/>
        <item x="6"/>
        <item x="33"/>
        <item x="27"/>
        <item m="1" x="51"/>
        <item x="29"/>
        <item x="30"/>
        <item x="22"/>
        <item x="1"/>
        <item x="12"/>
        <item x="15"/>
        <item x="11"/>
        <item x="32"/>
        <item x="18"/>
        <item x="14"/>
        <item x="21"/>
        <item x="34"/>
        <item x="23"/>
        <item x="7"/>
        <item x="10"/>
        <item x="25"/>
        <item x="4"/>
        <item x="8"/>
        <item x="50"/>
        <item x="28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axis="axisPage" multipleItemSelectionAllowed="1" showAll="0">
      <items count="12">
        <item h="1" x="5"/>
        <item h="1" x="0"/>
        <item x="7"/>
        <item h="1" x="3"/>
        <item x="4"/>
        <item h="1" x="1"/>
        <item x="6"/>
        <item x="10"/>
        <item h="1" x="2"/>
        <item h="1" x="8"/>
        <item h="1" x="9"/>
        <item t="default"/>
      </items>
    </pivotField>
    <pivotField showAll="0"/>
    <pivotField showAll="0"/>
    <pivotField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3"/>
    <field x="9"/>
    <field x="4"/>
  </rowFields>
  <rowItems count="36">
    <i>
      <x/>
    </i>
    <i r="1">
      <x v="3"/>
    </i>
    <i r="2">
      <x v="5"/>
    </i>
    <i r="2">
      <x v="7"/>
    </i>
    <i r="2">
      <x v="8"/>
    </i>
    <i r="2">
      <x v="21"/>
    </i>
    <i r="2">
      <x v="23"/>
    </i>
    <i r="2">
      <x v="25"/>
    </i>
    <i r="2">
      <x v="26"/>
    </i>
    <i r="2">
      <x v="34"/>
    </i>
    <i>
      <x v="1"/>
    </i>
    <i r="1">
      <x v="1"/>
    </i>
    <i r="2">
      <x v="37"/>
    </i>
    <i>
      <x v="3"/>
    </i>
    <i r="1">
      <x v="1"/>
    </i>
    <i r="2">
      <x v="27"/>
    </i>
    <i r="2">
      <x v="39"/>
    </i>
    <i>
      <x v="4"/>
    </i>
    <i r="1">
      <x v="1"/>
    </i>
    <i r="2">
      <x v="49"/>
    </i>
    <i r="1">
      <x v="2"/>
    </i>
    <i r="2">
      <x v="29"/>
    </i>
    <i>
      <x v="5"/>
    </i>
    <i r="1">
      <x v="1"/>
    </i>
    <i r="2">
      <x v="41"/>
    </i>
    <i r="2">
      <x v="45"/>
    </i>
    <i r="2">
      <x v="50"/>
    </i>
    <i>
      <x v="8"/>
    </i>
    <i r="1">
      <x v="1"/>
    </i>
    <i r="2">
      <x v="51"/>
    </i>
    <i r="1">
      <x v="4"/>
    </i>
    <i r="2">
      <x v="35"/>
    </i>
    <i>
      <x v="11"/>
    </i>
    <i r="1">
      <x v="1"/>
    </i>
    <i r="2">
      <x v="47"/>
    </i>
    <i t="grand">
      <x/>
    </i>
  </rowItems>
  <colItems count="1">
    <i/>
  </colItems>
  <pageFields count="1">
    <pageField fld="5" hier="-1"/>
  </pageFields>
  <dataFields count="1">
    <dataField name="Count of Sr.N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sr.no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sr.no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954"/>
  <sheetViews>
    <sheetView topLeftCell="B1" workbookViewId="0">
      <pane ySplit="2" topLeftCell="A3" activePane="bottomLeft" state="frozenSplit"/>
      <selection activeCell="H3" sqref="H3 H3"/>
      <selection pane="bottomLeft" activeCell="B1" sqref="B1"/>
    </sheetView>
  </sheetViews>
  <sheetFormatPr defaultColWidth="15.1796875" defaultRowHeight="15" customHeight="1"/>
  <cols>
    <col min="1" max="1" width="34.90625" style="194" bestFit="1" customWidth="1"/>
    <col min="2" max="2" width="15.90625" style="194" bestFit="1" customWidth="1"/>
    <col min="3" max="3" width="7.6328125" style="194" bestFit="1" customWidth="1"/>
    <col min="4" max="4" width="9.54296875" style="194" bestFit="1" customWidth="1"/>
    <col min="5" max="5" width="11.08984375" style="194" bestFit="1" customWidth="1"/>
    <col min="6" max="6" width="14.6328125" style="194" bestFit="1" customWidth="1"/>
    <col min="7" max="7" width="9" style="194" customWidth="1"/>
    <col min="8" max="8" width="16.7265625" style="194" customWidth="1"/>
    <col min="9" max="9" width="12.54296875" style="194" bestFit="1" customWidth="1"/>
    <col min="10" max="10" width="11.7265625" style="194" customWidth="1"/>
    <col min="11" max="11" width="12.26953125" style="194" customWidth="1"/>
    <col min="12" max="12" width="18.81640625" style="194" customWidth="1"/>
    <col min="13" max="13" width="20.1796875" style="194" customWidth="1"/>
    <col min="14" max="14" width="24" style="194" customWidth="1"/>
    <col min="15" max="15" width="14.7265625" style="194" customWidth="1"/>
    <col min="16" max="16" width="27" style="194" customWidth="1"/>
  </cols>
  <sheetData>
    <row r="1" spans="1:16" ht="15.75" customHeight="1">
      <c r="A1"/>
      <c r="B1"/>
      <c r="C1"/>
      <c r="E1" s="199" t="s">
        <v>0</v>
      </c>
      <c r="G1"/>
      <c r="H1"/>
      <c r="I1"/>
      <c r="J1"/>
      <c r="K1"/>
      <c r="L1"/>
      <c r="M1"/>
      <c r="P1"/>
    </row>
    <row r="2" spans="1:16" ht="15.75" customHeight="1">
      <c r="A2" s="200" t="s">
        <v>1</v>
      </c>
      <c r="B2" s="200" t="s">
        <v>2</v>
      </c>
      <c r="C2" s="200" t="s">
        <v>3</v>
      </c>
      <c r="D2" s="200" t="s">
        <v>4</v>
      </c>
      <c r="E2" s="200" t="s">
        <v>5</v>
      </c>
      <c r="F2" s="200" t="s">
        <v>6</v>
      </c>
      <c r="G2" s="200" t="s">
        <v>7</v>
      </c>
      <c r="H2" s="200" t="s">
        <v>8</v>
      </c>
      <c r="I2" s="200" t="s">
        <v>9</v>
      </c>
      <c r="J2" s="200" t="s">
        <v>10</v>
      </c>
      <c r="K2" s="200" t="s">
        <v>11</v>
      </c>
      <c r="L2" s="200" t="s">
        <v>12</v>
      </c>
      <c r="M2" s="200" t="s">
        <v>13</v>
      </c>
      <c r="N2" s="200" t="s">
        <v>14</v>
      </c>
      <c r="O2" s="200" t="s">
        <v>15</v>
      </c>
      <c r="P2" s="200" t="s">
        <v>16</v>
      </c>
    </row>
    <row r="3" spans="1:16" ht="15.75" customHeight="1">
      <c r="A3" s="244" t="s">
        <v>17</v>
      </c>
      <c r="B3" s="244" t="s">
        <v>18</v>
      </c>
      <c r="C3" s="196" t="s">
        <v>19</v>
      </c>
      <c r="D3" s="196"/>
      <c r="E3" s="197">
        <v>5</v>
      </c>
      <c r="F3" s="196"/>
      <c r="G3" s="195">
        <f>COUNTIFS('Candidate Tracker'!$F$2:$F$69,'Requirement Status'!G$2,'Candidate Tracker'!$D$2:$D$69,'Requirement Status'!$C3)</f>
        <v>0</v>
      </c>
      <c r="H3" s="195">
        <f>COUNTIFS('Candidate Tracker'!$F$2:$F$69,'Requirement Status'!H$2,'Candidate Tracker'!$D$2:$D$69,'Requirement Status'!$C3)</f>
        <v>0</v>
      </c>
      <c r="I3" s="195">
        <f>COUNTIFS('Candidate Tracker'!$F$2:$F$69,'Requirement Status'!I$2,'Candidate Tracker'!$D$2:$D$69,'Requirement Status'!$C3)</f>
        <v>0</v>
      </c>
      <c r="J3" s="195">
        <f>COUNTIFS('Candidate Tracker'!$F$2:$F$69,'Requirement Status'!J$2,'Candidate Tracker'!$D$2:$D$69,'Requirement Status'!$C3)</f>
        <v>0</v>
      </c>
      <c r="K3" s="195">
        <f>COUNTIFS('Candidate Tracker'!$F$2:$F$69,'Requirement Status'!K$2,'Candidate Tracker'!$D$2:$D$69,'Requirement Status'!$C3)</f>
        <v>0</v>
      </c>
      <c r="L3" s="195">
        <f>COUNTIFS('Candidate Tracker'!$F$2:$F$69,'Requirement Status'!L$2,'Candidate Tracker'!$D$2:$D$69,'Requirement Status'!$C3)</f>
        <v>0</v>
      </c>
      <c r="M3" s="195">
        <f>COUNTIFS('Candidate Tracker'!$F$2:$F$69,'Requirement Status'!M$2,'Candidate Tracker'!$D$2:$D$69,'Requirement Status'!$C3)</f>
        <v>0</v>
      </c>
      <c r="N3" s="195">
        <f>COUNTIFS('Candidate Tracker'!$F$2:$F$69,'Requirement Status'!N$2,'Candidate Tracker'!$D$2:$D$69,'Requirement Status'!$C3)</f>
        <v>0</v>
      </c>
      <c r="O3" s="195">
        <f>COUNTIFS('Candidate Tracker'!$F$2:$F$69,'Requirement Status'!O$2,'Candidate Tracker'!$D$2:$D$69,'Requirement Status'!$C3)</f>
        <v>0</v>
      </c>
      <c r="P3" s="198"/>
    </row>
    <row r="4" spans="1:16" ht="15.75" customHeight="1">
      <c r="A4" s="245"/>
      <c r="B4" s="245"/>
      <c r="C4" s="196" t="s">
        <v>20</v>
      </c>
      <c r="D4" s="196"/>
      <c r="E4" s="197">
        <v>5</v>
      </c>
      <c r="F4" s="196"/>
      <c r="G4" s="195">
        <f>COUNTIFS('Candidate Tracker'!$F$2:$F$69,'Requirement Status'!G$2,'Candidate Tracker'!$D$2:$D$69,'Requirement Status'!$C4)</f>
        <v>0</v>
      </c>
      <c r="H4" s="195">
        <f>COUNTIFS('Candidate Tracker'!$F$2:$F$69,'Requirement Status'!H$2,'Candidate Tracker'!$D$2:$D$69,'Requirement Status'!$C4)</f>
        <v>0</v>
      </c>
      <c r="I4" s="195">
        <f>COUNTIFS('Candidate Tracker'!$F$2:$F$69,'Requirement Status'!I$2,'Candidate Tracker'!$D$2:$D$69,'Requirement Status'!$C4)</f>
        <v>0</v>
      </c>
      <c r="J4" s="195">
        <f>COUNTIFS('Candidate Tracker'!$F$2:$F$69,'Requirement Status'!J$2,'Candidate Tracker'!$D$2:$D$69,'Requirement Status'!$C4)</f>
        <v>0</v>
      </c>
      <c r="K4" s="195">
        <f>COUNTIFS('Candidate Tracker'!$F$2:$F$69,'Requirement Status'!K$2,'Candidate Tracker'!$D$2:$D$69,'Requirement Status'!$C4)</f>
        <v>0</v>
      </c>
      <c r="L4" s="195">
        <f>COUNTIFS('Candidate Tracker'!$F$2:$F$69,'Requirement Status'!L$2,'Candidate Tracker'!$D$2:$D$69,'Requirement Status'!$C4)</f>
        <v>0</v>
      </c>
      <c r="M4" s="195">
        <f>COUNTIFS('Candidate Tracker'!$F$2:$F$69,'Requirement Status'!M$2,'Candidate Tracker'!$D$2:$D$69,'Requirement Status'!$C4)</f>
        <v>0</v>
      </c>
      <c r="N4" s="195">
        <f>COUNTIFS('Candidate Tracker'!$F$2:$F$69,'Requirement Status'!N$2,'Candidate Tracker'!$D$2:$D$69,'Requirement Status'!$C4)</f>
        <v>0</v>
      </c>
      <c r="O4" s="195">
        <f>COUNTIFS('Candidate Tracker'!$F$2:$F$69,'Requirement Status'!O$2,'Candidate Tracker'!$D$2:$D$69,'Requirement Status'!$C4)</f>
        <v>0</v>
      </c>
      <c r="P4" s="198"/>
    </row>
    <row r="5" spans="1:16" ht="15.75" customHeight="1">
      <c r="A5" s="245"/>
      <c r="B5" s="245"/>
      <c r="C5" s="196" t="s">
        <v>21</v>
      </c>
      <c r="D5" s="196"/>
      <c r="E5" s="201">
        <v>2</v>
      </c>
      <c r="F5" s="196"/>
      <c r="G5" s="195">
        <f>COUNTIFS('Candidate Tracker'!$F$2:$F$69,'Requirement Status'!G$2,'Candidate Tracker'!$D$2:$D$69,'Requirement Status'!$C5)</f>
        <v>0</v>
      </c>
      <c r="H5" s="195">
        <f>COUNTIFS('Candidate Tracker'!$F$2:$F$69,'Requirement Status'!H$2,'Candidate Tracker'!$D$2:$D$69,'Requirement Status'!$C5)</f>
        <v>0</v>
      </c>
      <c r="I5" s="195">
        <f>COUNTIFS('Candidate Tracker'!$F$2:$F$69,'Requirement Status'!I$2,'Candidate Tracker'!$D$2:$D$69,'Requirement Status'!$C5)</f>
        <v>0</v>
      </c>
      <c r="J5" s="195">
        <f>COUNTIFS('Candidate Tracker'!$F$2:$F$69,'Requirement Status'!J$2,'Candidate Tracker'!$D$2:$D$69,'Requirement Status'!$C5)</f>
        <v>0</v>
      </c>
      <c r="K5" s="195">
        <f>COUNTIFS('Candidate Tracker'!$F$2:$F$69,'Requirement Status'!K$2,'Candidate Tracker'!$D$2:$D$69,'Requirement Status'!$C5)</f>
        <v>0</v>
      </c>
      <c r="L5" s="195">
        <f>COUNTIFS('Candidate Tracker'!$F$2:$F$69,'Requirement Status'!L$2,'Candidate Tracker'!$D$2:$D$69,'Requirement Status'!$C5)</f>
        <v>0</v>
      </c>
      <c r="M5" s="195">
        <f>COUNTIFS('Candidate Tracker'!$F$2:$F$69,'Requirement Status'!M$2,'Candidate Tracker'!$D$2:$D$69,'Requirement Status'!$C5)</f>
        <v>0</v>
      </c>
      <c r="N5" s="195">
        <f>COUNTIFS('Candidate Tracker'!$F$2:$F$69,'Requirement Status'!N$2,'Candidate Tracker'!$D$2:$D$69,'Requirement Status'!$C5)</f>
        <v>0</v>
      </c>
      <c r="O5" s="195">
        <f>COUNTIFS('Candidate Tracker'!$F$2:$F$69,'Requirement Status'!O$2,'Candidate Tracker'!$D$2:$D$69,'Requirement Status'!$C5)</f>
        <v>0</v>
      </c>
      <c r="P5" s="198"/>
    </row>
    <row r="6" spans="1:16" ht="15.75" customHeight="1">
      <c r="A6" s="245"/>
      <c r="B6" s="246"/>
      <c r="C6" s="202" t="s">
        <v>22</v>
      </c>
      <c r="D6" s="196"/>
      <c r="E6" s="201">
        <v>3</v>
      </c>
      <c r="F6" s="196"/>
      <c r="G6" s="195">
        <f>COUNTIFS('Candidate Tracker'!$F$2:$F$69,'Requirement Status'!G$2,'Candidate Tracker'!$D$2:$D$69,'Requirement Status'!$C6)</f>
        <v>0</v>
      </c>
      <c r="H6" s="195">
        <f>COUNTIFS('Candidate Tracker'!$F$2:$F$69,'Requirement Status'!H$2,'Candidate Tracker'!$D$2:$D$69,'Requirement Status'!$C6)</f>
        <v>0</v>
      </c>
      <c r="I6" s="195">
        <f>COUNTIFS('Candidate Tracker'!$F$2:$F$69,'Requirement Status'!I$2,'Candidate Tracker'!$D$2:$D$69,'Requirement Status'!$C6)</f>
        <v>0</v>
      </c>
      <c r="J6" s="195">
        <f>COUNTIFS('Candidate Tracker'!$F$2:$F$69,'Requirement Status'!J$2,'Candidate Tracker'!$D$2:$D$69,'Requirement Status'!$C6)</f>
        <v>0</v>
      </c>
      <c r="K6" s="195">
        <f>COUNTIFS('Candidate Tracker'!$F$2:$F$69,'Requirement Status'!K$2,'Candidate Tracker'!$D$2:$D$69,'Requirement Status'!$C6)</f>
        <v>0</v>
      </c>
      <c r="L6" s="195">
        <f>COUNTIFS('Candidate Tracker'!$F$2:$F$69,'Requirement Status'!L$2,'Candidate Tracker'!$D$2:$D$69,'Requirement Status'!$C6)</f>
        <v>0</v>
      </c>
      <c r="M6" s="195">
        <f>COUNTIFS('Candidate Tracker'!$F$2:$F$69,'Requirement Status'!M$2,'Candidate Tracker'!$D$2:$D$69,'Requirement Status'!$C6)</f>
        <v>0</v>
      </c>
      <c r="N6" s="195">
        <f>COUNTIFS('Candidate Tracker'!$F$2:$F$69,'Requirement Status'!N$2,'Candidate Tracker'!$D$2:$D$69,'Requirement Status'!$C6)</f>
        <v>0</v>
      </c>
      <c r="O6" s="195">
        <f>COUNTIFS('Candidate Tracker'!$F$2:$F$69,'Requirement Status'!O$2,'Candidate Tracker'!$D$2:$D$69,'Requirement Status'!$C6)</f>
        <v>0</v>
      </c>
      <c r="P6" s="198"/>
    </row>
    <row r="7" spans="1:16" ht="15.75" customHeight="1">
      <c r="A7" s="245"/>
      <c r="B7" s="244" t="s">
        <v>23</v>
      </c>
      <c r="C7" s="196" t="s">
        <v>24</v>
      </c>
      <c r="D7" s="203" t="s">
        <v>25</v>
      </c>
      <c r="E7" s="204">
        <v>2</v>
      </c>
      <c r="F7" s="203"/>
      <c r="G7" s="195">
        <f>COUNTIFS('Candidate Tracker'!$F$2:$F$69,'Requirement Status'!G$2,'Candidate Tracker'!$D$2:$D$69,'Requirement Status'!$C7)</f>
        <v>0</v>
      </c>
      <c r="H7" s="195">
        <f>COUNTIFS('Candidate Tracker'!$F$2:$F$69,'Requirement Status'!H$2,'Candidate Tracker'!$D$2:$D$69,'Requirement Status'!$C7)</f>
        <v>0</v>
      </c>
      <c r="I7" s="195">
        <f>COUNTIFS('Candidate Tracker'!$F$2:$F$69,'Requirement Status'!I$2,'Candidate Tracker'!$D$2:$D$69,'Requirement Status'!$C7)</f>
        <v>0</v>
      </c>
      <c r="J7" s="195">
        <f>COUNTIFS('Candidate Tracker'!$F$2:$F$69,'Requirement Status'!J$2,'Candidate Tracker'!$D$2:$D$69,'Requirement Status'!$C7)</f>
        <v>0</v>
      </c>
      <c r="K7" s="195">
        <f>COUNTIFS('Candidate Tracker'!$F$2:$F$69,'Requirement Status'!K$2,'Candidate Tracker'!$D$2:$D$69,'Requirement Status'!$C7)</f>
        <v>0</v>
      </c>
      <c r="L7" s="195">
        <f>COUNTIFS('Candidate Tracker'!$F$2:$F$69,'Requirement Status'!L$2,'Candidate Tracker'!$D$2:$D$69,'Requirement Status'!$C7)</f>
        <v>0</v>
      </c>
      <c r="M7" s="195">
        <f>COUNTIFS('Candidate Tracker'!$F$2:$F$69,'Requirement Status'!M$2,'Candidate Tracker'!$D$2:$D$69,'Requirement Status'!$C7)</f>
        <v>0</v>
      </c>
      <c r="N7" s="195">
        <f>COUNTIFS('Candidate Tracker'!$F$2:$F$69,'Requirement Status'!N$2,'Candidate Tracker'!$D$2:$D$69,'Requirement Status'!$C7)</f>
        <v>0</v>
      </c>
      <c r="O7" s="195">
        <f>COUNTIFS('Candidate Tracker'!$F$2:$F$69,'Requirement Status'!O$2,'Candidate Tracker'!$D$2:$D$69,'Requirement Status'!$C7)</f>
        <v>0</v>
      </c>
      <c r="P7"/>
    </row>
    <row r="8" spans="1:16" ht="15.75" customHeight="1">
      <c r="A8" s="245"/>
      <c r="B8" s="245"/>
      <c r="C8" s="203" t="s">
        <v>26</v>
      </c>
      <c r="D8" s="196" t="s">
        <v>25</v>
      </c>
      <c r="E8" s="197">
        <v>8</v>
      </c>
      <c r="F8" s="196"/>
      <c r="G8" s="195">
        <f>COUNTIFS('Candidate Tracker'!$F$2:$F$69,'Requirement Status'!G$2,'Candidate Tracker'!$D$2:$D$69,'Requirement Status'!$C8)</f>
        <v>0</v>
      </c>
      <c r="H8" s="195">
        <f>COUNTIFS('Candidate Tracker'!$F$2:$F$69,'Requirement Status'!H$2,'Candidate Tracker'!$D$2:$D$69,'Requirement Status'!$C8)</f>
        <v>0</v>
      </c>
      <c r="I8" s="195">
        <f>COUNTIFS('Candidate Tracker'!$F$2:$F$69,'Requirement Status'!I$2,'Candidate Tracker'!$D$2:$D$69,'Requirement Status'!$C8)</f>
        <v>0</v>
      </c>
      <c r="J8" s="195">
        <f>COUNTIFS('Candidate Tracker'!$F$2:$F$69,'Requirement Status'!J$2,'Candidate Tracker'!$D$2:$D$69,'Requirement Status'!$C8)</f>
        <v>0</v>
      </c>
      <c r="K8" s="195">
        <f>COUNTIFS('Candidate Tracker'!$F$2:$F$69,'Requirement Status'!K$2,'Candidate Tracker'!$D$2:$D$69,'Requirement Status'!$C8)</f>
        <v>0</v>
      </c>
      <c r="L8" s="195">
        <f>COUNTIFS('Candidate Tracker'!$F$2:$F$69,'Requirement Status'!L$2,'Candidate Tracker'!$D$2:$D$69,'Requirement Status'!$C8)</f>
        <v>0</v>
      </c>
      <c r="M8" s="195">
        <f>COUNTIFS('Candidate Tracker'!$F$2:$F$69,'Requirement Status'!M$2,'Candidate Tracker'!$D$2:$D$69,'Requirement Status'!$C8)</f>
        <v>0</v>
      </c>
      <c r="N8" s="195">
        <f>COUNTIFS('Candidate Tracker'!$F$2:$F$69,'Requirement Status'!N$2,'Candidate Tracker'!$D$2:$D$69,'Requirement Status'!$C8)</f>
        <v>0</v>
      </c>
      <c r="O8" s="195">
        <f>COUNTIFS('Candidate Tracker'!$F$2:$F$69,'Requirement Status'!O$2,'Candidate Tracker'!$D$2:$D$69,'Requirement Status'!$C8)</f>
        <v>0</v>
      </c>
      <c r="P8" s="198"/>
    </row>
    <row r="9" spans="1:16" ht="15.75" customHeight="1">
      <c r="A9" s="245"/>
      <c r="B9" s="246"/>
      <c r="C9" s="203" t="s">
        <v>27</v>
      </c>
      <c r="D9" s="203" t="s">
        <v>25</v>
      </c>
      <c r="E9" s="204">
        <v>0</v>
      </c>
      <c r="F9" s="203"/>
      <c r="G9" s="195">
        <f>COUNTIFS('Candidate Tracker'!$F$2:$F$69,'Requirement Status'!G$2,'Candidate Tracker'!$D$2:$D$69,'Requirement Status'!$C9)</f>
        <v>0</v>
      </c>
      <c r="H9" s="195">
        <f>COUNTIFS('Candidate Tracker'!$F$2:$F$69,'Requirement Status'!H$2,'Candidate Tracker'!$D$2:$D$69,'Requirement Status'!$C9)</f>
        <v>0</v>
      </c>
      <c r="I9" s="195">
        <f>COUNTIFS('Candidate Tracker'!$F$2:$F$69,'Requirement Status'!I$2,'Candidate Tracker'!$D$2:$D$69,'Requirement Status'!$C9)</f>
        <v>0</v>
      </c>
      <c r="J9" s="195">
        <f>COUNTIFS('Candidate Tracker'!$F$2:$F$69,'Requirement Status'!J$2,'Candidate Tracker'!$D$2:$D$69,'Requirement Status'!$C9)</f>
        <v>0</v>
      </c>
      <c r="K9" s="195">
        <f>COUNTIFS('Candidate Tracker'!$F$2:$F$69,'Requirement Status'!K$2,'Candidate Tracker'!$D$2:$D$69,'Requirement Status'!$C9)</f>
        <v>0</v>
      </c>
      <c r="L9" s="195">
        <f>COUNTIFS('Candidate Tracker'!$F$2:$F$69,'Requirement Status'!L$2,'Candidate Tracker'!$D$2:$D$69,'Requirement Status'!$C9)</f>
        <v>0</v>
      </c>
      <c r="M9" s="195">
        <f>COUNTIFS('Candidate Tracker'!$F$2:$F$69,'Requirement Status'!M$2,'Candidate Tracker'!$D$2:$D$69,'Requirement Status'!$C9)</f>
        <v>0</v>
      </c>
      <c r="N9" s="195">
        <f>COUNTIFS('Candidate Tracker'!$F$2:$F$69,'Requirement Status'!N$2,'Candidate Tracker'!$D$2:$D$69,'Requirement Status'!$C9)</f>
        <v>0</v>
      </c>
      <c r="O9" s="195">
        <f>COUNTIFS('Candidate Tracker'!$F$2:$F$69,'Requirement Status'!O$2,'Candidate Tracker'!$D$2:$D$69,'Requirement Status'!$C9)</f>
        <v>0</v>
      </c>
      <c r="P9" s="205"/>
    </row>
    <row r="10" spans="1:16" ht="15.75" customHeight="1">
      <c r="A10" s="245"/>
      <c r="B10" s="244" t="s">
        <v>28</v>
      </c>
      <c r="C10" s="196" t="s">
        <v>29</v>
      </c>
      <c r="D10" s="196" t="s">
        <v>25</v>
      </c>
      <c r="E10" s="201">
        <v>5</v>
      </c>
      <c r="F10" s="196"/>
      <c r="G10" s="195">
        <f>COUNTIFS('Candidate Tracker'!$F$2:$F$69,'Requirement Status'!G$2,'Candidate Tracker'!$D$2:$D$69,'Requirement Status'!$C10)</f>
        <v>0</v>
      </c>
      <c r="H10" s="195">
        <f>COUNTIFS('Candidate Tracker'!$F$2:$F$69,'Requirement Status'!H$2,'Candidate Tracker'!$D$2:$D$69,'Requirement Status'!$C10)</f>
        <v>0</v>
      </c>
      <c r="I10" s="195">
        <f>COUNTIFS('Candidate Tracker'!$F$2:$F$69,'Requirement Status'!I$2,'Candidate Tracker'!$D$2:$D$69,'Requirement Status'!$C10)</f>
        <v>0</v>
      </c>
      <c r="J10" s="195">
        <f>COUNTIFS('Candidate Tracker'!$F$2:$F$69,'Requirement Status'!J$2,'Candidate Tracker'!$D$2:$D$69,'Requirement Status'!$C10)</f>
        <v>0</v>
      </c>
      <c r="K10" s="195">
        <f>COUNTIFS('Candidate Tracker'!$F$2:$F$69,'Requirement Status'!K$2,'Candidate Tracker'!$D$2:$D$69,'Requirement Status'!$C10)</f>
        <v>0</v>
      </c>
      <c r="L10" s="195">
        <f>COUNTIFS('Candidate Tracker'!$F$2:$F$69,'Requirement Status'!L$2,'Candidate Tracker'!$D$2:$D$69,'Requirement Status'!$C10)</f>
        <v>0</v>
      </c>
      <c r="M10" s="195">
        <f>COUNTIFS('Candidate Tracker'!$F$2:$F$69,'Requirement Status'!M$2,'Candidate Tracker'!$D$2:$D$69,'Requirement Status'!$C10)</f>
        <v>0</v>
      </c>
      <c r="N10" s="195">
        <f>COUNTIFS('Candidate Tracker'!$F$2:$F$69,'Requirement Status'!N$2,'Candidate Tracker'!$D$2:$D$69,'Requirement Status'!$C10)</f>
        <v>0</v>
      </c>
      <c r="O10" s="195">
        <f>COUNTIFS('Candidate Tracker'!$F$2:$F$69,'Requirement Status'!O$2,'Candidate Tracker'!$D$2:$D$69,'Requirement Status'!$C10)</f>
        <v>0</v>
      </c>
      <c r="P10" s="205"/>
    </row>
    <row r="11" spans="1:16" ht="15.75" customHeight="1">
      <c r="A11" s="245"/>
      <c r="B11" s="245"/>
      <c r="C11" s="196" t="s">
        <v>30</v>
      </c>
      <c r="D11" s="196"/>
      <c r="E11" s="196"/>
      <c r="F11" s="196"/>
      <c r="G11" s="195">
        <f>COUNTIFS('Candidate Tracker'!$F$2:$F$69,'Requirement Status'!G$2,'Candidate Tracker'!$D$2:$D$69,'Requirement Status'!$C11)</f>
        <v>0</v>
      </c>
      <c r="H11" s="195">
        <f>COUNTIFS('Candidate Tracker'!$F$2:$F$69,'Requirement Status'!H$2,'Candidate Tracker'!$D$2:$D$69,'Requirement Status'!$C11)</f>
        <v>0</v>
      </c>
      <c r="I11" s="195">
        <f>COUNTIFS('Candidate Tracker'!$F$2:$F$69,'Requirement Status'!I$2,'Candidate Tracker'!$D$2:$D$69,'Requirement Status'!$C11)</f>
        <v>0</v>
      </c>
      <c r="J11" s="195">
        <f>COUNTIFS('Candidate Tracker'!$F$2:$F$69,'Requirement Status'!J$2,'Candidate Tracker'!$D$2:$D$69,'Requirement Status'!$C11)</f>
        <v>0</v>
      </c>
      <c r="K11" s="195">
        <f>COUNTIFS('Candidate Tracker'!$F$2:$F$69,'Requirement Status'!K$2,'Candidate Tracker'!$D$2:$D$69,'Requirement Status'!$C11)</f>
        <v>0</v>
      </c>
      <c r="L11" s="195">
        <f>COUNTIFS('Candidate Tracker'!$F$2:$F$69,'Requirement Status'!L$2,'Candidate Tracker'!$D$2:$D$69,'Requirement Status'!$C11)</f>
        <v>0</v>
      </c>
      <c r="M11" s="195">
        <f>COUNTIFS('Candidate Tracker'!$F$2:$F$69,'Requirement Status'!M$2,'Candidate Tracker'!$D$2:$D$69,'Requirement Status'!$C11)</f>
        <v>0</v>
      </c>
      <c r="N11" s="195">
        <f>COUNTIFS('Candidate Tracker'!$F$2:$F$69,'Requirement Status'!N$2,'Candidate Tracker'!$D$2:$D$69,'Requirement Status'!$C11)</f>
        <v>0</v>
      </c>
      <c r="O11" s="195">
        <f>COUNTIFS('Candidate Tracker'!$F$2:$F$69,'Requirement Status'!O$2,'Candidate Tracker'!$D$2:$D$69,'Requirement Status'!$C11)</f>
        <v>0</v>
      </c>
      <c r="P11" s="206"/>
    </row>
    <row r="12" spans="1:16" ht="23.25" customHeight="1">
      <c r="A12" s="246"/>
      <c r="B12" s="207" t="s">
        <v>31</v>
      </c>
      <c r="C12" s="208" t="s">
        <v>32</v>
      </c>
      <c r="D12" s="208" t="s">
        <v>25</v>
      </c>
      <c r="E12" s="207">
        <v>5</v>
      </c>
      <c r="F12" s="196"/>
      <c r="G12" s="195">
        <f>COUNTIFS('Candidate Tracker'!$F$2:$F$69,'Requirement Status'!G$2,'Candidate Tracker'!$D$2:$D$69,'Requirement Status'!$C12)</f>
        <v>0</v>
      </c>
      <c r="H12" s="195">
        <f>COUNTIFS('Candidate Tracker'!$F$2:$F$69,'Requirement Status'!H$2,'Candidate Tracker'!$D$2:$D$69,'Requirement Status'!$C12)</f>
        <v>0</v>
      </c>
      <c r="I12" s="195">
        <f>COUNTIFS('Candidate Tracker'!$F$2:$F$69,'Requirement Status'!I$2,'Candidate Tracker'!$D$2:$D$69,'Requirement Status'!$C12)</f>
        <v>0</v>
      </c>
      <c r="J12" s="195">
        <f>COUNTIFS('Candidate Tracker'!$F$2:$F$69,'Requirement Status'!J$2,'Candidate Tracker'!$D$2:$D$69,'Requirement Status'!$C12)</f>
        <v>0</v>
      </c>
      <c r="K12" s="195">
        <f>COUNTIFS('Candidate Tracker'!$F$2:$F$69,'Requirement Status'!K$2,'Candidate Tracker'!$D$2:$D$69,'Requirement Status'!$C12)</f>
        <v>0</v>
      </c>
      <c r="L12" s="195">
        <f>COUNTIFS('Candidate Tracker'!$F$2:$F$69,'Requirement Status'!L$2,'Candidate Tracker'!$D$2:$D$69,'Requirement Status'!$C12)</f>
        <v>0</v>
      </c>
      <c r="M12" s="195">
        <f>COUNTIFS('Candidate Tracker'!$F$2:$F$69,'Requirement Status'!M$2,'Candidate Tracker'!$D$2:$D$69,'Requirement Status'!$C12)</f>
        <v>0</v>
      </c>
      <c r="N12" s="195">
        <f>COUNTIFS('Candidate Tracker'!$F$2:$F$69,'Requirement Status'!N$2,'Candidate Tracker'!$D$2:$D$69,'Requirement Status'!$C12)</f>
        <v>0</v>
      </c>
      <c r="O12" s="195">
        <f>COUNTIFS('Candidate Tracker'!$F$2:$F$69,'Requirement Status'!O$2,'Candidate Tracker'!$D$2:$D$69,'Requirement Status'!$C12)</f>
        <v>0</v>
      </c>
      <c r="P12" s="205"/>
    </row>
    <row r="13" spans="1:16" ht="15.75" customHeight="1">
      <c r="A13" s="249" t="s">
        <v>33</v>
      </c>
      <c r="B13" s="249" t="s">
        <v>34</v>
      </c>
      <c r="C13" s="209" t="s">
        <v>35</v>
      </c>
      <c r="D13" s="203" t="s">
        <v>25</v>
      </c>
      <c r="E13" s="204">
        <v>2</v>
      </c>
      <c r="F13" s="203"/>
      <c r="G13" s="195">
        <f>COUNTIFS('Candidate Tracker'!$F$2:$F$69,'Requirement Status'!G$2,'Candidate Tracker'!$D$2:$D$69,'Requirement Status'!$C13)</f>
        <v>0</v>
      </c>
      <c r="H13" s="195">
        <f>COUNTIFS('Candidate Tracker'!$F$2:$F$69,'Requirement Status'!H$2,'Candidate Tracker'!$D$2:$D$69,'Requirement Status'!$C13)</f>
        <v>0</v>
      </c>
      <c r="I13" s="195">
        <f>COUNTIFS('Candidate Tracker'!$F$2:$F$69,'Requirement Status'!I$2,'Candidate Tracker'!$D$2:$D$69,'Requirement Status'!$C13)</f>
        <v>0</v>
      </c>
      <c r="J13" s="195">
        <f>COUNTIFS('Candidate Tracker'!$F$2:$F$69,'Requirement Status'!J$2,'Candidate Tracker'!$D$2:$D$69,'Requirement Status'!$C13)</f>
        <v>0</v>
      </c>
      <c r="K13" s="195">
        <f>COUNTIFS('Candidate Tracker'!$F$2:$F$69,'Requirement Status'!K$2,'Candidate Tracker'!$D$2:$D$69,'Requirement Status'!$C13)</f>
        <v>0</v>
      </c>
      <c r="L13" s="195">
        <f>COUNTIFS('Candidate Tracker'!$F$2:$F$69,'Requirement Status'!L$2,'Candidate Tracker'!$D$2:$D$69,'Requirement Status'!$C13)</f>
        <v>0</v>
      </c>
      <c r="M13" s="195">
        <f>COUNTIFS('Candidate Tracker'!$F$2:$F$69,'Requirement Status'!M$2,'Candidate Tracker'!$D$2:$D$69,'Requirement Status'!$C13)</f>
        <v>0</v>
      </c>
      <c r="N13" s="195">
        <f>COUNTIFS('Candidate Tracker'!$F$2:$F$69,'Requirement Status'!N$2,'Candidate Tracker'!$D$2:$D$69,'Requirement Status'!$C13)</f>
        <v>0</v>
      </c>
      <c r="O13" s="195">
        <f>COUNTIFS('Candidate Tracker'!$F$2:$F$69,'Requirement Status'!O$2,'Candidate Tracker'!$D$2:$D$69,'Requirement Status'!$C13)</f>
        <v>0</v>
      </c>
      <c r="P13" s="210"/>
    </row>
    <row r="14" spans="1:16" ht="15.75" customHeight="1">
      <c r="A14" s="257"/>
      <c r="B14" s="250"/>
      <c r="C14" s="209" t="s">
        <v>36</v>
      </c>
      <c r="D14" s="203" t="s">
        <v>25</v>
      </c>
      <c r="E14" s="204">
        <v>3</v>
      </c>
      <c r="F14" s="203"/>
      <c r="G14" s="195">
        <f>COUNTIFS('Candidate Tracker'!$F$2:$F$69,'Requirement Status'!G$2,'Candidate Tracker'!$D$2:$D$69,'Requirement Status'!$C14)</f>
        <v>0</v>
      </c>
      <c r="H14" s="195">
        <f>COUNTIFS('Candidate Tracker'!$F$2:$F$69,'Requirement Status'!H$2,'Candidate Tracker'!$D$2:$D$69,'Requirement Status'!$C14)</f>
        <v>0</v>
      </c>
      <c r="I14" s="195">
        <f>COUNTIFS('Candidate Tracker'!$F$2:$F$69,'Requirement Status'!I$2,'Candidate Tracker'!$D$2:$D$69,'Requirement Status'!$C14)</f>
        <v>0</v>
      </c>
      <c r="J14" s="195">
        <f>COUNTIFS('Candidate Tracker'!$F$2:$F$69,'Requirement Status'!J$2,'Candidate Tracker'!$D$2:$D$69,'Requirement Status'!$C14)</f>
        <v>0</v>
      </c>
      <c r="K14" s="195">
        <f>COUNTIFS('Candidate Tracker'!$F$2:$F$69,'Requirement Status'!K$2,'Candidate Tracker'!$D$2:$D$69,'Requirement Status'!$C14)</f>
        <v>0</v>
      </c>
      <c r="L14" s="195">
        <f>COUNTIFS('Candidate Tracker'!$F$2:$F$69,'Requirement Status'!L$2,'Candidate Tracker'!$D$2:$D$69,'Requirement Status'!$C14)</f>
        <v>0</v>
      </c>
      <c r="M14" s="195">
        <f>COUNTIFS('Candidate Tracker'!$F$2:$F$69,'Requirement Status'!M$2,'Candidate Tracker'!$D$2:$D$69,'Requirement Status'!$C14)</f>
        <v>0</v>
      </c>
      <c r="N14" s="195">
        <f>COUNTIFS('Candidate Tracker'!$F$2:$F$69,'Requirement Status'!N$2,'Candidate Tracker'!$D$2:$D$69,'Requirement Status'!$C14)</f>
        <v>0</v>
      </c>
      <c r="O14" s="195">
        <f>COUNTIFS('Candidate Tracker'!$F$2:$F$69,'Requirement Status'!O$2,'Candidate Tracker'!$D$2:$D$69,'Requirement Status'!$C14)</f>
        <v>0</v>
      </c>
      <c r="P14" s="210"/>
    </row>
    <row r="15" spans="1:16" ht="15.75" customHeight="1">
      <c r="A15" s="257"/>
      <c r="B15" s="249" t="s">
        <v>37</v>
      </c>
      <c r="C15" s="209" t="s">
        <v>38</v>
      </c>
      <c r="D15" s="203"/>
      <c r="E15" s="211">
        <v>5</v>
      </c>
      <c r="F15" s="203"/>
      <c r="G15" s="195">
        <f>COUNTIFS('Candidate Tracker'!$F$2:$F$69,'Requirement Status'!G$2,'Candidate Tracker'!$D$2:$D$69,'Requirement Status'!$C15)</f>
        <v>0</v>
      </c>
      <c r="H15" s="195">
        <f>COUNTIFS('Candidate Tracker'!$F$2:$F$69,'Requirement Status'!H$2,'Candidate Tracker'!$D$2:$D$69,'Requirement Status'!$C15)</f>
        <v>0</v>
      </c>
      <c r="I15" s="195">
        <f>COUNTIFS('Candidate Tracker'!$F$2:$F$69,'Requirement Status'!I$2,'Candidate Tracker'!$D$2:$D$69,'Requirement Status'!$C15)</f>
        <v>0</v>
      </c>
      <c r="J15" s="195">
        <f>COUNTIFS('Candidate Tracker'!$F$2:$F$69,'Requirement Status'!J$2,'Candidate Tracker'!$D$2:$D$69,'Requirement Status'!$C15)</f>
        <v>0</v>
      </c>
      <c r="K15" s="195">
        <f>COUNTIFS('Candidate Tracker'!$F$2:$F$69,'Requirement Status'!K$2,'Candidate Tracker'!$D$2:$D$69,'Requirement Status'!$C15)</f>
        <v>0</v>
      </c>
      <c r="L15" s="195">
        <f>COUNTIFS('Candidate Tracker'!$F$2:$F$69,'Requirement Status'!L$2,'Candidate Tracker'!$D$2:$D$69,'Requirement Status'!$C15)</f>
        <v>0</v>
      </c>
      <c r="M15" s="195">
        <f>COUNTIFS('Candidate Tracker'!$F$2:$F$69,'Requirement Status'!M$2,'Candidate Tracker'!$D$2:$D$69,'Requirement Status'!$C15)</f>
        <v>0</v>
      </c>
      <c r="N15" s="195">
        <f>COUNTIFS('Candidate Tracker'!$F$2:$F$69,'Requirement Status'!N$2,'Candidate Tracker'!$D$2:$D$69,'Requirement Status'!$C15)</f>
        <v>0</v>
      </c>
      <c r="O15" s="195">
        <f>COUNTIFS('Candidate Tracker'!$F$2:$F$69,'Requirement Status'!O$2,'Candidate Tracker'!$D$2:$D$69,'Requirement Status'!$C15)</f>
        <v>0</v>
      </c>
      <c r="P15" s="210"/>
    </row>
    <row r="16" spans="1:16" ht="15.75" customHeight="1">
      <c r="A16" s="257"/>
      <c r="B16" s="250"/>
      <c r="C16" s="209" t="s">
        <v>39</v>
      </c>
      <c r="D16" s="203" t="s">
        <v>25</v>
      </c>
      <c r="E16" s="201">
        <v>8</v>
      </c>
      <c r="F16" s="203"/>
      <c r="G16" s="195">
        <f>COUNTIFS('Candidate Tracker'!$F$2:$F$69,'Requirement Status'!G$2,'Candidate Tracker'!$D$2:$D$69,'Requirement Status'!$C16)</f>
        <v>0</v>
      </c>
      <c r="H16" s="195">
        <f>COUNTIFS('Candidate Tracker'!$F$2:$F$69,'Requirement Status'!H$2,'Candidate Tracker'!$D$2:$D$69,'Requirement Status'!$C16)</f>
        <v>0</v>
      </c>
      <c r="I16" s="195">
        <f>COUNTIFS('Candidate Tracker'!$F$2:$F$69,'Requirement Status'!I$2,'Candidate Tracker'!$D$2:$D$69,'Requirement Status'!$C16)</f>
        <v>0</v>
      </c>
      <c r="J16" s="195">
        <f>COUNTIFS('Candidate Tracker'!$F$2:$F$69,'Requirement Status'!J$2,'Candidate Tracker'!$D$2:$D$69,'Requirement Status'!$C16)</f>
        <v>0</v>
      </c>
      <c r="K16" s="195">
        <f>COUNTIFS('Candidate Tracker'!$F$2:$F$69,'Requirement Status'!K$2,'Candidate Tracker'!$D$2:$D$69,'Requirement Status'!$C16)</f>
        <v>0</v>
      </c>
      <c r="L16" s="195">
        <f>COUNTIFS('Candidate Tracker'!$F$2:$F$69,'Requirement Status'!L$2,'Candidate Tracker'!$D$2:$D$69,'Requirement Status'!$C16)</f>
        <v>0</v>
      </c>
      <c r="M16" s="195">
        <f>COUNTIFS('Candidate Tracker'!$F$2:$F$69,'Requirement Status'!M$2,'Candidate Tracker'!$D$2:$D$69,'Requirement Status'!$C16)</f>
        <v>0</v>
      </c>
      <c r="N16" s="195">
        <f>COUNTIFS('Candidate Tracker'!$F$2:$F$69,'Requirement Status'!N$2,'Candidate Tracker'!$D$2:$D$69,'Requirement Status'!$C16)</f>
        <v>0</v>
      </c>
      <c r="O16" s="195">
        <f>COUNTIFS('Candidate Tracker'!$F$2:$F$69,'Requirement Status'!O$2,'Candidate Tracker'!$D$2:$D$69,'Requirement Status'!$C16)</f>
        <v>0</v>
      </c>
      <c r="P16" s="210"/>
    </row>
    <row r="17" spans="1:17" ht="15.75" customHeight="1">
      <c r="A17" s="257"/>
      <c r="B17" s="212" t="s">
        <v>40</v>
      </c>
      <c r="C17" s="209" t="s">
        <v>41</v>
      </c>
      <c r="D17" s="203"/>
      <c r="E17" s="211">
        <v>2</v>
      </c>
      <c r="F17" s="203"/>
      <c r="G17" s="195">
        <f>COUNTIFS('Candidate Tracker'!$F$2:$F$69,'Requirement Status'!G$2,'Candidate Tracker'!$D$2:$D$69,'Requirement Status'!$C17)</f>
        <v>0</v>
      </c>
      <c r="H17" s="195">
        <f>COUNTIFS('Candidate Tracker'!$F$2:$F$69,'Requirement Status'!H$2,'Candidate Tracker'!$D$2:$D$69,'Requirement Status'!$C17)</f>
        <v>0</v>
      </c>
      <c r="I17" s="195">
        <f>COUNTIFS('Candidate Tracker'!$F$2:$F$69,'Requirement Status'!I$2,'Candidate Tracker'!$D$2:$D$69,'Requirement Status'!$C17)</f>
        <v>0</v>
      </c>
      <c r="J17" s="195">
        <f>COUNTIFS('Candidate Tracker'!$F$2:$F$69,'Requirement Status'!J$2,'Candidate Tracker'!$D$2:$D$69,'Requirement Status'!$C17)</f>
        <v>0</v>
      </c>
      <c r="K17" s="195">
        <f>COUNTIFS('Candidate Tracker'!$F$2:$F$69,'Requirement Status'!K$2,'Candidate Tracker'!$D$2:$D$69,'Requirement Status'!$C17)</f>
        <v>0</v>
      </c>
      <c r="L17" s="195">
        <f>COUNTIFS('Candidate Tracker'!$F$2:$F$69,'Requirement Status'!L$2,'Candidate Tracker'!$D$2:$D$69,'Requirement Status'!$C17)</f>
        <v>0</v>
      </c>
      <c r="M17" s="195">
        <f>COUNTIFS('Candidate Tracker'!$F$2:$F$69,'Requirement Status'!M$2,'Candidate Tracker'!$D$2:$D$69,'Requirement Status'!$C17)</f>
        <v>0</v>
      </c>
      <c r="N17" s="195">
        <f>COUNTIFS('Candidate Tracker'!$F$2:$F$69,'Requirement Status'!N$2,'Candidate Tracker'!$D$2:$D$69,'Requirement Status'!$C17)</f>
        <v>0</v>
      </c>
      <c r="O17" s="195">
        <f>COUNTIFS('Candidate Tracker'!$F$2:$F$69,'Requirement Status'!O$2,'Candidate Tracker'!$D$2:$D$69,'Requirement Status'!$C17)</f>
        <v>0</v>
      </c>
      <c r="P17" s="210"/>
    </row>
    <row r="18" spans="1:17" ht="15.75" customHeight="1">
      <c r="A18" s="257"/>
      <c r="B18" s="249" t="s">
        <v>42</v>
      </c>
      <c r="C18" s="209" t="s">
        <v>43</v>
      </c>
      <c r="D18" s="203" t="s">
        <v>25</v>
      </c>
      <c r="E18" s="204">
        <v>3</v>
      </c>
      <c r="F18" s="203"/>
      <c r="G18" s="195">
        <f>COUNTIFS('Candidate Tracker'!$F$2:$F$69,'Requirement Status'!G$2,'Candidate Tracker'!$D$2:$D$69,'Requirement Status'!$C18)</f>
        <v>0</v>
      </c>
      <c r="H18" s="195">
        <f>COUNTIFS('Candidate Tracker'!$F$2:$F$69,'Requirement Status'!H$2,'Candidate Tracker'!$D$2:$D$69,'Requirement Status'!$C18)</f>
        <v>0</v>
      </c>
      <c r="I18" s="195">
        <f>COUNTIFS('Candidate Tracker'!$F$2:$F$69,'Requirement Status'!I$2,'Candidate Tracker'!$D$2:$D$69,'Requirement Status'!$C18)</f>
        <v>0</v>
      </c>
      <c r="J18" s="195">
        <f>COUNTIFS('Candidate Tracker'!$F$2:$F$69,'Requirement Status'!J$2,'Candidate Tracker'!$D$2:$D$69,'Requirement Status'!$C18)</f>
        <v>0</v>
      </c>
      <c r="K18" s="195">
        <f>COUNTIFS('Candidate Tracker'!$F$2:$F$69,'Requirement Status'!K$2,'Candidate Tracker'!$D$2:$D$69,'Requirement Status'!$C18)</f>
        <v>0</v>
      </c>
      <c r="L18" s="195">
        <f>COUNTIFS('Candidate Tracker'!$F$2:$F$69,'Requirement Status'!L$2,'Candidate Tracker'!$D$2:$D$69,'Requirement Status'!$C18)</f>
        <v>0</v>
      </c>
      <c r="M18" s="195">
        <f>COUNTIFS('Candidate Tracker'!$F$2:$F$69,'Requirement Status'!M$2,'Candidate Tracker'!$D$2:$D$69,'Requirement Status'!$C18)</f>
        <v>0</v>
      </c>
      <c r="N18" s="195">
        <f>COUNTIFS('Candidate Tracker'!$F$2:$F$69,'Requirement Status'!N$2,'Candidate Tracker'!$D$2:$D$69,'Requirement Status'!$C18)</f>
        <v>0</v>
      </c>
      <c r="O18" s="195">
        <f>COUNTIFS('Candidate Tracker'!$F$2:$F$69,'Requirement Status'!O$2,'Candidate Tracker'!$D$2:$D$69,'Requirement Status'!$C18)</f>
        <v>0</v>
      </c>
      <c r="P18" s="210"/>
    </row>
    <row r="19" spans="1:17" ht="15.75" customHeight="1">
      <c r="A19" s="258"/>
      <c r="B19" s="250"/>
      <c r="C19" s="196" t="s">
        <v>44</v>
      </c>
      <c r="D19" s="203" t="s">
        <v>25</v>
      </c>
      <c r="E19" s="204">
        <v>1</v>
      </c>
      <c r="F19" s="203"/>
      <c r="G19" s="195">
        <f>COUNTIFS('Candidate Tracker'!$F$2:$F$69,'Requirement Status'!G$2,'Candidate Tracker'!$D$2:$D$69,'Requirement Status'!$C19)</f>
        <v>0</v>
      </c>
      <c r="H19" s="195">
        <f>COUNTIFS('Candidate Tracker'!$F$2:$F$69,'Requirement Status'!H$2,'Candidate Tracker'!$D$2:$D$69,'Requirement Status'!$C19)</f>
        <v>0</v>
      </c>
      <c r="I19" s="195">
        <f>COUNTIFS('Candidate Tracker'!$F$2:$F$69,'Requirement Status'!I$2,'Candidate Tracker'!$D$2:$D$69,'Requirement Status'!$C19)</f>
        <v>0</v>
      </c>
      <c r="J19" s="195">
        <f>COUNTIFS('Candidate Tracker'!$F$2:$F$69,'Requirement Status'!J$2,'Candidate Tracker'!$D$2:$D$69,'Requirement Status'!$C19)</f>
        <v>0</v>
      </c>
      <c r="K19" s="195">
        <f>COUNTIFS('Candidate Tracker'!$F$2:$F$69,'Requirement Status'!K$2,'Candidate Tracker'!$D$2:$D$69,'Requirement Status'!$C19)</f>
        <v>0</v>
      </c>
      <c r="L19" s="195">
        <f>COUNTIFS('Candidate Tracker'!$F$2:$F$69,'Requirement Status'!L$2,'Candidate Tracker'!$D$2:$D$69,'Requirement Status'!$C19)</f>
        <v>0</v>
      </c>
      <c r="M19" s="195">
        <f>COUNTIFS('Candidate Tracker'!$F$2:$F$69,'Requirement Status'!M$2,'Candidate Tracker'!$D$2:$D$69,'Requirement Status'!$C19)</f>
        <v>0</v>
      </c>
      <c r="N19" s="195">
        <f>COUNTIFS('Candidate Tracker'!$F$2:$F$69,'Requirement Status'!N$2,'Candidate Tracker'!$D$2:$D$69,'Requirement Status'!$C19)</f>
        <v>0</v>
      </c>
      <c r="O19" s="195">
        <f>COUNTIFS('Candidate Tracker'!$F$2:$F$69,'Requirement Status'!O$2,'Candidate Tracker'!$D$2:$D$69,'Requirement Status'!$C19)</f>
        <v>0</v>
      </c>
      <c r="P19" s="210"/>
    </row>
    <row r="20" spans="1:17" ht="15.75" customHeight="1">
      <c r="A20" s="251" t="s">
        <v>45</v>
      </c>
      <c r="B20" s="252"/>
      <c r="C20" s="203" t="s">
        <v>45</v>
      </c>
      <c r="D20" s="203" t="s">
        <v>25</v>
      </c>
      <c r="E20" s="211">
        <v>1</v>
      </c>
      <c r="F20" s="203"/>
      <c r="G20" s="195">
        <f>COUNTIFS('Candidate Tracker'!$F$2:$F$69,'Requirement Status'!G$2,'Candidate Tracker'!$D$2:$D$69,'Requirement Status'!$C20)</f>
        <v>0</v>
      </c>
      <c r="H20" s="195">
        <f>COUNTIFS('Candidate Tracker'!$F$2:$F$69,'Requirement Status'!H$2,'Candidate Tracker'!$D$2:$D$69,'Requirement Status'!$C20)</f>
        <v>0</v>
      </c>
      <c r="I20" s="195">
        <f>COUNTIFS('Candidate Tracker'!$F$2:$F$69,'Requirement Status'!I$2,'Candidate Tracker'!$D$2:$D$69,'Requirement Status'!$C20)</f>
        <v>0</v>
      </c>
      <c r="J20" s="195">
        <f>COUNTIFS('Candidate Tracker'!$F$2:$F$69,'Requirement Status'!J$2,'Candidate Tracker'!$D$2:$D$69,'Requirement Status'!$C20)</f>
        <v>0</v>
      </c>
      <c r="K20" s="195">
        <f>COUNTIFS('Candidate Tracker'!$F$2:$F$69,'Requirement Status'!K$2,'Candidate Tracker'!$D$2:$D$69,'Requirement Status'!$C20)</f>
        <v>0</v>
      </c>
      <c r="L20" s="195">
        <f>COUNTIFS('Candidate Tracker'!$F$2:$F$69,'Requirement Status'!L$2,'Candidate Tracker'!$D$2:$D$69,'Requirement Status'!$C20)</f>
        <v>0</v>
      </c>
      <c r="M20" s="195">
        <f>COUNTIFS('Candidate Tracker'!$F$2:$F$69,'Requirement Status'!M$2,'Candidate Tracker'!$D$2:$D$69,'Requirement Status'!$C20)</f>
        <v>0</v>
      </c>
      <c r="N20" s="195">
        <f>COUNTIFS('Candidate Tracker'!$F$2:$F$69,'Requirement Status'!N$2,'Candidate Tracker'!$D$2:$D$69,'Requirement Status'!$C20)</f>
        <v>0</v>
      </c>
      <c r="O20" s="195">
        <f>COUNTIFS('Candidate Tracker'!$F$2:$F$69,'Requirement Status'!O$2,'Candidate Tracker'!$D$2:$D$69,'Requirement Status'!$C20)</f>
        <v>0</v>
      </c>
      <c r="P20" s="210"/>
    </row>
    <row r="21" spans="1:17" ht="15.75" customHeight="1">
      <c r="A21" s="247" t="s">
        <v>46</v>
      </c>
      <c r="B21" s="248"/>
      <c r="C21" s="203" t="s">
        <v>47</v>
      </c>
      <c r="D21" s="203"/>
      <c r="E21" s="204">
        <v>1</v>
      </c>
      <c r="F21" s="203"/>
      <c r="G21" s="195">
        <f>COUNTIFS('Candidate Tracker'!$F$2:$F$69,'Requirement Status'!G$2,'Candidate Tracker'!$D$2:$D$69,'Requirement Status'!$C21)</f>
        <v>0</v>
      </c>
      <c r="H21" s="195">
        <f>COUNTIFS('Candidate Tracker'!$F$2:$F$69,'Requirement Status'!H$2,'Candidate Tracker'!$D$2:$D$69,'Requirement Status'!$C21)</f>
        <v>0</v>
      </c>
      <c r="I21" s="195">
        <f>COUNTIFS('Candidate Tracker'!$F$2:$F$69,'Requirement Status'!I$2,'Candidate Tracker'!$D$2:$D$69,'Requirement Status'!$C21)</f>
        <v>0</v>
      </c>
      <c r="J21" s="195">
        <f>COUNTIFS('Candidate Tracker'!$F$2:$F$69,'Requirement Status'!J$2,'Candidate Tracker'!$D$2:$D$69,'Requirement Status'!$C21)</f>
        <v>0</v>
      </c>
      <c r="K21" s="195">
        <f>COUNTIFS('Candidate Tracker'!$F$2:$F$69,'Requirement Status'!K$2,'Candidate Tracker'!$D$2:$D$69,'Requirement Status'!$C21)</f>
        <v>0</v>
      </c>
      <c r="L21" s="195">
        <f>COUNTIFS('Candidate Tracker'!$F$2:$F$69,'Requirement Status'!L$2,'Candidate Tracker'!$D$2:$D$69,'Requirement Status'!$C21)</f>
        <v>0</v>
      </c>
      <c r="M21" s="195">
        <f>COUNTIFS('Candidate Tracker'!$F$2:$F$69,'Requirement Status'!M$2,'Candidate Tracker'!$D$2:$D$69,'Requirement Status'!$C21)</f>
        <v>0</v>
      </c>
      <c r="N21" s="195">
        <f>COUNTIFS('Candidate Tracker'!$F$2:$F$69,'Requirement Status'!N$2,'Candidate Tracker'!$D$2:$D$69,'Requirement Status'!$C21)</f>
        <v>0</v>
      </c>
      <c r="O21" s="195">
        <f>COUNTIFS('Candidate Tracker'!$F$2:$F$69,'Requirement Status'!O$2,'Candidate Tracker'!$D$2:$D$69,'Requirement Status'!$C21)</f>
        <v>0</v>
      </c>
      <c r="P21" s="210"/>
    </row>
    <row r="22" spans="1:17" ht="15.75" customHeight="1">
      <c r="A22" s="253"/>
      <c r="B22" s="254"/>
      <c r="C22" s="203" t="s">
        <v>48</v>
      </c>
      <c r="D22" s="213" t="s">
        <v>25</v>
      </c>
      <c r="E22" s="204">
        <v>5</v>
      </c>
      <c r="F22" s="203"/>
      <c r="G22" s="195">
        <f>COUNTIFS('Candidate Tracker'!$F$2:$F$69,'Requirement Status'!G$2,'Candidate Tracker'!$D$2:$D$69,'Requirement Status'!$C22)</f>
        <v>0</v>
      </c>
      <c r="H22" s="195">
        <f>COUNTIFS('Candidate Tracker'!$F$2:$F$69,'Requirement Status'!H$2,'Candidate Tracker'!$D$2:$D$69,'Requirement Status'!$C22)</f>
        <v>0</v>
      </c>
      <c r="I22" s="195">
        <f>COUNTIFS('Candidate Tracker'!$F$2:$F$69,'Requirement Status'!I$2,'Candidate Tracker'!$D$2:$D$69,'Requirement Status'!$C22)</f>
        <v>0</v>
      </c>
      <c r="J22" s="195">
        <f>COUNTIFS('Candidate Tracker'!$F$2:$F$69,'Requirement Status'!J$2,'Candidate Tracker'!$D$2:$D$69,'Requirement Status'!$C22)</f>
        <v>0</v>
      </c>
      <c r="K22" s="195">
        <f>COUNTIFS('Candidate Tracker'!$F$2:$F$69,'Requirement Status'!K$2,'Candidate Tracker'!$D$2:$D$69,'Requirement Status'!$C22)</f>
        <v>0</v>
      </c>
      <c r="L22" s="195">
        <f>COUNTIFS('Candidate Tracker'!$F$2:$F$69,'Requirement Status'!L$2,'Candidate Tracker'!$D$2:$D$69,'Requirement Status'!$C22)</f>
        <v>0</v>
      </c>
      <c r="M22" s="195">
        <f>COUNTIFS('Candidate Tracker'!$F$2:$F$69,'Requirement Status'!M$2,'Candidate Tracker'!$D$2:$D$69,'Requirement Status'!$C22)</f>
        <v>0</v>
      </c>
      <c r="N22" s="195">
        <f>COUNTIFS('Candidate Tracker'!$F$2:$F$69,'Requirement Status'!N$2,'Candidate Tracker'!$D$2:$D$69,'Requirement Status'!$C22)</f>
        <v>0</v>
      </c>
      <c r="O22" s="195">
        <f>COUNTIFS('Candidate Tracker'!$F$2:$F$69,'Requirement Status'!O$2,'Candidate Tracker'!$D$2:$D$69,'Requirement Status'!$C22)</f>
        <v>0</v>
      </c>
      <c r="P22" s="214"/>
    </row>
    <row r="23" spans="1:17" ht="15.75" customHeight="1">
      <c r="A23" s="247" t="s">
        <v>49</v>
      </c>
      <c r="B23" s="248"/>
      <c r="C23" s="215" t="s">
        <v>50</v>
      </c>
      <c r="D23" s="203" t="s">
        <v>25</v>
      </c>
      <c r="E23" s="201">
        <v>1</v>
      </c>
      <c r="F23" s="203"/>
      <c r="G23" s="195"/>
      <c r="H23" s="195"/>
      <c r="I23" s="195"/>
      <c r="J23" s="195"/>
      <c r="K23" s="195"/>
      <c r="L23" s="195"/>
      <c r="M23" s="195"/>
      <c r="N23" s="195"/>
      <c r="O23" s="195"/>
      <c r="P23" s="214"/>
    </row>
    <row r="24" spans="1:17" ht="15.75" customHeight="1">
      <c r="A24" s="255" t="s">
        <v>51</v>
      </c>
      <c r="B24" s="256"/>
      <c r="C24" s="256"/>
      <c r="D24" s="254"/>
      <c r="E24" s="200">
        <f>SUM(E3:E23)</f>
        <v>67</v>
      </c>
      <c r="F24" s="200"/>
      <c r="G24" s="200">
        <f t="shared" ref="G24:O24" si="0">SUM(G3:G22)</f>
        <v>0</v>
      </c>
      <c r="H24" s="200">
        <f t="shared" si="0"/>
        <v>0</v>
      </c>
      <c r="I24" s="200">
        <f t="shared" si="0"/>
        <v>0</v>
      </c>
      <c r="J24" s="200">
        <f t="shared" si="0"/>
        <v>0</v>
      </c>
      <c r="K24" s="200">
        <f t="shared" si="0"/>
        <v>0</v>
      </c>
      <c r="L24" s="200">
        <f t="shared" si="0"/>
        <v>0</v>
      </c>
      <c r="M24" s="200">
        <f t="shared" si="0"/>
        <v>0</v>
      </c>
      <c r="N24" s="200">
        <f t="shared" si="0"/>
        <v>0</v>
      </c>
      <c r="O24" s="200">
        <f t="shared" si="0"/>
        <v>0</v>
      </c>
      <c r="P24" s="200"/>
      <c r="Q24" s="194"/>
    </row>
    <row r="25" spans="1:17" ht="15.75" customHeight="1">
      <c r="A25" s="216"/>
      <c r="B25" s="217" t="s">
        <v>52</v>
      </c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9"/>
      <c r="Q25" s="220"/>
    </row>
    <row r="26" spans="1:17" ht="15.75" customHeight="1">
      <c r="A26" s="216"/>
      <c r="B26" s="221" t="s">
        <v>53</v>
      </c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9"/>
      <c r="Q26" s="220"/>
    </row>
    <row r="27" spans="1:17" ht="15.75" customHeight="1">
      <c r="A27" s="216"/>
      <c r="B27" s="222" t="s">
        <v>54</v>
      </c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18"/>
      <c r="P27" s="219"/>
      <c r="Q27" s="220"/>
    </row>
    <row r="28" spans="1:17" ht="15.75" customHeight="1">
      <c r="A28"/>
      <c r="B28" s="223" t="s">
        <v>55</v>
      </c>
      <c r="C28"/>
      <c r="E28"/>
      <c r="G28"/>
      <c r="H28"/>
      <c r="I28"/>
      <c r="J28"/>
      <c r="K28"/>
      <c r="L28"/>
      <c r="M28"/>
      <c r="P28"/>
    </row>
    <row r="29" spans="1:17" s="194" customFormat="1" ht="15.75" customHeight="1" thickBot="1"/>
    <row r="30" spans="1:17" ht="15.75" customHeight="1" thickBot="1">
      <c r="A30" s="224" t="s">
        <v>4</v>
      </c>
      <c r="B30" s="225" t="s">
        <v>56</v>
      </c>
      <c r="C30"/>
      <c r="E30"/>
      <c r="G30"/>
      <c r="H30"/>
      <c r="I30"/>
      <c r="J30"/>
      <c r="K30"/>
      <c r="L30"/>
      <c r="M30"/>
      <c r="P30"/>
    </row>
    <row r="31" spans="1:17" ht="15.75" customHeight="1" thickBot="1">
      <c r="A31"/>
      <c r="B31"/>
      <c r="C31"/>
      <c r="E31"/>
      <c r="G31"/>
      <c r="H31"/>
      <c r="I31"/>
      <c r="J31"/>
      <c r="K31"/>
      <c r="L31"/>
      <c r="M31"/>
      <c r="P31"/>
    </row>
    <row r="32" spans="1:17" ht="15.75" customHeight="1" thickBot="1">
      <c r="A32" s="226" t="s">
        <v>57</v>
      </c>
      <c r="B32" s="226" t="s">
        <v>58</v>
      </c>
      <c r="C32" s="224"/>
      <c r="D32" s="227"/>
      <c r="E32" s="225"/>
      <c r="F32"/>
      <c r="G32"/>
      <c r="H32"/>
      <c r="I32"/>
      <c r="J32"/>
      <c r="K32"/>
      <c r="L32"/>
      <c r="M32"/>
      <c r="P32"/>
    </row>
    <row r="33" spans="1:16" ht="15.75" customHeight="1" thickBot="1">
      <c r="A33" s="228" t="s">
        <v>59</v>
      </c>
      <c r="B33" s="229" t="s">
        <v>60</v>
      </c>
      <c r="C33" s="230" t="s">
        <v>61</v>
      </c>
      <c r="D33" s="231" t="s">
        <v>62</v>
      </c>
      <c r="E33" s="228" t="s">
        <v>63</v>
      </c>
      <c r="F33"/>
      <c r="G33"/>
      <c r="H33"/>
      <c r="I33"/>
      <c r="J33"/>
      <c r="K33"/>
      <c r="L33"/>
      <c r="M33"/>
      <c r="P33"/>
    </row>
    <row r="34" spans="1:16" ht="15.75" customHeight="1">
      <c r="A34" s="232" t="s">
        <v>33</v>
      </c>
      <c r="B34" s="233">
        <v>2</v>
      </c>
      <c r="C34" s="195">
        <v>1</v>
      </c>
      <c r="D34" s="195"/>
      <c r="E34" s="234">
        <v>3</v>
      </c>
      <c r="F34"/>
      <c r="G34"/>
      <c r="H34"/>
      <c r="I34"/>
      <c r="J34"/>
      <c r="K34"/>
      <c r="L34"/>
      <c r="M34"/>
      <c r="P34"/>
    </row>
    <row r="35" spans="1:16" ht="15.75" customHeight="1">
      <c r="A35" s="235" t="s">
        <v>39</v>
      </c>
      <c r="B35" s="233">
        <v>1</v>
      </c>
      <c r="C35" s="195"/>
      <c r="D35" s="195"/>
      <c r="E35" s="234">
        <v>1</v>
      </c>
      <c r="F35"/>
      <c r="G35"/>
      <c r="H35"/>
      <c r="I35"/>
      <c r="J35"/>
      <c r="K35"/>
      <c r="L35"/>
      <c r="M35"/>
      <c r="P35"/>
    </row>
    <row r="36" spans="1:16" ht="15.75" customHeight="1">
      <c r="A36" s="235" t="s">
        <v>38</v>
      </c>
      <c r="B36" s="233">
        <v>1</v>
      </c>
      <c r="C36" s="195">
        <v>1</v>
      </c>
      <c r="D36" s="195"/>
      <c r="E36" s="234">
        <v>2</v>
      </c>
      <c r="F36"/>
      <c r="G36"/>
      <c r="H36"/>
      <c r="I36"/>
      <c r="J36"/>
      <c r="K36"/>
      <c r="L36"/>
      <c r="M36"/>
      <c r="P36"/>
    </row>
    <row r="37" spans="1:16" ht="15.75" customHeight="1">
      <c r="A37" s="232" t="s">
        <v>17</v>
      </c>
      <c r="B37" s="233">
        <v>1</v>
      </c>
      <c r="C37" s="195">
        <v>2</v>
      </c>
      <c r="D37" s="195">
        <v>8</v>
      </c>
      <c r="E37" s="234">
        <v>11</v>
      </c>
      <c r="F37"/>
      <c r="G37"/>
      <c r="H37"/>
      <c r="I37"/>
      <c r="J37"/>
      <c r="K37"/>
      <c r="L37"/>
      <c r="M37"/>
      <c r="P37"/>
    </row>
    <row r="38" spans="1:16" ht="15.75" customHeight="1">
      <c r="A38" s="235" t="s">
        <v>24</v>
      </c>
      <c r="B38" s="233"/>
      <c r="C38" s="195"/>
      <c r="D38" s="195">
        <v>8</v>
      </c>
      <c r="E38" s="234">
        <v>8</v>
      </c>
      <c r="F38"/>
      <c r="G38"/>
      <c r="H38"/>
      <c r="I38"/>
      <c r="J38"/>
      <c r="K38"/>
      <c r="L38"/>
      <c r="M38"/>
      <c r="P38"/>
    </row>
    <row r="39" spans="1:16" ht="15.75" customHeight="1">
      <c r="A39" s="235" t="s">
        <v>64</v>
      </c>
      <c r="B39" s="233">
        <v>1</v>
      </c>
      <c r="C39" s="195"/>
      <c r="D39" s="195"/>
      <c r="E39" s="234">
        <v>1</v>
      </c>
      <c r="F39"/>
      <c r="G39"/>
      <c r="H39"/>
      <c r="I39"/>
      <c r="J39"/>
      <c r="K39"/>
      <c r="L39"/>
      <c r="M39"/>
      <c r="P39"/>
    </row>
    <row r="40" spans="1:16" ht="15.75" customHeight="1">
      <c r="A40" s="235" t="s">
        <v>29</v>
      </c>
      <c r="B40" s="233"/>
      <c r="C40" s="195">
        <v>1</v>
      </c>
      <c r="D40" s="195"/>
      <c r="E40" s="234">
        <v>1</v>
      </c>
      <c r="F40"/>
      <c r="G40"/>
      <c r="H40"/>
      <c r="I40"/>
      <c r="J40"/>
      <c r="K40"/>
      <c r="L40"/>
      <c r="M40"/>
      <c r="P40"/>
    </row>
    <row r="41" spans="1:16" ht="15.75" customHeight="1" thickBot="1">
      <c r="A41" s="235" t="s">
        <v>30</v>
      </c>
      <c r="B41" s="233"/>
      <c r="C41" s="195">
        <v>1</v>
      </c>
      <c r="D41" s="195"/>
      <c r="E41" s="234">
        <v>1</v>
      </c>
      <c r="F41"/>
      <c r="G41"/>
      <c r="H41"/>
      <c r="I41"/>
      <c r="J41"/>
      <c r="K41"/>
      <c r="L41"/>
      <c r="M41"/>
      <c r="P41"/>
    </row>
    <row r="42" spans="1:16" ht="15.75" customHeight="1" thickBot="1">
      <c r="A42" s="236" t="s">
        <v>63</v>
      </c>
      <c r="B42" s="237">
        <v>3</v>
      </c>
      <c r="C42" s="238">
        <v>3</v>
      </c>
      <c r="D42" s="238">
        <v>8</v>
      </c>
      <c r="E42" s="239">
        <v>14</v>
      </c>
      <c r="F42"/>
      <c r="G42"/>
      <c r="H42"/>
      <c r="I42"/>
      <c r="J42"/>
      <c r="K42"/>
      <c r="L42"/>
      <c r="M42"/>
      <c r="P42"/>
    </row>
    <row r="43" spans="1:16" ht="15.75" customHeight="1">
      <c r="A43"/>
      <c r="B43"/>
      <c r="C43"/>
      <c r="D43"/>
      <c r="E43"/>
      <c r="F43"/>
      <c r="G43"/>
      <c r="H43"/>
      <c r="I43"/>
      <c r="J43"/>
      <c r="K43"/>
      <c r="L43"/>
      <c r="M43"/>
      <c r="P43"/>
    </row>
    <row r="44" spans="1:16" ht="15.75" customHeight="1" thickBot="1">
      <c r="A44"/>
      <c r="B44"/>
      <c r="C44"/>
      <c r="D44"/>
      <c r="E44"/>
      <c r="F44"/>
      <c r="G44"/>
      <c r="H44"/>
      <c r="I44"/>
      <c r="J44"/>
      <c r="K44"/>
      <c r="L44"/>
      <c r="M44"/>
      <c r="P44"/>
    </row>
    <row r="45" spans="1:16" ht="15.75" customHeight="1" thickBot="1">
      <c r="A45"/>
      <c r="B45"/>
      <c r="C45"/>
      <c r="D45"/>
      <c r="E45"/>
      <c r="F45"/>
      <c r="G45"/>
      <c r="H45"/>
      <c r="I45"/>
      <c r="J45"/>
      <c r="K45"/>
      <c r="L45"/>
      <c r="M45"/>
      <c r="P45"/>
    </row>
    <row r="46" spans="1:16" ht="15.75" customHeight="1">
      <c r="A46"/>
      <c r="B46"/>
      <c r="C46"/>
      <c r="E46"/>
      <c r="G46"/>
      <c r="H46"/>
      <c r="I46"/>
      <c r="J46"/>
      <c r="K46"/>
      <c r="L46"/>
      <c r="M46"/>
      <c r="P46"/>
    </row>
    <row r="47" spans="1:16" ht="15.75" customHeight="1">
      <c r="A47" s="194" t="s">
        <v>59</v>
      </c>
      <c r="B47" s="194" t="s">
        <v>57</v>
      </c>
      <c r="C47"/>
      <c r="D47"/>
      <c r="E47"/>
      <c r="F47"/>
      <c r="G47"/>
      <c r="H47"/>
      <c r="I47"/>
      <c r="J47"/>
      <c r="K47"/>
      <c r="L47"/>
      <c r="M47"/>
      <c r="P47"/>
    </row>
    <row r="48" spans="1:16" ht="15.75" customHeight="1">
      <c r="A48" s="240" t="s">
        <v>65</v>
      </c>
      <c r="B48" s="194">
        <v>3</v>
      </c>
      <c r="C48"/>
      <c r="D48"/>
      <c r="E48"/>
      <c r="F48"/>
      <c r="G48"/>
      <c r="H48"/>
      <c r="I48"/>
      <c r="J48"/>
      <c r="K48"/>
      <c r="L48"/>
      <c r="M48"/>
      <c r="P48"/>
    </row>
    <row r="49" spans="1:16" ht="15.75" customHeight="1">
      <c r="A49" s="241" t="s">
        <v>11</v>
      </c>
      <c r="B49" s="194">
        <v>1</v>
      </c>
      <c r="C49"/>
      <c r="D49"/>
      <c r="E49"/>
      <c r="F49"/>
      <c r="G49"/>
      <c r="H49"/>
      <c r="I49"/>
      <c r="J49"/>
      <c r="K49"/>
      <c r="L49"/>
      <c r="M49"/>
      <c r="P49"/>
    </row>
    <row r="50" spans="1:16" ht="15.75" customHeight="1">
      <c r="A50" s="241" t="s">
        <v>66</v>
      </c>
      <c r="B50" s="194">
        <v>1</v>
      </c>
      <c r="C50"/>
      <c r="D50"/>
      <c r="E50"/>
      <c r="F50"/>
      <c r="G50"/>
      <c r="H50"/>
      <c r="I50"/>
      <c r="J50"/>
      <c r="K50"/>
      <c r="L50"/>
      <c r="M50"/>
      <c r="P50"/>
    </row>
    <row r="51" spans="1:16" ht="15.75" customHeight="1">
      <c r="A51" s="241" t="s">
        <v>67</v>
      </c>
      <c r="B51" s="194">
        <v>1</v>
      </c>
      <c r="C51"/>
      <c r="D51"/>
      <c r="E51"/>
      <c r="F51"/>
      <c r="G51"/>
      <c r="H51"/>
      <c r="I51"/>
      <c r="J51"/>
      <c r="K51"/>
      <c r="L51"/>
      <c r="M51"/>
      <c r="P51"/>
    </row>
    <row r="52" spans="1:16" ht="15.75" customHeight="1">
      <c r="A52" s="240" t="s">
        <v>33</v>
      </c>
      <c r="B52" s="194">
        <v>14</v>
      </c>
      <c r="C52"/>
      <c r="D52"/>
      <c r="E52"/>
      <c r="F52"/>
      <c r="G52"/>
      <c r="H52"/>
      <c r="I52"/>
      <c r="J52"/>
      <c r="K52"/>
      <c r="L52"/>
      <c r="M52"/>
      <c r="P52"/>
    </row>
    <row r="53" spans="1:16" ht="15.75" customHeight="1">
      <c r="A53" s="241" t="s">
        <v>68</v>
      </c>
      <c r="B53" s="194">
        <v>1</v>
      </c>
      <c r="C53"/>
      <c r="D53"/>
      <c r="E53"/>
      <c r="F53"/>
      <c r="G53"/>
      <c r="H53"/>
      <c r="I53"/>
      <c r="J53"/>
      <c r="K53"/>
      <c r="L53"/>
      <c r="M53"/>
      <c r="P53"/>
    </row>
    <row r="54" spans="1:16" ht="15.75" customHeight="1">
      <c r="A54" s="241" t="s">
        <v>11</v>
      </c>
      <c r="B54" s="194">
        <v>1</v>
      </c>
      <c r="C54"/>
      <c r="E54"/>
      <c r="G54"/>
      <c r="H54"/>
      <c r="I54"/>
      <c r="J54"/>
      <c r="K54"/>
      <c r="L54"/>
      <c r="M54"/>
      <c r="P54"/>
    </row>
    <row r="55" spans="1:16" ht="15.75" customHeight="1">
      <c r="A55" s="241" t="s">
        <v>14</v>
      </c>
      <c r="B55" s="194">
        <v>2</v>
      </c>
      <c r="C55"/>
      <c r="E55"/>
      <c r="G55"/>
      <c r="H55"/>
      <c r="I55"/>
      <c r="J55"/>
      <c r="K55"/>
      <c r="L55"/>
      <c r="M55"/>
      <c r="P55"/>
    </row>
    <row r="56" spans="1:16" ht="15.75" customHeight="1">
      <c r="A56" s="241" t="s">
        <v>67</v>
      </c>
      <c r="B56" s="194">
        <v>5</v>
      </c>
      <c r="C56"/>
      <c r="E56"/>
      <c r="G56"/>
      <c r="H56"/>
      <c r="I56"/>
      <c r="J56"/>
      <c r="K56"/>
      <c r="L56"/>
      <c r="M56"/>
      <c r="P56"/>
    </row>
    <row r="57" spans="1:16" ht="15.75" customHeight="1">
      <c r="A57" s="241" t="s">
        <v>13</v>
      </c>
      <c r="B57" s="194">
        <v>5</v>
      </c>
      <c r="C57"/>
      <c r="E57"/>
      <c r="G57"/>
      <c r="H57"/>
      <c r="I57"/>
      <c r="J57"/>
      <c r="K57"/>
      <c r="L57"/>
      <c r="M57"/>
      <c r="P57"/>
    </row>
    <row r="58" spans="1:16" ht="15.75" customHeight="1">
      <c r="A58" s="240" t="s">
        <v>17</v>
      </c>
      <c r="B58" s="194">
        <v>18</v>
      </c>
      <c r="C58"/>
      <c r="E58"/>
      <c r="G58"/>
      <c r="H58"/>
      <c r="I58"/>
      <c r="J58"/>
      <c r="K58"/>
      <c r="L58"/>
      <c r="M58"/>
      <c r="P58"/>
    </row>
    <row r="59" spans="1:16" ht="15.75" customHeight="1">
      <c r="A59" s="241" t="s">
        <v>12</v>
      </c>
      <c r="B59" s="194">
        <v>1</v>
      </c>
      <c r="C59"/>
      <c r="E59"/>
      <c r="G59"/>
      <c r="H59"/>
      <c r="I59"/>
      <c r="J59"/>
      <c r="K59"/>
      <c r="L59"/>
      <c r="M59"/>
      <c r="P59"/>
    </row>
    <row r="60" spans="1:16" ht="15.75" customHeight="1">
      <c r="A60" s="241" t="s">
        <v>68</v>
      </c>
      <c r="B60" s="194">
        <v>1</v>
      </c>
      <c r="C60"/>
      <c r="E60"/>
      <c r="G60"/>
      <c r="H60"/>
      <c r="I60"/>
      <c r="J60"/>
      <c r="K60"/>
      <c r="L60"/>
      <c r="M60"/>
      <c r="P60"/>
    </row>
    <row r="61" spans="1:16" ht="15.75" customHeight="1">
      <c r="A61" s="241" t="s">
        <v>11</v>
      </c>
      <c r="B61" s="194">
        <v>1</v>
      </c>
      <c r="C61"/>
      <c r="E61"/>
      <c r="G61"/>
      <c r="H61"/>
      <c r="I61"/>
      <c r="J61"/>
      <c r="K61"/>
      <c r="L61"/>
      <c r="M61"/>
      <c r="P61"/>
    </row>
    <row r="62" spans="1:16" ht="15.75" customHeight="1">
      <c r="A62" s="241" t="s">
        <v>14</v>
      </c>
      <c r="B62" s="194">
        <v>11</v>
      </c>
      <c r="C62"/>
      <c r="E62"/>
      <c r="G62"/>
      <c r="H62"/>
      <c r="I62"/>
      <c r="J62"/>
      <c r="K62"/>
      <c r="L62"/>
      <c r="M62"/>
      <c r="P62"/>
    </row>
    <row r="63" spans="1:16" ht="15.75" customHeight="1">
      <c r="A63" s="241" t="s">
        <v>67</v>
      </c>
      <c r="B63" s="194">
        <v>3</v>
      </c>
      <c r="C63"/>
      <c r="E63"/>
      <c r="G63"/>
      <c r="H63"/>
      <c r="I63"/>
      <c r="J63"/>
      <c r="K63"/>
      <c r="L63"/>
      <c r="M63"/>
      <c r="P63"/>
    </row>
    <row r="64" spans="1:16" ht="15.75" customHeight="1">
      <c r="A64" s="241" t="s">
        <v>13</v>
      </c>
      <c r="B64" s="194">
        <v>1</v>
      </c>
      <c r="C64"/>
      <c r="E64"/>
      <c r="G64"/>
      <c r="H64"/>
      <c r="I64"/>
      <c r="J64"/>
      <c r="K64"/>
      <c r="L64"/>
      <c r="M64"/>
      <c r="P64"/>
    </row>
    <row r="65" spans="1:16" ht="15.75" customHeight="1">
      <c r="A65" s="240" t="s">
        <v>69</v>
      </c>
      <c r="C65"/>
      <c r="E65"/>
      <c r="G65"/>
      <c r="H65"/>
      <c r="I65"/>
      <c r="J65"/>
      <c r="K65"/>
      <c r="L65"/>
      <c r="M65"/>
      <c r="P65"/>
    </row>
    <row r="66" spans="1:16" ht="15.75" customHeight="1">
      <c r="A66" s="241" t="s">
        <v>69</v>
      </c>
      <c r="C66"/>
      <c r="E66"/>
      <c r="G66"/>
      <c r="H66"/>
      <c r="I66"/>
      <c r="J66"/>
      <c r="K66"/>
      <c r="L66"/>
      <c r="M66"/>
      <c r="P66"/>
    </row>
    <row r="67" spans="1:16" ht="15.75" customHeight="1">
      <c r="A67" s="240" t="s">
        <v>63</v>
      </c>
      <c r="B67" s="194">
        <v>35</v>
      </c>
      <c r="C67"/>
      <c r="E67"/>
      <c r="G67"/>
      <c r="H67"/>
      <c r="I67"/>
      <c r="J67"/>
      <c r="K67"/>
      <c r="L67"/>
      <c r="M67"/>
      <c r="P67"/>
    </row>
    <row r="68" spans="1:16" ht="15.75" customHeight="1">
      <c r="A68"/>
      <c r="B68"/>
      <c r="C68"/>
      <c r="E68"/>
      <c r="G68"/>
      <c r="H68"/>
      <c r="I68"/>
      <c r="J68"/>
      <c r="K68"/>
      <c r="L68"/>
      <c r="M68"/>
      <c r="P68"/>
    </row>
    <row r="69" spans="1:16" ht="15.75" customHeight="1">
      <c r="A69"/>
      <c r="B69"/>
      <c r="C69"/>
      <c r="E69"/>
      <c r="G69"/>
      <c r="H69"/>
      <c r="I69"/>
      <c r="J69"/>
      <c r="K69"/>
      <c r="L69"/>
      <c r="M69"/>
      <c r="P69"/>
    </row>
    <row r="70" spans="1:16" ht="15.75" customHeight="1">
      <c r="A70"/>
      <c r="B70"/>
      <c r="C70"/>
      <c r="E70"/>
      <c r="G70"/>
      <c r="H70"/>
      <c r="I70"/>
      <c r="J70"/>
      <c r="K70"/>
      <c r="L70"/>
      <c r="M70"/>
      <c r="P70"/>
    </row>
    <row r="71" spans="1:16" ht="15.75" customHeight="1">
      <c r="A71"/>
      <c r="B71"/>
      <c r="C71"/>
      <c r="E71"/>
      <c r="G71"/>
      <c r="H71"/>
      <c r="I71"/>
      <c r="J71"/>
      <c r="K71"/>
      <c r="L71"/>
      <c r="M71"/>
      <c r="P71"/>
    </row>
    <row r="72" spans="1:16" ht="15.75" customHeight="1">
      <c r="A72"/>
      <c r="B72"/>
      <c r="C72"/>
      <c r="E72"/>
      <c r="G72"/>
      <c r="H72"/>
      <c r="I72"/>
      <c r="J72"/>
      <c r="K72"/>
      <c r="L72"/>
      <c r="M72"/>
      <c r="P72"/>
    </row>
    <row r="73" spans="1:16" ht="15.75" customHeight="1">
      <c r="A73"/>
      <c r="B73"/>
      <c r="C73"/>
      <c r="E73"/>
      <c r="G73"/>
      <c r="H73"/>
      <c r="I73"/>
      <c r="J73"/>
      <c r="K73"/>
      <c r="L73"/>
      <c r="M73"/>
      <c r="P73"/>
    </row>
    <row r="74" spans="1:16" ht="15.75" customHeight="1">
      <c r="A74"/>
      <c r="B74"/>
      <c r="C74"/>
      <c r="E74"/>
      <c r="G74"/>
      <c r="H74"/>
      <c r="I74"/>
      <c r="J74"/>
      <c r="K74"/>
      <c r="L74"/>
      <c r="M74"/>
      <c r="P74"/>
    </row>
    <row r="75" spans="1:16" ht="15.75" customHeight="1">
      <c r="A75"/>
      <c r="B75"/>
      <c r="C75"/>
      <c r="E75"/>
      <c r="G75"/>
      <c r="H75"/>
      <c r="I75"/>
      <c r="J75"/>
      <c r="K75"/>
      <c r="L75"/>
      <c r="M75"/>
      <c r="P75"/>
    </row>
    <row r="76" spans="1:16" ht="15.75" customHeight="1">
      <c r="A76"/>
      <c r="B76"/>
      <c r="C76"/>
      <c r="E76"/>
      <c r="G76"/>
      <c r="H76"/>
      <c r="I76"/>
      <c r="J76"/>
      <c r="K76"/>
      <c r="L76"/>
      <c r="M76"/>
      <c r="P76"/>
    </row>
    <row r="77" spans="1:16" ht="15.75" customHeight="1">
      <c r="A77"/>
      <c r="B77"/>
      <c r="C77"/>
      <c r="E77"/>
      <c r="G77"/>
      <c r="H77"/>
      <c r="I77"/>
      <c r="J77"/>
      <c r="K77"/>
      <c r="L77"/>
      <c r="M77"/>
      <c r="P77"/>
    </row>
    <row r="78" spans="1:16" ht="15.75" customHeight="1">
      <c r="A78"/>
      <c r="B78"/>
      <c r="C78"/>
      <c r="E78"/>
      <c r="G78"/>
      <c r="H78"/>
      <c r="I78"/>
      <c r="J78"/>
      <c r="K78"/>
      <c r="L78"/>
      <c r="M78"/>
      <c r="P78"/>
    </row>
    <row r="79" spans="1:16" ht="15.75" customHeight="1">
      <c r="A79"/>
      <c r="B79"/>
      <c r="C79"/>
      <c r="E79"/>
      <c r="G79"/>
      <c r="H79"/>
      <c r="I79"/>
      <c r="J79"/>
      <c r="K79"/>
      <c r="L79"/>
      <c r="M79"/>
      <c r="P79"/>
    </row>
    <row r="80" spans="1:16" ht="15.75" customHeight="1">
      <c r="A80"/>
      <c r="B80"/>
      <c r="C80"/>
      <c r="E80"/>
      <c r="G80"/>
      <c r="H80"/>
      <c r="I80"/>
      <c r="J80"/>
      <c r="K80"/>
      <c r="L80"/>
      <c r="M80"/>
      <c r="P80"/>
    </row>
    <row r="81" spans="1:16" ht="15.75" customHeight="1">
      <c r="A81"/>
      <c r="B81"/>
      <c r="C81"/>
      <c r="E81"/>
      <c r="G81"/>
      <c r="H81"/>
      <c r="I81"/>
      <c r="J81"/>
      <c r="K81"/>
      <c r="L81"/>
      <c r="M81"/>
      <c r="P81"/>
    </row>
    <row r="82" spans="1:16" ht="15.75" customHeight="1">
      <c r="A82"/>
      <c r="B82"/>
      <c r="C82"/>
      <c r="E82"/>
      <c r="G82"/>
      <c r="H82"/>
      <c r="I82"/>
      <c r="J82"/>
      <c r="K82"/>
      <c r="L82"/>
      <c r="M82"/>
      <c r="P82"/>
    </row>
    <row r="83" spans="1:16" ht="15.75" customHeight="1">
      <c r="A83"/>
      <c r="B83"/>
      <c r="C83"/>
      <c r="E83"/>
      <c r="G83"/>
      <c r="H83"/>
      <c r="I83"/>
      <c r="J83"/>
      <c r="K83"/>
      <c r="L83"/>
      <c r="M83"/>
      <c r="P83"/>
    </row>
    <row r="84" spans="1:16" ht="15.75" customHeight="1">
      <c r="A84"/>
      <c r="B84"/>
      <c r="C84"/>
      <c r="E84"/>
      <c r="G84"/>
      <c r="H84"/>
      <c r="I84"/>
      <c r="J84"/>
      <c r="K84"/>
      <c r="L84"/>
      <c r="M84"/>
      <c r="P84"/>
    </row>
    <row r="85" spans="1:16" ht="15.75" customHeight="1">
      <c r="A85"/>
      <c r="B85"/>
      <c r="C85"/>
      <c r="E85"/>
      <c r="G85"/>
      <c r="H85"/>
      <c r="I85"/>
      <c r="J85"/>
      <c r="K85"/>
      <c r="L85"/>
      <c r="M85"/>
      <c r="P85"/>
    </row>
    <row r="86" spans="1:16" ht="15.75" customHeight="1">
      <c r="A86"/>
      <c r="B86"/>
      <c r="C86"/>
      <c r="E86"/>
      <c r="G86"/>
      <c r="H86"/>
      <c r="I86"/>
      <c r="J86"/>
      <c r="K86"/>
      <c r="L86"/>
      <c r="M86"/>
      <c r="P86"/>
    </row>
    <row r="87" spans="1:16" ht="15.75" customHeight="1">
      <c r="A87"/>
      <c r="B87"/>
      <c r="C87"/>
      <c r="E87"/>
      <c r="G87"/>
      <c r="H87"/>
      <c r="I87"/>
      <c r="J87"/>
      <c r="K87"/>
      <c r="L87"/>
      <c r="M87"/>
      <c r="P87"/>
    </row>
    <row r="88" spans="1:16" ht="15.75" customHeight="1">
      <c r="A88"/>
      <c r="B88"/>
      <c r="C88"/>
      <c r="E88"/>
      <c r="G88"/>
      <c r="H88"/>
      <c r="I88"/>
      <c r="J88"/>
      <c r="K88"/>
      <c r="L88"/>
      <c r="M88"/>
      <c r="P88"/>
    </row>
    <row r="89" spans="1:16" ht="15.75" customHeight="1">
      <c r="A89"/>
      <c r="B89"/>
      <c r="C89"/>
      <c r="E89"/>
      <c r="G89"/>
      <c r="H89"/>
      <c r="I89"/>
      <c r="J89"/>
      <c r="K89"/>
      <c r="L89"/>
      <c r="M89"/>
      <c r="P89"/>
    </row>
    <row r="90" spans="1:16" ht="15.75" customHeight="1">
      <c r="A90"/>
      <c r="B90"/>
      <c r="C90"/>
      <c r="E90"/>
      <c r="G90"/>
      <c r="H90"/>
      <c r="I90"/>
      <c r="J90"/>
      <c r="K90"/>
      <c r="L90"/>
      <c r="M90"/>
      <c r="P90"/>
    </row>
    <row r="91" spans="1:16" ht="15.75" customHeight="1">
      <c r="A91"/>
      <c r="B91"/>
      <c r="C91"/>
      <c r="E91"/>
      <c r="G91"/>
      <c r="H91"/>
      <c r="I91"/>
      <c r="J91"/>
      <c r="K91"/>
      <c r="L91"/>
      <c r="M91"/>
      <c r="P91"/>
    </row>
    <row r="92" spans="1:16" ht="15.75" customHeight="1">
      <c r="A92"/>
      <c r="B92"/>
      <c r="C92"/>
      <c r="E92"/>
      <c r="G92"/>
      <c r="H92"/>
      <c r="I92"/>
      <c r="J92"/>
      <c r="K92"/>
      <c r="L92"/>
      <c r="M92"/>
      <c r="P92"/>
    </row>
    <row r="93" spans="1:16" ht="15.75" customHeight="1">
      <c r="A93"/>
      <c r="B93"/>
      <c r="C93"/>
      <c r="E93"/>
      <c r="G93"/>
      <c r="H93"/>
      <c r="I93"/>
      <c r="J93"/>
      <c r="K93"/>
      <c r="L93"/>
      <c r="M93"/>
      <c r="P93"/>
    </row>
    <row r="94" spans="1:16" ht="15.75" customHeight="1">
      <c r="A94"/>
      <c r="B94"/>
      <c r="C94"/>
      <c r="E94"/>
      <c r="G94"/>
      <c r="H94"/>
      <c r="I94"/>
      <c r="J94"/>
      <c r="K94"/>
      <c r="L94"/>
      <c r="M94"/>
      <c r="P94"/>
    </row>
    <row r="95" spans="1:16" ht="15.75" customHeight="1">
      <c r="A95"/>
      <c r="B95"/>
      <c r="C95"/>
      <c r="E95"/>
      <c r="G95"/>
      <c r="H95"/>
      <c r="I95"/>
      <c r="J95"/>
      <c r="K95"/>
      <c r="L95"/>
      <c r="M95"/>
      <c r="P95"/>
    </row>
    <row r="96" spans="1:16" ht="15.75" customHeight="1">
      <c r="A96"/>
      <c r="B96"/>
      <c r="C96"/>
      <c r="E96"/>
      <c r="G96"/>
      <c r="H96"/>
      <c r="I96"/>
      <c r="J96"/>
      <c r="K96"/>
      <c r="L96"/>
      <c r="M96"/>
      <c r="P96"/>
    </row>
    <row r="97" spans="1:16" ht="15.75" customHeight="1">
      <c r="A97"/>
      <c r="B97"/>
      <c r="C97"/>
      <c r="E97"/>
      <c r="G97"/>
      <c r="H97"/>
      <c r="I97"/>
      <c r="J97"/>
      <c r="K97"/>
      <c r="L97"/>
      <c r="M97"/>
      <c r="P97"/>
    </row>
    <row r="98" spans="1:16" ht="15.75" customHeight="1">
      <c r="A98"/>
      <c r="B98"/>
      <c r="C98"/>
      <c r="E98"/>
      <c r="G98"/>
      <c r="H98"/>
      <c r="I98"/>
      <c r="J98"/>
      <c r="K98"/>
      <c r="L98"/>
      <c r="M98"/>
      <c r="P98"/>
    </row>
    <row r="99" spans="1:16" ht="15.75" customHeight="1">
      <c r="A99"/>
      <c r="B99"/>
      <c r="C99"/>
      <c r="E99"/>
      <c r="G99"/>
      <c r="H99"/>
      <c r="I99"/>
      <c r="J99"/>
      <c r="K99"/>
      <c r="L99"/>
      <c r="M99"/>
      <c r="P99"/>
    </row>
    <row r="100" spans="1:16" ht="15.75" customHeight="1">
      <c r="A100"/>
      <c r="B100"/>
      <c r="C100"/>
      <c r="E100"/>
      <c r="G100"/>
      <c r="H100"/>
      <c r="I100"/>
      <c r="J100"/>
      <c r="K100"/>
      <c r="L100"/>
      <c r="M100"/>
      <c r="P100"/>
    </row>
    <row r="101" spans="1:16" ht="15.75" customHeight="1">
      <c r="A101"/>
      <c r="B101"/>
      <c r="C101"/>
      <c r="E101"/>
      <c r="G101"/>
      <c r="H101"/>
      <c r="I101"/>
      <c r="J101"/>
      <c r="K101"/>
      <c r="L101"/>
      <c r="M101"/>
      <c r="P101"/>
    </row>
    <row r="102" spans="1:16" ht="15.75" customHeight="1">
      <c r="A102"/>
      <c r="B102"/>
      <c r="C102"/>
      <c r="E102"/>
      <c r="G102"/>
      <c r="H102"/>
      <c r="I102"/>
      <c r="J102"/>
      <c r="K102"/>
      <c r="L102"/>
      <c r="M102"/>
      <c r="P102"/>
    </row>
    <row r="103" spans="1:16" ht="15.75" customHeight="1">
      <c r="A103"/>
      <c r="B103"/>
      <c r="C103"/>
      <c r="E103"/>
      <c r="G103"/>
      <c r="H103"/>
      <c r="I103"/>
      <c r="J103"/>
      <c r="K103"/>
      <c r="L103"/>
      <c r="M103"/>
      <c r="P103"/>
    </row>
    <row r="104" spans="1:16" ht="15.75" customHeight="1">
      <c r="A104"/>
      <c r="B104"/>
      <c r="C104"/>
      <c r="E104"/>
      <c r="G104"/>
      <c r="H104"/>
      <c r="I104"/>
      <c r="J104"/>
      <c r="K104"/>
      <c r="L104"/>
      <c r="M104"/>
      <c r="P104"/>
    </row>
    <row r="105" spans="1:16" ht="15.75" customHeight="1">
      <c r="A105"/>
      <c r="B105"/>
      <c r="C105"/>
      <c r="E105"/>
      <c r="G105"/>
      <c r="H105"/>
      <c r="I105"/>
      <c r="J105"/>
      <c r="K105"/>
      <c r="L105"/>
      <c r="M105"/>
      <c r="P105"/>
    </row>
    <row r="106" spans="1:16" ht="15.75" customHeight="1">
      <c r="A106"/>
      <c r="B106"/>
      <c r="C106"/>
      <c r="E106"/>
      <c r="G106"/>
      <c r="H106"/>
      <c r="I106"/>
      <c r="J106"/>
      <c r="K106"/>
      <c r="L106"/>
      <c r="M106"/>
      <c r="P106"/>
    </row>
    <row r="107" spans="1:16" ht="15.75" customHeight="1">
      <c r="A107"/>
      <c r="B107"/>
      <c r="C107"/>
      <c r="E107"/>
      <c r="G107"/>
      <c r="H107"/>
      <c r="I107"/>
      <c r="J107"/>
      <c r="K107"/>
      <c r="L107"/>
      <c r="M107"/>
      <c r="P107"/>
    </row>
    <row r="108" spans="1:16" ht="15.75" customHeight="1">
      <c r="A108"/>
      <c r="B108"/>
      <c r="C108"/>
      <c r="E108"/>
      <c r="G108"/>
      <c r="H108"/>
      <c r="I108"/>
      <c r="J108"/>
      <c r="K108"/>
      <c r="L108"/>
      <c r="M108"/>
      <c r="P108"/>
    </row>
    <row r="109" spans="1:16" ht="15.75" customHeight="1">
      <c r="A109"/>
      <c r="B109"/>
      <c r="C109"/>
      <c r="E109"/>
      <c r="G109"/>
      <c r="H109"/>
      <c r="I109"/>
      <c r="J109"/>
      <c r="K109"/>
      <c r="L109"/>
      <c r="M109"/>
      <c r="P109"/>
    </row>
    <row r="110" spans="1:16" ht="15.75" customHeight="1">
      <c r="A110"/>
      <c r="B110"/>
      <c r="C110"/>
      <c r="E110"/>
      <c r="G110"/>
      <c r="H110"/>
      <c r="I110"/>
      <c r="J110"/>
      <c r="K110"/>
      <c r="L110"/>
      <c r="M110"/>
      <c r="P110"/>
    </row>
    <row r="111" spans="1:16" ht="15.75" customHeight="1">
      <c r="A111"/>
      <c r="B111"/>
      <c r="C111"/>
      <c r="E111"/>
      <c r="G111"/>
      <c r="H111"/>
      <c r="I111"/>
      <c r="J111"/>
      <c r="K111"/>
      <c r="L111"/>
      <c r="M111"/>
      <c r="P111"/>
    </row>
    <row r="112" spans="1:16" ht="15.75" customHeight="1">
      <c r="A112"/>
      <c r="B112"/>
      <c r="C112"/>
      <c r="E112"/>
      <c r="G112"/>
      <c r="H112"/>
      <c r="I112"/>
      <c r="J112"/>
      <c r="K112"/>
      <c r="L112"/>
      <c r="M112"/>
      <c r="P112"/>
    </row>
    <row r="113" spans="1:16" ht="15.75" customHeight="1">
      <c r="A113"/>
      <c r="B113"/>
      <c r="C113"/>
      <c r="E113"/>
      <c r="G113"/>
      <c r="H113"/>
      <c r="I113"/>
      <c r="J113"/>
      <c r="K113"/>
      <c r="L113"/>
      <c r="M113"/>
      <c r="P113"/>
    </row>
    <row r="114" spans="1:16" ht="15.75" customHeight="1">
      <c r="A114"/>
      <c r="B114"/>
      <c r="C114"/>
      <c r="E114"/>
      <c r="G114"/>
      <c r="H114"/>
      <c r="I114"/>
      <c r="J114"/>
      <c r="K114"/>
      <c r="L114"/>
      <c r="M114"/>
      <c r="P114"/>
    </row>
    <row r="115" spans="1:16" ht="15.75" customHeight="1">
      <c r="A115"/>
      <c r="B115"/>
      <c r="C115"/>
      <c r="E115"/>
      <c r="G115"/>
      <c r="H115"/>
      <c r="I115"/>
      <c r="J115"/>
      <c r="K115"/>
      <c r="L115"/>
      <c r="M115"/>
      <c r="P115"/>
    </row>
    <row r="116" spans="1:16" ht="15.75" customHeight="1">
      <c r="A116"/>
      <c r="B116"/>
      <c r="C116"/>
      <c r="E116"/>
      <c r="G116"/>
      <c r="H116"/>
      <c r="I116"/>
      <c r="J116"/>
      <c r="K116"/>
      <c r="L116"/>
      <c r="M116"/>
      <c r="P116"/>
    </row>
    <row r="117" spans="1:16" ht="15.75" customHeight="1">
      <c r="A117"/>
      <c r="B117"/>
      <c r="C117"/>
      <c r="E117"/>
      <c r="G117"/>
      <c r="H117"/>
      <c r="I117"/>
      <c r="J117"/>
      <c r="K117"/>
      <c r="L117"/>
      <c r="M117"/>
      <c r="P117"/>
    </row>
    <row r="118" spans="1:16" ht="15.75" customHeight="1">
      <c r="A118"/>
      <c r="B118"/>
      <c r="C118"/>
      <c r="E118"/>
      <c r="G118"/>
      <c r="H118"/>
      <c r="I118"/>
      <c r="J118"/>
      <c r="K118"/>
      <c r="L118"/>
      <c r="M118"/>
      <c r="P118"/>
    </row>
    <row r="119" spans="1:16" ht="15.75" customHeight="1">
      <c r="A119"/>
      <c r="B119"/>
      <c r="C119"/>
      <c r="E119"/>
      <c r="G119"/>
      <c r="H119"/>
      <c r="I119"/>
      <c r="J119"/>
      <c r="K119"/>
      <c r="L119"/>
      <c r="M119"/>
      <c r="P119"/>
    </row>
    <row r="120" spans="1:16" ht="15.75" customHeight="1">
      <c r="A120"/>
      <c r="B120"/>
      <c r="C120"/>
      <c r="E120"/>
      <c r="G120"/>
      <c r="H120"/>
      <c r="I120"/>
      <c r="J120"/>
      <c r="K120"/>
      <c r="L120"/>
      <c r="M120"/>
      <c r="P120"/>
    </row>
    <row r="121" spans="1:16" ht="15.75" customHeight="1">
      <c r="A121"/>
      <c r="B121"/>
      <c r="C121"/>
      <c r="E121"/>
      <c r="G121"/>
      <c r="H121"/>
      <c r="I121"/>
      <c r="J121"/>
      <c r="K121"/>
      <c r="L121"/>
      <c r="M121"/>
      <c r="P121"/>
    </row>
    <row r="122" spans="1:16" ht="15.75" customHeight="1">
      <c r="A122"/>
      <c r="B122"/>
      <c r="C122"/>
      <c r="E122"/>
      <c r="G122"/>
      <c r="H122"/>
      <c r="I122"/>
      <c r="J122"/>
      <c r="K122"/>
      <c r="L122"/>
      <c r="M122"/>
      <c r="P122"/>
    </row>
    <row r="123" spans="1:16" ht="15.75" customHeight="1">
      <c r="A123"/>
      <c r="B123"/>
      <c r="C123"/>
      <c r="E123"/>
      <c r="G123"/>
      <c r="H123"/>
      <c r="I123"/>
      <c r="J123"/>
      <c r="K123"/>
      <c r="L123"/>
      <c r="M123"/>
      <c r="P123"/>
    </row>
    <row r="124" spans="1:16" ht="15.75" customHeight="1">
      <c r="A124"/>
      <c r="B124"/>
      <c r="C124"/>
      <c r="E124"/>
      <c r="G124"/>
      <c r="H124"/>
      <c r="I124"/>
      <c r="J124"/>
      <c r="K124"/>
      <c r="L124"/>
      <c r="M124"/>
      <c r="P124"/>
    </row>
    <row r="125" spans="1:16" ht="15.75" customHeight="1">
      <c r="A125"/>
      <c r="B125"/>
      <c r="C125"/>
      <c r="E125"/>
      <c r="G125"/>
      <c r="H125"/>
      <c r="I125"/>
      <c r="J125"/>
      <c r="K125"/>
      <c r="L125"/>
      <c r="M125"/>
      <c r="P125"/>
    </row>
    <row r="126" spans="1:16" ht="15.75" customHeight="1">
      <c r="A126"/>
      <c r="B126"/>
      <c r="C126"/>
      <c r="E126"/>
      <c r="G126"/>
      <c r="H126"/>
      <c r="I126"/>
      <c r="J126"/>
      <c r="K126"/>
      <c r="L126"/>
      <c r="M126"/>
      <c r="P126"/>
    </row>
    <row r="127" spans="1:16" ht="15.75" customHeight="1">
      <c r="A127"/>
      <c r="B127"/>
      <c r="C127"/>
      <c r="E127"/>
      <c r="G127"/>
      <c r="H127"/>
      <c r="I127"/>
      <c r="J127"/>
      <c r="K127"/>
      <c r="L127"/>
      <c r="M127"/>
      <c r="P127"/>
    </row>
    <row r="128" spans="1:16" ht="15.75" customHeight="1">
      <c r="A128"/>
      <c r="B128"/>
      <c r="C128"/>
      <c r="E128"/>
      <c r="G128"/>
      <c r="H128"/>
      <c r="I128"/>
      <c r="J128"/>
      <c r="K128"/>
      <c r="L128"/>
      <c r="M128"/>
      <c r="P128"/>
    </row>
    <row r="129" spans="1:16" ht="15.75" customHeight="1">
      <c r="A129"/>
      <c r="B129"/>
      <c r="C129"/>
      <c r="E129"/>
      <c r="G129"/>
      <c r="H129"/>
      <c r="I129"/>
      <c r="J129"/>
      <c r="K129"/>
      <c r="L129"/>
      <c r="M129"/>
      <c r="P129"/>
    </row>
    <row r="130" spans="1:16" ht="15.75" customHeight="1">
      <c r="A130"/>
      <c r="B130"/>
      <c r="C130"/>
      <c r="E130"/>
      <c r="G130"/>
      <c r="H130"/>
      <c r="I130"/>
      <c r="J130"/>
      <c r="K130"/>
      <c r="L130"/>
      <c r="M130"/>
      <c r="P130"/>
    </row>
    <row r="131" spans="1:16" ht="15.75" customHeight="1">
      <c r="A131"/>
      <c r="B131"/>
      <c r="C131"/>
      <c r="E131"/>
      <c r="G131"/>
      <c r="H131"/>
      <c r="I131"/>
      <c r="J131"/>
      <c r="K131"/>
      <c r="L131"/>
      <c r="M131"/>
      <c r="P131"/>
    </row>
    <row r="132" spans="1:16" ht="15.75" customHeight="1">
      <c r="A132"/>
      <c r="B132"/>
      <c r="C132"/>
      <c r="E132"/>
      <c r="G132"/>
      <c r="H132"/>
      <c r="I132"/>
      <c r="J132"/>
      <c r="K132"/>
      <c r="L132"/>
      <c r="M132"/>
      <c r="P132"/>
    </row>
    <row r="133" spans="1:16" ht="15.75" customHeight="1">
      <c r="A133"/>
      <c r="B133"/>
      <c r="C133"/>
      <c r="E133"/>
      <c r="G133"/>
      <c r="H133"/>
      <c r="I133"/>
      <c r="J133"/>
      <c r="K133"/>
      <c r="L133"/>
      <c r="M133"/>
      <c r="P133"/>
    </row>
    <row r="134" spans="1:16" ht="15.75" customHeight="1">
      <c r="A134"/>
      <c r="B134"/>
      <c r="C134"/>
      <c r="E134"/>
      <c r="G134"/>
      <c r="H134"/>
      <c r="I134"/>
      <c r="J134"/>
      <c r="K134"/>
      <c r="L134"/>
      <c r="M134"/>
      <c r="P134"/>
    </row>
    <row r="135" spans="1:16" ht="15.75" customHeight="1">
      <c r="A135"/>
      <c r="B135"/>
      <c r="C135"/>
      <c r="E135"/>
      <c r="G135"/>
      <c r="H135"/>
      <c r="I135"/>
      <c r="J135"/>
      <c r="K135"/>
      <c r="L135"/>
      <c r="M135"/>
      <c r="P135"/>
    </row>
    <row r="136" spans="1:16" ht="15.75" customHeight="1">
      <c r="A136"/>
      <c r="B136"/>
      <c r="C136"/>
      <c r="E136"/>
      <c r="G136"/>
      <c r="H136"/>
      <c r="I136"/>
      <c r="J136"/>
      <c r="K136"/>
      <c r="L136"/>
      <c r="M136"/>
      <c r="P136"/>
    </row>
    <row r="137" spans="1:16" ht="15.75" customHeight="1">
      <c r="A137"/>
      <c r="B137"/>
      <c r="C137"/>
      <c r="E137"/>
      <c r="G137"/>
      <c r="H137"/>
      <c r="I137"/>
      <c r="J137"/>
      <c r="K137"/>
      <c r="L137"/>
      <c r="M137"/>
      <c r="P137"/>
    </row>
    <row r="138" spans="1:16" ht="15.75" customHeight="1">
      <c r="A138"/>
      <c r="B138"/>
      <c r="C138"/>
      <c r="E138"/>
      <c r="G138"/>
      <c r="H138"/>
      <c r="I138"/>
      <c r="J138"/>
      <c r="K138"/>
      <c r="L138"/>
      <c r="M138"/>
      <c r="P138"/>
    </row>
    <row r="139" spans="1:16" ht="15.75" customHeight="1">
      <c r="A139"/>
      <c r="B139"/>
      <c r="C139"/>
      <c r="E139"/>
      <c r="G139"/>
      <c r="H139"/>
      <c r="I139"/>
      <c r="J139"/>
      <c r="K139"/>
      <c r="L139"/>
      <c r="M139"/>
      <c r="P139"/>
    </row>
    <row r="140" spans="1:16" ht="15.75" customHeight="1">
      <c r="A140"/>
      <c r="B140"/>
      <c r="C140"/>
      <c r="E140"/>
      <c r="G140"/>
      <c r="H140"/>
      <c r="I140"/>
      <c r="J140"/>
      <c r="K140"/>
      <c r="L140"/>
      <c r="M140"/>
      <c r="P140"/>
    </row>
    <row r="141" spans="1:16" ht="15.75" customHeight="1">
      <c r="A141"/>
      <c r="B141"/>
      <c r="C141"/>
      <c r="E141"/>
      <c r="G141"/>
      <c r="H141"/>
      <c r="I141"/>
      <c r="J141"/>
      <c r="K141"/>
      <c r="L141"/>
      <c r="M141"/>
      <c r="P141"/>
    </row>
    <row r="142" spans="1:16" ht="15.75" customHeight="1">
      <c r="A142"/>
      <c r="B142"/>
      <c r="C142"/>
      <c r="E142"/>
      <c r="G142"/>
      <c r="H142"/>
      <c r="I142"/>
      <c r="J142"/>
      <c r="K142"/>
      <c r="L142"/>
      <c r="M142"/>
      <c r="P142"/>
    </row>
    <row r="143" spans="1:16" ht="15.75" customHeight="1">
      <c r="A143"/>
      <c r="B143"/>
      <c r="C143"/>
      <c r="E143"/>
      <c r="G143"/>
      <c r="H143"/>
      <c r="I143"/>
      <c r="J143"/>
      <c r="K143"/>
      <c r="L143"/>
      <c r="M143"/>
      <c r="P143"/>
    </row>
    <row r="144" spans="1:16" ht="15.75" customHeight="1">
      <c r="A144"/>
      <c r="B144"/>
      <c r="C144"/>
      <c r="E144"/>
      <c r="G144"/>
      <c r="H144"/>
      <c r="I144"/>
      <c r="J144"/>
      <c r="K144"/>
      <c r="L144"/>
      <c r="M144"/>
      <c r="P144"/>
    </row>
    <row r="145" spans="1:16" ht="15.75" customHeight="1">
      <c r="A145"/>
      <c r="B145"/>
      <c r="C145"/>
      <c r="E145"/>
      <c r="G145"/>
      <c r="H145"/>
      <c r="I145"/>
      <c r="J145"/>
      <c r="K145"/>
      <c r="L145"/>
      <c r="M145"/>
      <c r="P145"/>
    </row>
    <row r="146" spans="1:16" ht="15.75" customHeight="1">
      <c r="A146"/>
      <c r="B146"/>
      <c r="C146"/>
      <c r="E146"/>
      <c r="G146"/>
      <c r="H146"/>
      <c r="I146"/>
      <c r="J146"/>
      <c r="K146"/>
      <c r="L146"/>
      <c r="M146"/>
      <c r="P146"/>
    </row>
    <row r="147" spans="1:16" ht="15.75" customHeight="1">
      <c r="A147"/>
      <c r="B147"/>
      <c r="C147"/>
      <c r="E147"/>
      <c r="G147"/>
      <c r="H147"/>
      <c r="I147"/>
      <c r="J147"/>
      <c r="K147"/>
      <c r="L147"/>
      <c r="M147"/>
      <c r="P147"/>
    </row>
    <row r="148" spans="1:16" ht="15.75" customHeight="1">
      <c r="A148"/>
      <c r="B148"/>
      <c r="C148"/>
      <c r="E148"/>
      <c r="G148"/>
      <c r="H148"/>
      <c r="I148"/>
      <c r="J148"/>
      <c r="K148"/>
      <c r="L148"/>
      <c r="M148"/>
      <c r="P148"/>
    </row>
    <row r="149" spans="1:16" ht="15.75" customHeight="1">
      <c r="A149"/>
      <c r="B149"/>
      <c r="C149"/>
      <c r="E149"/>
      <c r="G149"/>
      <c r="H149"/>
      <c r="I149"/>
      <c r="J149"/>
      <c r="K149"/>
      <c r="L149"/>
      <c r="M149"/>
      <c r="P149"/>
    </row>
    <row r="150" spans="1:16" ht="15.75" customHeight="1">
      <c r="A150"/>
      <c r="B150"/>
      <c r="C150"/>
      <c r="E150"/>
      <c r="G150"/>
      <c r="H150"/>
      <c r="I150"/>
      <c r="J150"/>
      <c r="K150"/>
      <c r="L150"/>
      <c r="M150"/>
      <c r="P150"/>
    </row>
    <row r="151" spans="1:16" ht="15.75" customHeight="1">
      <c r="A151"/>
      <c r="B151"/>
      <c r="C151"/>
      <c r="E151"/>
      <c r="G151"/>
      <c r="H151"/>
      <c r="I151"/>
      <c r="J151"/>
      <c r="K151"/>
      <c r="L151"/>
      <c r="M151"/>
      <c r="P151"/>
    </row>
    <row r="152" spans="1:16" ht="15.75" customHeight="1">
      <c r="A152"/>
      <c r="B152"/>
      <c r="C152"/>
      <c r="E152"/>
      <c r="G152"/>
      <c r="H152"/>
      <c r="I152"/>
      <c r="J152"/>
      <c r="K152"/>
      <c r="L152"/>
      <c r="M152"/>
      <c r="P152"/>
    </row>
    <row r="153" spans="1:16" ht="15.75" customHeight="1">
      <c r="A153"/>
      <c r="B153"/>
      <c r="C153"/>
      <c r="E153"/>
      <c r="G153"/>
      <c r="H153"/>
      <c r="I153"/>
      <c r="J153"/>
      <c r="K153"/>
      <c r="L153"/>
      <c r="M153"/>
      <c r="P153"/>
    </row>
    <row r="154" spans="1:16" ht="15.75" customHeight="1">
      <c r="A154"/>
      <c r="B154"/>
      <c r="C154"/>
      <c r="E154"/>
      <c r="G154"/>
      <c r="H154"/>
      <c r="I154"/>
      <c r="J154"/>
      <c r="K154"/>
      <c r="L154"/>
      <c r="M154"/>
      <c r="P154"/>
    </row>
    <row r="155" spans="1:16" ht="15.75" customHeight="1">
      <c r="A155"/>
      <c r="B155"/>
      <c r="C155"/>
      <c r="E155"/>
      <c r="G155"/>
      <c r="H155"/>
      <c r="I155"/>
      <c r="J155"/>
      <c r="K155"/>
      <c r="L155"/>
      <c r="M155"/>
      <c r="P155"/>
    </row>
    <row r="156" spans="1:16" ht="15.75" customHeight="1">
      <c r="A156"/>
      <c r="B156"/>
      <c r="C156"/>
      <c r="E156"/>
      <c r="G156"/>
      <c r="H156"/>
      <c r="I156"/>
      <c r="J156"/>
      <c r="K156"/>
      <c r="L156"/>
      <c r="M156"/>
      <c r="P156"/>
    </row>
    <row r="157" spans="1:16" ht="15.75" customHeight="1">
      <c r="A157"/>
      <c r="B157"/>
      <c r="C157"/>
      <c r="E157"/>
      <c r="G157"/>
      <c r="H157"/>
      <c r="I157"/>
      <c r="J157"/>
      <c r="K157"/>
      <c r="L157"/>
      <c r="M157"/>
      <c r="P157"/>
    </row>
    <row r="158" spans="1:16" ht="15.75" customHeight="1">
      <c r="A158"/>
      <c r="B158"/>
      <c r="C158"/>
      <c r="E158"/>
      <c r="G158"/>
      <c r="H158"/>
      <c r="I158"/>
      <c r="J158"/>
      <c r="K158"/>
      <c r="L158"/>
      <c r="M158"/>
      <c r="P158"/>
    </row>
    <row r="159" spans="1:16" ht="15.75" customHeight="1">
      <c r="A159"/>
      <c r="B159"/>
      <c r="C159"/>
      <c r="E159"/>
      <c r="G159"/>
      <c r="H159"/>
      <c r="I159"/>
      <c r="J159"/>
      <c r="K159"/>
      <c r="L159"/>
      <c r="M159"/>
      <c r="P159"/>
    </row>
    <row r="160" spans="1:16" ht="15.75" customHeight="1">
      <c r="A160"/>
      <c r="B160"/>
      <c r="C160"/>
      <c r="E160"/>
      <c r="G160"/>
      <c r="H160"/>
      <c r="I160"/>
      <c r="J160"/>
      <c r="K160"/>
      <c r="L160"/>
      <c r="M160"/>
      <c r="P160"/>
    </row>
    <row r="161" spans="1:16" ht="15.75" customHeight="1">
      <c r="A161"/>
      <c r="B161"/>
      <c r="C161"/>
      <c r="E161"/>
      <c r="G161"/>
      <c r="H161"/>
      <c r="I161"/>
      <c r="J161"/>
      <c r="K161"/>
      <c r="L161"/>
      <c r="M161"/>
      <c r="P161"/>
    </row>
    <row r="162" spans="1:16" ht="15.75" customHeight="1">
      <c r="A162"/>
      <c r="B162"/>
      <c r="C162"/>
      <c r="E162"/>
      <c r="G162"/>
      <c r="H162"/>
      <c r="I162"/>
      <c r="J162"/>
      <c r="K162"/>
      <c r="L162"/>
      <c r="M162"/>
      <c r="P162"/>
    </row>
    <row r="163" spans="1:16" ht="15.75" customHeight="1">
      <c r="A163"/>
      <c r="B163"/>
      <c r="C163"/>
      <c r="E163"/>
      <c r="G163"/>
      <c r="H163"/>
      <c r="I163"/>
      <c r="J163"/>
      <c r="K163"/>
      <c r="L163"/>
      <c r="M163"/>
      <c r="P163"/>
    </row>
    <row r="164" spans="1:16" ht="15.75" customHeight="1">
      <c r="A164"/>
      <c r="B164"/>
      <c r="C164"/>
      <c r="E164"/>
      <c r="G164"/>
      <c r="H164"/>
      <c r="I164"/>
      <c r="J164"/>
      <c r="K164"/>
      <c r="L164"/>
      <c r="M164"/>
      <c r="P164"/>
    </row>
    <row r="165" spans="1:16" ht="15.75" customHeight="1">
      <c r="A165"/>
      <c r="B165"/>
      <c r="C165"/>
      <c r="E165"/>
      <c r="G165"/>
      <c r="H165"/>
      <c r="I165"/>
      <c r="J165"/>
      <c r="K165"/>
      <c r="L165"/>
      <c r="M165"/>
      <c r="P165"/>
    </row>
    <row r="166" spans="1:16" ht="15.75" customHeight="1">
      <c r="A166"/>
      <c r="B166"/>
      <c r="C166"/>
      <c r="E166"/>
      <c r="G166"/>
      <c r="H166"/>
      <c r="I166"/>
      <c r="J166"/>
      <c r="K166"/>
      <c r="L166"/>
      <c r="M166"/>
      <c r="P166"/>
    </row>
    <row r="167" spans="1:16" ht="15.75" customHeight="1">
      <c r="A167"/>
      <c r="B167"/>
      <c r="C167"/>
      <c r="E167"/>
      <c r="G167"/>
      <c r="H167"/>
      <c r="I167"/>
      <c r="J167"/>
      <c r="K167"/>
      <c r="L167"/>
      <c r="M167"/>
      <c r="P167"/>
    </row>
    <row r="168" spans="1:16" ht="15.75" customHeight="1">
      <c r="A168"/>
      <c r="B168"/>
      <c r="C168"/>
      <c r="E168"/>
      <c r="G168"/>
      <c r="H168"/>
      <c r="I168"/>
      <c r="J168"/>
      <c r="K168"/>
      <c r="L168"/>
      <c r="M168"/>
      <c r="P168"/>
    </row>
    <row r="169" spans="1:16" ht="15.75" customHeight="1">
      <c r="A169"/>
      <c r="B169"/>
      <c r="C169"/>
      <c r="E169"/>
      <c r="G169"/>
      <c r="H169"/>
      <c r="I169"/>
      <c r="J169"/>
      <c r="K169"/>
      <c r="L169"/>
      <c r="M169"/>
      <c r="P169"/>
    </row>
    <row r="170" spans="1:16" ht="15.75" customHeight="1">
      <c r="A170"/>
      <c r="B170"/>
      <c r="C170"/>
      <c r="E170"/>
      <c r="G170"/>
      <c r="H170"/>
      <c r="I170"/>
      <c r="J170"/>
      <c r="K170"/>
      <c r="L170"/>
      <c r="M170"/>
      <c r="P170"/>
    </row>
    <row r="171" spans="1:16" ht="15.75" customHeight="1">
      <c r="A171"/>
      <c r="B171"/>
      <c r="C171"/>
      <c r="E171"/>
      <c r="G171"/>
      <c r="H171"/>
      <c r="I171"/>
      <c r="J171"/>
      <c r="K171"/>
      <c r="L171"/>
      <c r="M171"/>
      <c r="P171"/>
    </row>
    <row r="172" spans="1:16" ht="15.75" customHeight="1">
      <c r="A172"/>
      <c r="B172"/>
      <c r="C172"/>
      <c r="E172"/>
      <c r="G172"/>
      <c r="H172"/>
      <c r="I172"/>
      <c r="J172"/>
      <c r="K172"/>
      <c r="L172"/>
      <c r="M172"/>
      <c r="P172"/>
    </row>
    <row r="173" spans="1:16" ht="15.75" customHeight="1">
      <c r="A173"/>
      <c r="B173"/>
      <c r="C173"/>
      <c r="E173"/>
      <c r="G173"/>
      <c r="H173"/>
      <c r="I173"/>
      <c r="J173"/>
      <c r="K173"/>
      <c r="L173"/>
      <c r="M173"/>
      <c r="P173"/>
    </row>
    <row r="174" spans="1:16" ht="15.75" customHeight="1">
      <c r="A174"/>
      <c r="B174"/>
      <c r="C174"/>
      <c r="E174"/>
      <c r="G174"/>
      <c r="H174"/>
      <c r="I174"/>
      <c r="J174"/>
      <c r="K174"/>
      <c r="L174"/>
      <c r="M174"/>
      <c r="P174"/>
    </row>
    <row r="175" spans="1:16" ht="15.75" customHeight="1">
      <c r="A175"/>
      <c r="B175"/>
      <c r="C175"/>
      <c r="E175"/>
      <c r="G175"/>
      <c r="H175"/>
      <c r="I175"/>
      <c r="J175"/>
      <c r="K175"/>
      <c r="L175"/>
      <c r="M175"/>
      <c r="P175"/>
    </row>
    <row r="176" spans="1:16" ht="15.75" customHeight="1">
      <c r="A176"/>
      <c r="B176"/>
      <c r="C176"/>
      <c r="E176"/>
      <c r="G176"/>
      <c r="H176"/>
      <c r="I176"/>
      <c r="J176"/>
      <c r="K176"/>
      <c r="L176"/>
      <c r="M176"/>
      <c r="P176"/>
    </row>
    <row r="177" spans="1:16" ht="15.75" customHeight="1">
      <c r="A177"/>
      <c r="B177"/>
      <c r="C177"/>
      <c r="E177"/>
      <c r="G177"/>
      <c r="H177"/>
      <c r="I177"/>
      <c r="J177"/>
      <c r="K177"/>
      <c r="L177"/>
      <c r="M177"/>
      <c r="P177"/>
    </row>
    <row r="178" spans="1:16" ht="15.75" customHeight="1">
      <c r="A178"/>
      <c r="B178"/>
      <c r="C178"/>
      <c r="E178"/>
      <c r="G178"/>
      <c r="H178"/>
      <c r="I178"/>
      <c r="J178"/>
      <c r="K178"/>
      <c r="L178"/>
      <c r="M178"/>
      <c r="P178"/>
    </row>
    <row r="179" spans="1:16" ht="15.75" customHeight="1">
      <c r="A179"/>
      <c r="B179"/>
      <c r="C179"/>
      <c r="E179"/>
      <c r="G179"/>
      <c r="H179"/>
      <c r="I179"/>
      <c r="J179"/>
      <c r="K179"/>
      <c r="L179"/>
      <c r="M179"/>
      <c r="P179"/>
    </row>
    <row r="180" spans="1:16" ht="15.75" customHeight="1">
      <c r="A180"/>
      <c r="B180"/>
      <c r="C180"/>
      <c r="E180"/>
      <c r="G180"/>
      <c r="H180"/>
      <c r="I180"/>
      <c r="J180"/>
      <c r="K180"/>
      <c r="L180"/>
      <c r="M180"/>
      <c r="P180"/>
    </row>
    <row r="181" spans="1:16" ht="15.75" customHeight="1">
      <c r="A181"/>
      <c r="B181"/>
      <c r="C181"/>
      <c r="E181"/>
      <c r="G181"/>
      <c r="H181"/>
      <c r="I181"/>
      <c r="J181"/>
      <c r="K181"/>
      <c r="L181"/>
      <c r="M181"/>
      <c r="P181"/>
    </row>
    <row r="182" spans="1:16" ht="15.75" customHeight="1">
      <c r="A182"/>
      <c r="B182"/>
      <c r="C182"/>
      <c r="E182"/>
      <c r="G182"/>
      <c r="H182"/>
      <c r="I182"/>
      <c r="J182"/>
      <c r="K182"/>
      <c r="L182"/>
      <c r="M182"/>
      <c r="P182"/>
    </row>
    <row r="183" spans="1:16" ht="15.75" customHeight="1">
      <c r="A183"/>
      <c r="B183"/>
      <c r="C183"/>
      <c r="E183"/>
      <c r="G183"/>
      <c r="H183"/>
      <c r="I183"/>
      <c r="J183"/>
      <c r="K183"/>
      <c r="L183"/>
      <c r="M183"/>
      <c r="P183"/>
    </row>
    <row r="184" spans="1:16" ht="15.75" customHeight="1">
      <c r="A184"/>
      <c r="B184"/>
      <c r="C184"/>
      <c r="E184"/>
      <c r="G184"/>
      <c r="H184"/>
      <c r="I184"/>
      <c r="J184"/>
      <c r="K184"/>
      <c r="L184"/>
      <c r="M184"/>
      <c r="P184"/>
    </row>
    <row r="185" spans="1:16" ht="15.75" customHeight="1">
      <c r="A185"/>
      <c r="B185"/>
      <c r="C185"/>
      <c r="E185"/>
      <c r="G185"/>
      <c r="H185"/>
      <c r="I185"/>
      <c r="J185"/>
      <c r="K185"/>
      <c r="L185"/>
      <c r="M185"/>
      <c r="P185"/>
    </row>
    <row r="186" spans="1:16" ht="15.75" customHeight="1">
      <c r="A186"/>
      <c r="B186"/>
      <c r="C186"/>
      <c r="E186"/>
      <c r="G186"/>
      <c r="H186"/>
      <c r="I186"/>
      <c r="J186"/>
      <c r="K186"/>
      <c r="L186"/>
      <c r="M186"/>
      <c r="P186"/>
    </row>
    <row r="187" spans="1:16" ht="15.75" customHeight="1">
      <c r="A187"/>
      <c r="B187"/>
      <c r="C187"/>
      <c r="E187"/>
      <c r="G187"/>
      <c r="H187"/>
      <c r="I187"/>
      <c r="J187"/>
      <c r="K187"/>
      <c r="L187"/>
      <c r="M187"/>
      <c r="P187"/>
    </row>
    <row r="188" spans="1:16" ht="15.75" customHeight="1">
      <c r="A188"/>
      <c r="B188"/>
      <c r="C188"/>
      <c r="E188"/>
      <c r="G188"/>
      <c r="H188"/>
      <c r="I188"/>
      <c r="J188"/>
      <c r="K188"/>
      <c r="L188"/>
      <c r="M188"/>
      <c r="P188"/>
    </row>
    <row r="189" spans="1:16" ht="15.75" customHeight="1">
      <c r="A189"/>
      <c r="B189"/>
      <c r="C189"/>
      <c r="E189"/>
      <c r="G189"/>
      <c r="H189"/>
      <c r="I189"/>
      <c r="J189"/>
      <c r="K189"/>
      <c r="L189"/>
      <c r="M189"/>
      <c r="P189"/>
    </row>
    <row r="190" spans="1:16" ht="15.75" customHeight="1">
      <c r="A190"/>
      <c r="B190"/>
      <c r="C190"/>
      <c r="E190"/>
      <c r="G190"/>
      <c r="H190"/>
      <c r="I190"/>
      <c r="J190"/>
      <c r="K190"/>
      <c r="L190"/>
      <c r="M190"/>
      <c r="P190"/>
    </row>
    <row r="191" spans="1:16" ht="15.75" customHeight="1">
      <c r="A191"/>
      <c r="B191"/>
      <c r="C191"/>
      <c r="E191"/>
      <c r="G191"/>
      <c r="H191"/>
      <c r="I191"/>
      <c r="J191"/>
      <c r="K191"/>
      <c r="L191"/>
      <c r="M191"/>
      <c r="P191"/>
    </row>
    <row r="192" spans="1:16" ht="15.75" customHeight="1">
      <c r="A192"/>
      <c r="B192"/>
      <c r="C192"/>
      <c r="E192"/>
      <c r="G192"/>
      <c r="H192"/>
      <c r="I192"/>
      <c r="J192"/>
      <c r="K192"/>
      <c r="L192"/>
      <c r="M192"/>
      <c r="P192"/>
    </row>
    <row r="193" spans="1:16" ht="15.75" customHeight="1">
      <c r="A193"/>
      <c r="B193"/>
      <c r="C193"/>
      <c r="E193"/>
      <c r="G193"/>
      <c r="H193"/>
      <c r="I193"/>
      <c r="J193"/>
      <c r="K193"/>
      <c r="L193"/>
      <c r="M193"/>
      <c r="P193"/>
    </row>
    <row r="194" spans="1:16" ht="15.75" customHeight="1">
      <c r="A194"/>
      <c r="B194"/>
      <c r="C194"/>
      <c r="E194"/>
      <c r="G194"/>
      <c r="H194"/>
      <c r="I194"/>
      <c r="J194"/>
      <c r="K194"/>
      <c r="L194"/>
      <c r="M194"/>
      <c r="P194"/>
    </row>
    <row r="195" spans="1:16" ht="15.75" customHeight="1">
      <c r="A195"/>
      <c r="B195"/>
      <c r="C195"/>
      <c r="E195"/>
      <c r="G195"/>
      <c r="H195"/>
      <c r="I195"/>
      <c r="J195"/>
      <c r="K195"/>
      <c r="L195"/>
      <c r="M195"/>
      <c r="P195"/>
    </row>
    <row r="196" spans="1:16" ht="15.75" customHeight="1">
      <c r="A196"/>
      <c r="B196"/>
      <c r="C196"/>
      <c r="E196"/>
      <c r="G196"/>
      <c r="H196"/>
      <c r="I196"/>
      <c r="J196"/>
      <c r="K196"/>
      <c r="L196"/>
      <c r="M196"/>
      <c r="P196"/>
    </row>
    <row r="197" spans="1:16" ht="15.75" customHeight="1">
      <c r="A197"/>
      <c r="B197"/>
      <c r="C197"/>
      <c r="E197"/>
      <c r="G197"/>
      <c r="H197"/>
      <c r="I197"/>
      <c r="J197"/>
      <c r="K197"/>
      <c r="L197"/>
      <c r="M197"/>
      <c r="P197"/>
    </row>
    <row r="198" spans="1:16" ht="15.75" customHeight="1">
      <c r="A198"/>
      <c r="B198"/>
      <c r="C198"/>
      <c r="E198"/>
      <c r="G198"/>
      <c r="H198"/>
      <c r="I198"/>
      <c r="J198"/>
      <c r="K198"/>
      <c r="L198"/>
      <c r="M198"/>
      <c r="P198"/>
    </row>
    <row r="199" spans="1:16" ht="15.75" customHeight="1">
      <c r="A199"/>
      <c r="B199"/>
      <c r="C199"/>
      <c r="E199"/>
      <c r="G199"/>
      <c r="H199"/>
      <c r="I199"/>
      <c r="J199"/>
      <c r="K199"/>
      <c r="L199"/>
      <c r="M199"/>
      <c r="P199"/>
    </row>
    <row r="200" spans="1:16" ht="15.75" customHeight="1">
      <c r="A200"/>
      <c r="B200"/>
      <c r="C200"/>
      <c r="E200"/>
      <c r="G200"/>
      <c r="H200"/>
      <c r="I200"/>
      <c r="J200"/>
      <c r="K200"/>
      <c r="L200"/>
      <c r="M200"/>
      <c r="P200"/>
    </row>
    <row r="201" spans="1:16" ht="15.75" customHeight="1">
      <c r="A201"/>
      <c r="B201"/>
      <c r="C201"/>
      <c r="E201"/>
      <c r="G201"/>
      <c r="H201"/>
      <c r="I201"/>
      <c r="J201"/>
      <c r="K201"/>
      <c r="L201"/>
      <c r="M201"/>
      <c r="P201"/>
    </row>
    <row r="202" spans="1:16" ht="15.75" customHeight="1">
      <c r="A202"/>
      <c r="B202"/>
      <c r="C202"/>
      <c r="E202"/>
      <c r="G202"/>
      <c r="H202"/>
      <c r="I202"/>
      <c r="J202"/>
      <c r="K202"/>
      <c r="L202"/>
      <c r="M202"/>
      <c r="P202"/>
    </row>
    <row r="203" spans="1:16" ht="15.75" customHeight="1">
      <c r="A203"/>
      <c r="B203"/>
      <c r="C203"/>
      <c r="E203"/>
      <c r="G203"/>
      <c r="H203"/>
      <c r="I203"/>
      <c r="J203"/>
      <c r="K203"/>
      <c r="L203"/>
      <c r="M203"/>
      <c r="P203"/>
    </row>
    <row r="204" spans="1:16" ht="15.75" customHeight="1">
      <c r="A204"/>
      <c r="B204"/>
      <c r="C204"/>
      <c r="E204"/>
      <c r="G204"/>
      <c r="H204"/>
      <c r="I204"/>
      <c r="J204"/>
      <c r="K204"/>
      <c r="L204"/>
      <c r="M204"/>
      <c r="P204"/>
    </row>
    <row r="205" spans="1:16" ht="15.75" customHeight="1">
      <c r="A205"/>
      <c r="B205"/>
      <c r="C205"/>
      <c r="E205"/>
      <c r="G205"/>
      <c r="H205"/>
      <c r="I205"/>
      <c r="J205"/>
      <c r="K205"/>
      <c r="L205"/>
      <c r="M205"/>
      <c r="P205"/>
    </row>
    <row r="206" spans="1:16" ht="15.75" customHeight="1">
      <c r="A206"/>
      <c r="B206"/>
      <c r="C206"/>
      <c r="E206"/>
      <c r="G206"/>
      <c r="H206"/>
      <c r="I206"/>
      <c r="J206"/>
      <c r="K206"/>
      <c r="L206"/>
      <c r="M206"/>
      <c r="P206"/>
    </row>
    <row r="207" spans="1:16" ht="15.75" customHeight="1">
      <c r="A207"/>
      <c r="B207"/>
      <c r="C207"/>
      <c r="E207"/>
      <c r="G207"/>
      <c r="H207"/>
      <c r="I207"/>
      <c r="J207"/>
      <c r="K207"/>
      <c r="L207"/>
      <c r="M207"/>
      <c r="P207"/>
    </row>
    <row r="208" spans="1:16" ht="15.75" customHeight="1">
      <c r="A208"/>
      <c r="B208"/>
      <c r="C208"/>
      <c r="E208"/>
      <c r="G208"/>
      <c r="H208"/>
      <c r="I208"/>
      <c r="J208"/>
      <c r="K208"/>
      <c r="L208"/>
      <c r="M208"/>
      <c r="P208"/>
    </row>
    <row r="209" spans="1:16" ht="15.75" customHeight="1">
      <c r="A209"/>
      <c r="B209"/>
      <c r="C209"/>
      <c r="E209"/>
      <c r="G209"/>
      <c r="H209"/>
      <c r="I209"/>
      <c r="J209"/>
      <c r="K209"/>
      <c r="L209"/>
      <c r="M209"/>
      <c r="P209"/>
    </row>
    <row r="210" spans="1:16" ht="15.75" customHeight="1">
      <c r="A210"/>
      <c r="B210"/>
      <c r="C210"/>
      <c r="E210"/>
      <c r="G210"/>
      <c r="H210"/>
      <c r="I210"/>
      <c r="J210"/>
      <c r="K210"/>
      <c r="L210"/>
      <c r="M210"/>
      <c r="P210"/>
    </row>
    <row r="211" spans="1:16" ht="15.75" customHeight="1">
      <c r="A211"/>
      <c r="B211"/>
      <c r="C211"/>
      <c r="E211"/>
      <c r="G211"/>
      <c r="H211"/>
      <c r="I211"/>
      <c r="J211"/>
      <c r="K211"/>
      <c r="L211"/>
      <c r="M211"/>
      <c r="P211"/>
    </row>
    <row r="212" spans="1:16" ht="15.75" customHeight="1">
      <c r="A212"/>
      <c r="B212"/>
      <c r="C212"/>
      <c r="E212"/>
      <c r="G212"/>
      <c r="H212"/>
      <c r="I212"/>
      <c r="J212"/>
      <c r="K212"/>
      <c r="L212"/>
      <c r="M212"/>
      <c r="P212"/>
    </row>
    <row r="213" spans="1:16" ht="15.75" customHeight="1">
      <c r="A213"/>
      <c r="B213"/>
      <c r="C213"/>
      <c r="E213"/>
      <c r="G213"/>
      <c r="H213"/>
      <c r="I213"/>
      <c r="J213"/>
      <c r="K213"/>
      <c r="L213"/>
      <c r="M213"/>
      <c r="P213"/>
    </row>
    <row r="214" spans="1:16" ht="15.75" customHeight="1">
      <c r="A214"/>
      <c r="B214"/>
      <c r="C214"/>
      <c r="E214"/>
      <c r="G214"/>
      <c r="H214"/>
      <c r="I214"/>
      <c r="J214"/>
      <c r="K214"/>
      <c r="L214"/>
      <c r="M214"/>
      <c r="P214"/>
    </row>
    <row r="215" spans="1:16" ht="15.75" customHeight="1">
      <c r="A215"/>
      <c r="B215"/>
      <c r="C215"/>
      <c r="E215"/>
      <c r="G215"/>
      <c r="H215"/>
      <c r="I215"/>
      <c r="J215"/>
      <c r="K215"/>
      <c r="L215"/>
      <c r="M215"/>
      <c r="P215"/>
    </row>
    <row r="216" spans="1:16" ht="15.75" customHeight="1">
      <c r="A216"/>
      <c r="B216"/>
      <c r="C216"/>
      <c r="E216"/>
      <c r="G216"/>
      <c r="H216"/>
      <c r="I216"/>
      <c r="J216"/>
      <c r="K216"/>
      <c r="L216"/>
      <c r="M216"/>
      <c r="P216"/>
    </row>
    <row r="217" spans="1:16" ht="15.75" customHeight="1">
      <c r="A217"/>
      <c r="B217"/>
      <c r="C217"/>
      <c r="E217"/>
      <c r="G217"/>
      <c r="H217"/>
      <c r="I217"/>
      <c r="J217"/>
      <c r="K217"/>
      <c r="L217"/>
      <c r="M217"/>
      <c r="P217"/>
    </row>
    <row r="218" spans="1:16" ht="15.75" customHeight="1">
      <c r="A218"/>
      <c r="B218"/>
      <c r="C218"/>
      <c r="E218"/>
      <c r="G218"/>
      <c r="H218"/>
      <c r="I218"/>
      <c r="J218"/>
      <c r="K218"/>
      <c r="L218"/>
      <c r="M218"/>
      <c r="P218"/>
    </row>
    <row r="219" spans="1:16" ht="15.75" customHeight="1">
      <c r="A219"/>
      <c r="B219"/>
      <c r="C219"/>
      <c r="E219"/>
      <c r="G219"/>
      <c r="H219"/>
      <c r="I219"/>
      <c r="J219"/>
      <c r="K219"/>
      <c r="L219"/>
      <c r="M219"/>
      <c r="P219"/>
    </row>
    <row r="220" spans="1:16" ht="15.75" customHeight="1">
      <c r="A220"/>
      <c r="B220"/>
      <c r="C220"/>
      <c r="E220"/>
      <c r="G220"/>
      <c r="H220"/>
      <c r="I220"/>
      <c r="J220"/>
      <c r="K220"/>
      <c r="L220"/>
      <c r="M220"/>
      <c r="P220"/>
    </row>
    <row r="221" spans="1:16" ht="15.75" customHeight="1">
      <c r="A221"/>
      <c r="B221"/>
      <c r="C221"/>
      <c r="E221"/>
      <c r="G221"/>
      <c r="H221"/>
      <c r="I221"/>
      <c r="J221"/>
      <c r="K221"/>
      <c r="L221"/>
      <c r="M221"/>
      <c r="P221"/>
    </row>
    <row r="222" spans="1:16" ht="15.75" customHeight="1">
      <c r="A222"/>
      <c r="B222"/>
      <c r="C222"/>
      <c r="E222"/>
      <c r="G222"/>
      <c r="H222"/>
      <c r="I222"/>
      <c r="J222"/>
      <c r="K222"/>
      <c r="L222"/>
      <c r="M222"/>
      <c r="P222"/>
    </row>
    <row r="223" spans="1:16" ht="15.75" customHeight="1">
      <c r="A223"/>
      <c r="B223"/>
      <c r="C223"/>
      <c r="E223"/>
      <c r="G223"/>
      <c r="H223"/>
      <c r="I223"/>
      <c r="J223"/>
      <c r="K223"/>
      <c r="L223"/>
      <c r="M223"/>
      <c r="P223"/>
    </row>
    <row r="224" spans="1:16" ht="15.75" customHeight="1">
      <c r="A224"/>
      <c r="B224"/>
      <c r="C224"/>
      <c r="E224"/>
      <c r="G224"/>
      <c r="H224"/>
      <c r="I224"/>
      <c r="J224"/>
      <c r="K224"/>
      <c r="L224"/>
      <c r="M224"/>
      <c r="P224"/>
    </row>
    <row r="225" spans="1:16" ht="15.75" customHeight="1">
      <c r="A225"/>
      <c r="B225"/>
      <c r="C225"/>
      <c r="E225"/>
      <c r="G225"/>
      <c r="H225"/>
      <c r="I225"/>
      <c r="J225"/>
      <c r="K225"/>
      <c r="L225"/>
      <c r="M225"/>
      <c r="P225"/>
    </row>
    <row r="226" spans="1:16" ht="15.75" customHeight="1">
      <c r="A226"/>
      <c r="B226"/>
      <c r="C226"/>
      <c r="E226"/>
      <c r="G226"/>
      <c r="H226"/>
      <c r="I226"/>
      <c r="J226"/>
      <c r="K226"/>
      <c r="L226"/>
      <c r="M226"/>
      <c r="P226"/>
    </row>
    <row r="227" spans="1:16" ht="15.75" customHeight="1">
      <c r="A227"/>
      <c r="B227"/>
      <c r="C227"/>
      <c r="E227"/>
      <c r="G227"/>
      <c r="H227"/>
      <c r="I227"/>
      <c r="J227"/>
      <c r="K227"/>
      <c r="L227"/>
      <c r="M227"/>
      <c r="P227"/>
    </row>
    <row r="228" spans="1:16" ht="15.75" customHeight="1">
      <c r="A228"/>
      <c r="B228"/>
      <c r="C228"/>
      <c r="E228"/>
      <c r="G228"/>
      <c r="H228"/>
      <c r="I228"/>
      <c r="J228"/>
      <c r="K228"/>
      <c r="L228"/>
      <c r="M228"/>
      <c r="P228"/>
    </row>
    <row r="229" spans="1:16" ht="15.75" customHeight="1">
      <c r="A229"/>
      <c r="B229"/>
      <c r="C229"/>
      <c r="E229"/>
      <c r="G229"/>
      <c r="H229"/>
      <c r="I229"/>
      <c r="J229"/>
      <c r="K229"/>
      <c r="L229"/>
      <c r="M229"/>
      <c r="P229"/>
    </row>
    <row r="230" spans="1:16" ht="15.75" customHeight="1">
      <c r="A230"/>
      <c r="B230"/>
      <c r="C230"/>
      <c r="E230"/>
      <c r="G230"/>
      <c r="H230"/>
      <c r="I230"/>
      <c r="J230"/>
      <c r="K230"/>
      <c r="L230"/>
      <c r="M230"/>
      <c r="P230"/>
    </row>
    <row r="231" spans="1:16" ht="15.75" customHeight="1">
      <c r="A231"/>
      <c r="B231"/>
      <c r="C231"/>
      <c r="E231"/>
      <c r="G231"/>
      <c r="H231"/>
      <c r="I231"/>
      <c r="J231"/>
      <c r="K231"/>
      <c r="L231"/>
      <c r="M231"/>
      <c r="P231"/>
    </row>
    <row r="232" spans="1:16" ht="15.75" customHeight="1">
      <c r="A232"/>
      <c r="B232"/>
      <c r="C232"/>
      <c r="E232"/>
      <c r="G232"/>
      <c r="H232"/>
      <c r="I232"/>
      <c r="J232"/>
      <c r="K232"/>
      <c r="L232"/>
      <c r="M232"/>
      <c r="P232"/>
    </row>
    <row r="233" spans="1:16" ht="15.75" customHeight="1">
      <c r="A233"/>
      <c r="B233"/>
      <c r="C233"/>
      <c r="E233"/>
      <c r="G233"/>
      <c r="H233"/>
      <c r="I233"/>
      <c r="J233"/>
      <c r="K233"/>
      <c r="L233"/>
      <c r="M233"/>
      <c r="P233"/>
    </row>
    <row r="234" spans="1:16" ht="15.75" customHeight="1">
      <c r="A234"/>
      <c r="B234"/>
      <c r="C234"/>
      <c r="E234"/>
      <c r="G234"/>
      <c r="H234"/>
      <c r="I234"/>
      <c r="J234"/>
      <c r="K234"/>
      <c r="L234"/>
      <c r="M234"/>
      <c r="P234"/>
    </row>
    <row r="235" spans="1:16" ht="15.75" customHeight="1">
      <c r="A235"/>
      <c r="B235"/>
      <c r="C235"/>
      <c r="E235"/>
      <c r="G235"/>
      <c r="H235"/>
      <c r="I235"/>
      <c r="J235"/>
      <c r="K235"/>
      <c r="L235"/>
      <c r="M235"/>
      <c r="P235"/>
    </row>
    <row r="236" spans="1:16" ht="15.75" customHeight="1">
      <c r="A236"/>
      <c r="B236"/>
      <c r="C236"/>
      <c r="E236"/>
      <c r="G236"/>
      <c r="H236"/>
      <c r="I236"/>
      <c r="J236"/>
      <c r="K236"/>
      <c r="L236"/>
      <c r="M236"/>
      <c r="P236"/>
    </row>
    <row r="237" spans="1:16" ht="15.75" customHeight="1">
      <c r="A237"/>
      <c r="B237"/>
      <c r="C237"/>
      <c r="E237"/>
      <c r="G237"/>
      <c r="H237"/>
      <c r="I237"/>
      <c r="J237"/>
      <c r="K237"/>
      <c r="L237"/>
      <c r="M237"/>
      <c r="P237"/>
    </row>
    <row r="238" spans="1:16" ht="15.75" customHeight="1">
      <c r="A238"/>
      <c r="B238"/>
      <c r="C238"/>
      <c r="E238"/>
      <c r="G238"/>
      <c r="H238"/>
      <c r="I238"/>
      <c r="J238"/>
      <c r="K238"/>
      <c r="L238"/>
      <c r="M238"/>
      <c r="P238"/>
    </row>
    <row r="239" spans="1:16" ht="15.75" customHeight="1">
      <c r="A239"/>
      <c r="B239"/>
      <c r="C239"/>
      <c r="E239"/>
      <c r="G239"/>
      <c r="H239"/>
      <c r="I239"/>
      <c r="J239"/>
      <c r="K239"/>
      <c r="L239"/>
      <c r="M239"/>
      <c r="P239"/>
    </row>
    <row r="240" spans="1:16" ht="15.75" customHeight="1">
      <c r="A240"/>
      <c r="B240"/>
      <c r="C240"/>
      <c r="E240"/>
      <c r="G240"/>
      <c r="H240"/>
      <c r="I240"/>
      <c r="J240"/>
      <c r="K240"/>
      <c r="L240"/>
      <c r="M240"/>
      <c r="P240"/>
    </row>
    <row r="241" spans="1:16" ht="15.75" customHeight="1">
      <c r="A241"/>
      <c r="B241"/>
      <c r="C241"/>
      <c r="E241"/>
      <c r="G241"/>
      <c r="H241"/>
      <c r="I241"/>
      <c r="J241"/>
      <c r="K241"/>
      <c r="L241"/>
      <c r="M241"/>
      <c r="P241"/>
    </row>
    <row r="242" spans="1:16" ht="15.75" customHeight="1">
      <c r="A242"/>
      <c r="B242"/>
      <c r="C242"/>
      <c r="E242"/>
      <c r="G242"/>
      <c r="H242"/>
      <c r="I242"/>
      <c r="J242"/>
      <c r="K242"/>
      <c r="L242"/>
      <c r="M242"/>
      <c r="P242"/>
    </row>
    <row r="243" spans="1:16" ht="15.75" customHeight="1">
      <c r="A243"/>
      <c r="B243"/>
      <c r="C243"/>
      <c r="E243"/>
      <c r="G243"/>
      <c r="H243"/>
      <c r="I243"/>
      <c r="J243"/>
      <c r="K243"/>
      <c r="L243"/>
      <c r="M243"/>
      <c r="P243"/>
    </row>
    <row r="244" spans="1:16" ht="15.75" customHeight="1">
      <c r="A244"/>
      <c r="B244"/>
      <c r="C244"/>
      <c r="E244"/>
      <c r="G244"/>
      <c r="H244"/>
      <c r="I244"/>
      <c r="J244"/>
      <c r="K244"/>
      <c r="L244"/>
      <c r="M244"/>
      <c r="P244"/>
    </row>
    <row r="245" spans="1:16" ht="15.75" customHeight="1">
      <c r="A245"/>
      <c r="B245"/>
      <c r="C245"/>
      <c r="E245"/>
      <c r="G245"/>
      <c r="H245"/>
      <c r="I245"/>
      <c r="J245"/>
      <c r="K245"/>
      <c r="L245"/>
      <c r="M245"/>
      <c r="P245"/>
    </row>
    <row r="246" spans="1:16" ht="15.75" customHeight="1">
      <c r="A246"/>
      <c r="B246"/>
      <c r="C246"/>
      <c r="E246"/>
      <c r="G246"/>
      <c r="H246"/>
      <c r="I246"/>
      <c r="J246"/>
      <c r="K246"/>
      <c r="L246"/>
      <c r="M246"/>
      <c r="P246"/>
    </row>
    <row r="247" spans="1:16" ht="15.75" customHeight="1">
      <c r="A247"/>
      <c r="B247"/>
      <c r="C247"/>
      <c r="E247"/>
      <c r="G247"/>
      <c r="H247"/>
      <c r="I247"/>
      <c r="J247"/>
      <c r="K247"/>
      <c r="L247"/>
      <c r="M247"/>
      <c r="P247"/>
    </row>
    <row r="248" spans="1:16" ht="15.75" customHeight="1">
      <c r="A248"/>
      <c r="B248"/>
      <c r="C248"/>
      <c r="E248"/>
      <c r="G248"/>
      <c r="H248"/>
      <c r="I248"/>
      <c r="J248"/>
      <c r="K248"/>
      <c r="L248"/>
      <c r="M248"/>
      <c r="P248"/>
    </row>
    <row r="249" spans="1:16" ht="15.75" customHeight="1">
      <c r="A249"/>
      <c r="B249"/>
      <c r="C249"/>
      <c r="E249"/>
      <c r="G249"/>
      <c r="H249"/>
      <c r="I249"/>
      <c r="J249"/>
      <c r="K249"/>
      <c r="L249"/>
      <c r="M249"/>
      <c r="P249"/>
    </row>
    <row r="250" spans="1:16" ht="15.75" customHeight="1">
      <c r="A250"/>
      <c r="B250"/>
      <c r="C250"/>
      <c r="E250"/>
      <c r="G250"/>
      <c r="H250"/>
      <c r="I250"/>
      <c r="J250"/>
      <c r="K250"/>
      <c r="L250"/>
      <c r="M250"/>
      <c r="P250"/>
    </row>
    <row r="251" spans="1:16" ht="15.75" customHeight="1">
      <c r="A251"/>
      <c r="B251"/>
      <c r="C251"/>
      <c r="E251"/>
      <c r="G251"/>
      <c r="H251"/>
      <c r="I251"/>
      <c r="J251"/>
      <c r="K251"/>
      <c r="L251"/>
      <c r="M251"/>
      <c r="P251"/>
    </row>
    <row r="252" spans="1:16" ht="15.75" customHeight="1">
      <c r="A252"/>
      <c r="B252"/>
      <c r="C252"/>
      <c r="E252"/>
      <c r="G252"/>
      <c r="H252"/>
      <c r="I252"/>
      <c r="J252"/>
      <c r="K252"/>
      <c r="L252"/>
      <c r="M252"/>
      <c r="P252"/>
    </row>
    <row r="253" spans="1:16" ht="15.75" customHeight="1">
      <c r="A253"/>
      <c r="B253"/>
      <c r="C253"/>
      <c r="E253"/>
      <c r="G253"/>
      <c r="H253"/>
      <c r="I253"/>
      <c r="J253"/>
      <c r="K253"/>
      <c r="L253"/>
      <c r="M253"/>
      <c r="P253"/>
    </row>
    <row r="254" spans="1:16" ht="15.75" customHeight="1">
      <c r="A254"/>
      <c r="B254"/>
      <c r="C254"/>
      <c r="E254"/>
      <c r="G254"/>
      <c r="H254"/>
      <c r="I254"/>
      <c r="J254"/>
      <c r="K254"/>
      <c r="L254"/>
      <c r="M254"/>
      <c r="P254"/>
    </row>
    <row r="255" spans="1:16" ht="15.75" customHeight="1">
      <c r="A255"/>
      <c r="B255"/>
      <c r="C255"/>
      <c r="E255"/>
      <c r="G255"/>
      <c r="H255"/>
      <c r="I255"/>
      <c r="J255"/>
      <c r="K255"/>
      <c r="L255"/>
      <c r="M255"/>
      <c r="P255"/>
    </row>
    <row r="256" spans="1:16" ht="15.75" customHeight="1">
      <c r="A256"/>
      <c r="B256"/>
      <c r="C256"/>
      <c r="E256"/>
      <c r="G256"/>
      <c r="H256"/>
      <c r="I256"/>
      <c r="J256"/>
      <c r="K256"/>
      <c r="L256"/>
      <c r="M256"/>
      <c r="P256"/>
    </row>
    <row r="257" spans="1:16" ht="15.75" customHeight="1">
      <c r="A257"/>
      <c r="B257"/>
      <c r="C257"/>
      <c r="E257"/>
      <c r="G257"/>
      <c r="H257"/>
      <c r="I257"/>
      <c r="J257"/>
      <c r="K257"/>
      <c r="L257"/>
      <c r="M257"/>
      <c r="P257"/>
    </row>
    <row r="258" spans="1:16" ht="15.75" customHeight="1">
      <c r="A258"/>
      <c r="B258"/>
      <c r="C258"/>
      <c r="E258"/>
      <c r="G258"/>
      <c r="H258"/>
      <c r="I258"/>
      <c r="J258"/>
      <c r="K258"/>
      <c r="L258"/>
      <c r="M258"/>
      <c r="P258"/>
    </row>
    <row r="259" spans="1:16" ht="15.75" customHeight="1">
      <c r="A259"/>
      <c r="B259"/>
      <c r="C259"/>
      <c r="E259"/>
      <c r="G259"/>
      <c r="H259"/>
      <c r="I259"/>
      <c r="J259"/>
      <c r="K259"/>
      <c r="L259"/>
      <c r="M259"/>
      <c r="P259"/>
    </row>
    <row r="260" spans="1:16" ht="15.75" customHeight="1">
      <c r="A260"/>
      <c r="B260"/>
      <c r="C260"/>
      <c r="E260"/>
      <c r="G260"/>
      <c r="H260"/>
      <c r="I260"/>
      <c r="J260"/>
      <c r="K260"/>
      <c r="L260"/>
      <c r="M260"/>
      <c r="P260"/>
    </row>
    <row r="261" spans="1:16" ht="15.75" customHeight="1">
      <c r="A261"/>
      <c r="B261"/>
      <c r="C261"/>
      <c r="E261"/>
      <c r="G261"/>
      <c r="H261"/>
      <c r="I261"/>
      <c r="J261"/>
      <c r="K261"/>
      <c r="L261"/>
      <c r="M261"/>
      <c r="P261"/>
    </row>
    <row r="262" spans="1:16" ht="15.75" customHeight="1">
      <c r="A262"/>
      <c r="B262"/>
      <c r="C262"/>
      <c r="E262"/>
      <c r="G262"/>
      <c r="H262"/>
      <c r="I262"/>
      <c r="J262"/>
      <c r="K262"/>
      <c r="L262"/>
      <c r="M262"/>
      <c r="P262"/>
    </row>
    <row r="263" spans="1:16" ht="15.75" customHeight="1">
      <c r="A263"/>
      <c r="B263"/>
      <c r="C263"/>
      <c r="E263"/>
      <c r="G263"/>
      <c r="H263"/>
      <c r="I263"/>
      <c r="J263"/>
      <c r="K263"/>
      <c r="L263"/>
      <c r="M263"/>
      <c r="P263"/>
    </row>
    <row r="264" spans="1:16" ht="15.75" customHeight="1">
      <c r="A264"/>
      <c r="B264"/>
      <c r="C264"/>
      <c r="E264"/>
      <c r="G264"/>
      <c r="H264"/>
      <c r="I264"/>
      <c r="J264"/>
      <c r="K264"/>
      <c r="L264"/>
      <c r="M264"/>
      <c r="P264"/>
    </row>
    <row r="265" spans="1:16" ht="15.75" customHeight="1">
      <c r="A265"/>
      <c r="B265"/>
      <c r="C265"/>
      <c r="E265"/>
      <c r="G265"/>
      <c r="H265"/>
      <c r="I265"/>
      <c r="J265"/>
      <c r="K265"/>
      <c r="L265"/>
      <c r="M265"/>
      <c r="P265"/>
    </row>
    <row r="266" spans="1:16" ht="15.75" customHeight="1">
      <c r="A266"/>
      <c r="B266"/>
      <c r="C266"/>
      <c r="E266"/>
      <c r="G266"/>
      <c r="H266"/>
      <c r="I266"/>
      <c r="J266"/>
      <c r="K266"/>
      <c r="L266"/>
      <c r="M266"/>
      <c r="P266"/>
    </row>
    <row r="267" spans="1:16" ht="15.75" customHeight="1">
      <c r="A267"/>
      <c r="B267"/>
      <c r="C267"/>
      <c r="E267"/>
      <c r="G267"/>
      <c r="H267"/>
      <c r="I267"/>
      <c r="J267"/>
      <c r="K267"/>
      <c r="L267"/>
      <c r="M267"/>
      <c r="P267"/>
    </row>
    <row r="268" spans="1:16" ht="15.75" customHeight="1">
      <c r="A268"/>
      <c r="B268"/>
      <c r="C268"/>
      <c r="E268"/>
      <c r="G268"/>
      <c r="H268"/>
      <c r="I268"/>
      <c r="J268"/>
      <c r="K268"/>
      <c r="L268"/>
      <c r="M268"/>
      <c r="P268"/>
    </row>
    <row r="269" spans="1:16" ht="15.75" customHeight="1">
      <c r="A269"/>
      <c r="B269"/>
      <c r="C269"/>
      <c r="E269"/>
      <c r="G269"/>
      <c r="H269"/>
      <c r="I269"/>
      <c r="J269"/>
      <c r="K269"/>
      <c r="L269"/>
      <c r="M269"/>
      <c r="P269"/>
    </row>
    <row r="270" spans="1:16" ht="15.75" customHeight="1">
      <c r="A270"/>
      <c r="B270"/>
      <c r="C270"/>
      <c r="E270"/>
      <c r="G270"/>
      <c r="H270"/>
      <c r="I270"/>
      <c r="J270"/>
      <c r="K270"/>
      <c r="L270"/>
      <c r="M270"/>
      <c r="P270"/>
    </row>
    <row r="271" spans="1:16" ht="15.75" customHeight="1">
      <c r="A271"/>
      <c r="B271"/>
      <c r="C271"/>
      <c r="E271"/>
      <c r="G271"/>
      <c r="H271"/>
      <c r="I271"/>
      <c r="J271"/>
      <c r="K271"/>
      <c r="L271"/>
      <c r="M271"/>
      <c r="P271"/>
    </row>
    <row r="272" spans="1:16" ht="15.75" customHeight="1">
      <c r="A272"/>
      <c r="B272"/>
      <c r="C272"/>
      <c r="E272"/>
      <c r="G272"/>
      <c r="H272"/>
      <c r="I272"/>
      <c r="J272"/>
      <c r="K272"/>
      <c r="L272"/>
      <c r="M272"/>
      <c r="P272"/>
    </row>
    <row r="273" spans="1:16" ht="15.75" customHeight="1">
      <c r="A273"/>
      <c r="B273"/>
      <c r="C273"/>
      <c r="E273"/>
      <c r="G273"/>
      <c r="H273"/>
      <c r="I273"/>
      <c r="J273"/>
      <c r="K273"/>
      <c r="L273"/>
      <c r="M273"/>
      <c r="P273"/>
    </row>
    <row r="274" spans="1:16" ht="15.75" customHeight="1">
      <c r="A274"/>
      <c r="B274"/>
      <c r="C274"/>
      <c r="E274"/>
      <c r="G274"/>
      <c r="H274"/>
      <c r="I274"/>
      <c r="J274"/>
      <c r="K274"/>
      <c r="L274"/>
      <c r="M274"/>
      <c r="P274"/>
    </row>
    <row r="275" spans="1:16" ht="15.75" customHeight="1">
      <c r="A275"/>
      <c r="B275"/>
      <c r="C275"/>
      <c r="E275"/>
      <c r="G275"/>
      <c r="H275"/>
      <c r="I275"/>
      <c r="J275"/>
      <c r="K275"/>
      <c r="L275"/>
      <c r="M275"/>
      <c r="P275"/>
    </row>
    <row r="276" spans="1:16" ht="15.75" customHeight="1">
      <c r="A276"/>
      <c r="B276"/>
      <c r="C276"/>
      <c r="E276"/>
      <c r="G276"/>
      <c r="H276"/>
      <c r="I276"/>
      <c r="J276"/>
      <c r="K276"/>
      <c r="L276"/>
      <c r="M276"/>
      <c r="P276"/>
    </row>
    <row r="277" spans="1:16" ht="15.75" customHeight="1">
      <c r="A277"/>
      <c r="B277"/>
      <c r="C277"/>
      <c r="E277"/>
      <c r="G277"/>
      <c r="H277"/>
      <c r="I277"/>
      <c r="J277"/>
      <c r="K277"/>
      <c r="L277"/>
      <c r="M277"/>
      <c r="P277"/>
    </row>
    <row r="278" spans="1:16" ht="15.75" customHeight="1">
      <c r="A278"/>
      <c r="B278"/>
      <c r="C278"/>
      <c r="E278"/>
      <c r="G278"/>
      <c r="H278"/>
      <c r="I278"/>
      <c r="J278"/>
      <c r="K278"/>
      <c r="L278"/>
      <c r="M278"/>
      <c r="P278"/>
    </row>
    <row r="279" spans="1:16" ht="15.75" customHeight="1">
      <c r="A279"/>
      <c r="B279"/>
      <c r="C279"/>
      <c r="E279"/>
      <c r="G279"/>
      <c r="H279"/>
      <c r="I279"/>
      <c r="J279"/>
      <c r="K279"/>
      <c r="L279"/>
      <c r="M279"/>
      <c r="P279"/>
    </row>
    <row r="280" spans="1:16" ht="15.75" customHeight="1">
      <c r="A280"/>
      <c r="B280"/>
      <c r="C280"/>
      <c r="E280"/>
      <c r="G280"/>
      <c r="H280"/>
      <c r="I280"/>
      <c r="J280"/>
      <c r="K280"/>
      <c r="L280"/>
      <c r="M280"/>
      <c r="P280"/>
    </row>
    <row r="281" spans="1:16" ht="15.75" customHeight="1">
      <c r="A281"/>
      <c r="B281"/>
      <c r="C281"/>
      <c r="E281"/>
      <c r="G281"/>
      <c r="H281"/>
      <c r="I281"/>
      <c r="J281"/>
      <c r="K281"/>
      <c r="L281"/>
      <c r="M281"/>
      <c r="P281"/>
    </row>
    <row r="282" spans="1:16" ht="15.75" customHeight="1">
      <c r="A282"/>
      <c r="B282"/>
      <c r="C282"/>
      <c r="E282"/>
      <c r="G282"/>
      <c r="H282"/>
      <c r="I282"/>
      <c r="J282"/>
      <c r="K282"/>
      <c r="L282"/>
      <c r="M282"/>
      <c r="P282"/>
    </row>
    <row r="283" spans="1:16" ht="15.75" customHeight="1">
      <c r="A283"/>
      <c r="B283"/>
      <c r="C283"/>
      <c r="E283"/>
      <c r="G283"/>
      <c r="H283"/>
      <c r="I283"/>
      <c r="J283"/>
      <c r="K283"/>
      <c r="L283"/>
      <c r="M283"/>
      <c r="P283"/>
    </row>
    <row r="284" spans="1:16" ht="15.75" customHeight="1">
      <c r="A284"/>
      <c r="B284"/>
      <c r="C284"/>
      <c r="E284"/>
      <c r="G284"/>
      <c r="H284"/>
      <c r="I284"/>
      <c r="J284"/>
      <c r="K284"/>
      <c r="L284"/>
      <c r="M284"/>
      <c r="P284"/>
    </row>
    <row r="285" spans="1:16" ht="15.75" customHeight="1">
      <c r="A285"/>
      <c r="B285"/>
      <c r="C285"/>
      <c r="E285"/>
      <c r="G285"/>
      <c r="H285"/>
      <c r="I285"/>
      <c r="J285"/>
      <c r="K285"/>
      <c r="L285"/>
      <c r="M285"/>
      <c r="P285"/>
    </row>
    <row r="286" spans="1:16" ht="15.75" customHeight="1">
      <c r="A286"/>
      <c r="B286"/>
      <c r="C286"/>
      <c r="E286"/>
      <c r="G286"/>
      <c r="H286"/>
      <c r="I286"/>
      <c r="J286"/>
      <c r="K286"/>
      <c r="L286"/>
      <c r="M286"/>
      <c r="P286"/>
    </row>
    <row r="287" spans="1:16" ht="15.75" customHeight="1">
      <c r="A287"/>
      <c r="B287"/>
      <c r="C287"/>
      <c r="E287"/>
      <c r="G287"/>
      <c r="H287"/>
      <c r="I287"/>
      <c r="J287"/>
      <c r="K287"/>
      <c r="L287"/>
      <c r="M287"/>
      <c r="P287"/>
    </row>
    <row r="288" spans="1:16" ht="15.75" customHeight="1">
      <c r="A288"/>
      <c r="B288"/>
      <c r="C288"/>
      <c r="E288"/>
      <c r="G288"/>
      <c r="H288"/>
      <c r="I288"/>
      <c r="J288"/>
      <c r="K288"/>
      <c r="L288"/>
      <c r="M288"/>
      <c r="P288"/>
    </row>
    <row r="289" spans="1:16" ht="15.75" customHeight="1">
      <c r="A289"/>
      <c r="B289"/>
      <c r="C289"/>
      <c r="E289"/>
      <c r="G289"/>
      <c r="H289"/>
      <c r="I289"/>
      <c r="J289"/>
      <c r="K289"/>
      <c r="L289"/>
      <c r="M289"/>
      <c r="P289"/>
    </row>
    <row r="290" spans="1:16" ht="15.75" customHeight="1">
      <c r="A290"/>
      <c r="B290"/>
      <c r="C290"/>
      <c r="E290"/>
      <c r="G290"/>
      <c r="H290"/>
      <c r="I290"/>
      <c r="J290"/>
      <c r="K290"/>
      <c r="L290"/>
      <c r="M290"/>
      <c r="P290"/>
    </row>
    <row r="291" spans="1:16" ht="15.75" customHeight="1">
      <c r="A291"/>
      <c r="B291"/>
      <c r="C291"/>
      <c r="E291"/>
      <c r="G291"/>
      <c r="H291"/>
      <c r="I291"/>
      <c r="J291"/>
      <c r="K291"/>
      <c r="L291"/>
      <c r="M291"/>
      <c r="P291"/>
    </row>
    <row r="292" spans="1:16" ht="15.75" customHeight="1">
      <c r="A292"/>
      <c r="B292"/>
      <c r="C292"/>
      <c r="E292"/>
      <c r="G292"/>
      <c r="H292"/>
      <c r="I292"/>
      <c r="J292"/>
      <c r="K292"/>
      <c r="L292"/>
      <c r="M292"/>
      <c r="P292"/>
    </row>
    <row r="293" spans="1:16" ht="15.75" customHeight="1">
      <c r="A293"/>
      <c r="B293"/>
      <c r="C293"/>
      <c r="E293"/>
      <c r="G293"/>
      <c r="H293"/>
      <c r="I293"/>
      <c r="J293"/>
      <c r="K293"/>
      <c r="L293"/>
      <c r="M293"/>
      <c r="P293"/>
    </row>
    <row r="294" spans="1:16" ht="15.75" customHeight="1">
      <c r="A294"/>
      <c r="B294"/>
      <c r="C294"/>
      <c r="E294"/>
      <c r="G294"/>
      <c r="H294"/>
      <c r="I294"/>
      <c r="J294"/>
      <c r="K294"/>
      <c r="L294"/>
      <c r="M294"/>
      <c r="P294"/>
    </row>
    <row r="295" spans="1:16" ht="15.75" customHeight="1">
      <c r="A295"/>
      <c r="B295"/>
      <c r="C295"/>
      <c r="E295"/>
      <c r="G295"/>
      <c r="H295"/>
      <c r="I295"/>
      <c r="J295"/>
      <c r="K295"/>
      <c r="L295"/>
      <c r="M295"/>
      <c r="P295"/>
    </row>
    <row r="296" spans="1:16" ht="15.75" customHeight="1">
      <c r="A296"/>
      <c r="B296"/>
      <c r="C296"/>
      <c r="E296"/>
      <c r="G296"/>
      <c r="H296"/>
      <c r="I296"/>
      <c r="J296"/>
      <c r="K296"/>
      <c r="L296"/>
      <c r="M296"/>
      <c r="P296"/>
    </row>
    <row r="297" spans="1:16" ht="15.75" customHeight="1">
      <c r="A297"/>
      <c r="B297"/>
      <c r="C297"/>
      <c r="E297"/>
      <c r="G297"/>
      <c r="H297"/>
      <c r="I297"/>
      <c r="J297"/>
      <c r="K297"/>
      <c r="L297"/>
      <c r="M297"/>
      <c r="P297"/>
    </row>
    <row r="298" spans="1:16" ht="15.75" customHeight="1">
      <c r="A298"/>
      <c r="B298"/>
      <c r="C298"/>
      <c r="E298"/>
      <c r="G298"/>
      <c r="H298"/>
      <c r="I298"/>
      <c r="J298"/>
      <c r="K298"/>
      <c r="L298"/>
      <c r="M298"/>
      <c r="P298"/>
    </row>
    <row r="299" spans="1:16" ht="15.75" customHeight="1">
      <c r="A299"/>
      <c r="B299"/>
      <c r="C299"/>
      <c r="E299"/>
      <c r="G299"/>
      <c r="H299"/>
      <c r="I299"/>
      <c r="J299"/>
      <c r="K299"/>
      <c r="L299"/>
      <c r="M299"/>
      <c r="P299"/>
    </row>
    <row r="300" spans="1:16" ht="15.75" customHeight="1">
      <c r="A300"/>
      <c r="B300"/>
      <c r="C300"/>
      <c r="E300"/>
      <c r="G300"/>
      <c r="H300"/>
      <c r="I300"/>
      <c r="J300"/>
      <c r="K300"/>
      <c r="L300"/>
      <c r="M300"/>
      <c r="P300"/>
    </row>
    <row r="301" spans="1:16" ht="15.75" customHeight="1">
      <c r="A301"/>
      <c r="B301"/>
      <c r="C301"/>
      <c r="E301"/>
      <c r="G301"/>
      <c r="H301"/>
      <c r="I301"/>
      <c r="J301"/>
      <c r="K301"/>
      <c r="L301"/>
      <c r="M301"/>
      <c r="P301"/>
    </row>
    <row r="302" spans="1:16" ht="15.75" customHeight="1">
      <c r="A302"/>
      <c r="B302"/>
      <c r="C302"/>
      <c r="E302"/>
      <c r="G302"/>
      <c r="H302"/>
      <c r="I302"/>
      <c r="J302"/>
      <c r="K302"/>
      <c r="L302"/>
      <c r="M302"/>
      <c r="P302"/>
    </row>
    <row r="303" spans="1:16" ht="15.75" customHeight="1">
      <c r="A303"/>
      <c r="B303"/>
      <c r="C303"/>
      <c r="E303"/>
      <c r="G303"/>
      <c r="H303"/>
      <c r="I303"/>
      <c r="J303"/>
      <c r="K303"/>
      <c r="L303"/>
      <c r="M303"/>
      <c r="P303"/>
    </row>
    <row r="304" spans="1:16" ht="15.75" customHeight="1">
      <c r="A304"/>
      <c r="B304"/>
      <c r="C304"/>
      <c r="E304"/>
      <c r="G304"/>
      <c r="H304"/>
      <c r="I304"/>
      <c r="J304"/>
      <c r="K304"/>
      <c r="L304"/>
      <c r="M304"/>
      <c r="P304"/>
    </row>
    <row r="305" spans="1:16" ht="15.75" customHeight="1">
      <c r="A305"/>
      <c r="B305"/>
      <c r="C305"/>
      <c r="E305"/>
      <c r="G305"/>
      <c r="H305"/>
      <c r="I305"/>
      <c r="J305"/>
      <c r="K305"/>
      <c r="L305"/>
      <c r="M305"/>
      <c r="P305"/>
    </row>
    <row r="306" spans="1:16" ht="15.75" customHeight="1">
      <c r="A306"/>
      <c r="B306"/>
      <c r="C306"/>
      <c r="E306"/>
      <c r="G306"/>
      <c r="H306"/>
      <c r="I306"/>
      <c r="J306"/>
      <c r="K306"/>
      <c r="L306"/>
      <c r="M306"/>
      <c r="P306"/>
    </row>
    <row r="307" spans="1:16" ht="15.75" customHeight="1">
      <c r="A307"/>
      <c r="B307"/>
      <c r="C307"/>
      <c r="E307"/>
      <c r="G307"/>
      <c r="H307"/>
      <c r="I307"/>
      <c r="J307"/>
      <c r="K307"/>
      <c r="L307"/>
      <c r="M307"/>
      <c r="P307"/>
    </row>
    <row r="308" spans="1:16" ht="15.75" customHeight="1">
      <c r="A308"/>
      <c r="B308"/>
      <c r="C308"/>
      <c r="E308"/>
      <c r="G308"/>
      <c r="H308"/>
      <c r="I308"/>
      <c r="J308"/>
      <c r="K308"/>
      <c r="L308"/>
      <c r="M308"/>
      <c r="P308"/>
    </row>
    <row r="309" spans="1:16" ht="15.75" customHeight="1">
      <c r="A309"/>
      <c r="B309"/>
      <c r="C309"/>
      <c r="E309"/>
      <c r="G309"/>
      <c r="H309"/>
      <c r="I309"/>
      <c r="J309"/>
      <c r="K309"/>
      <c r="L309"/>
      <c r="M309"/>
      <c r="P309"/>
    </row>
    <row r="310" spans="1:16" ht="15.75" customHeight="1">
      <c r="A310"/>
      <c r="B310"/>
      <c r="C310"/>
      <c r="E310"/>
      <c r="G310"/>
      <c r="H310"/>
      <c r="I310"/>
      <c r="J310"/>
      <c r="K310"/>
      <c r="L310"/>
      <c r="M310"/>
      <c r="P310"/>
    </row>
    <row r="311" spans="1:16" ht="15.75" customHeight="1">
      <c r="A311"/>
      <c r="B311"/>
      <c r="C311"/>
      <c r="E311"/>
      <c r="G311"/>
      <c r="H311"/>
      <c r="I311"/>
      <c r="J311"/>
      <c r="K311"/>
      <c r="L311"/>
      <c r="M311"/>
      <c r="P311"/>
    </row>
    <row r="312" spans="1:16" ht="15.75" customHeight="1">
      <c r="A312"/>
      <c r="B312"/>
      <c r="C312"/>
      <c r="E312"/>
      <c r="G312"/>
      <c r="H312"/>
      <c r="I312"/>
      <c r="J312"/>
      <c r="K312"/>
      <c r="L312"/>
      <c r="M312"/>
      <c r="P312"/>
    </row>
    <row r="313" spans="1:16" ht="15.75" customHeight="1">
      <c r="A313"/>
      <c r="B313"/>
      <c r="C313"/>
      <c r="E313"/>
      <c r="G313"/>
      <c r="H313"/>
      <c r="I313"/>
      <c r="J313"/>
      <c r="K313"/>
      <c r="L313"/>
      <c r="M313"/>
      <c r="P313"/>
    </row>
    <row r="314" spans="1:16" ht="15.75" customHeight="1">
      <c r="A314"/>
      <c r="B314"/>
      <c r="C314"/>
      <c r="E314"/>
      <c r="G314"/>
      <c r="H314"/>
      <c r="I314"/>
      <c r="J314"/>
      <c r="K314"/>
      <c r="L314"/>
      <c r="M314"/>
      <c r="P314"/>
    </row>
    <row r="315" spans="1:16" ht="15.75" customHeight="1">
      <c r="A315"/>
      <c r="B315"/>
      <c r="C315"/>
      <c r="E315"/>
      <c r="G315"/>
      <c r="H315"/>
      <c r="I315"/>
      <c r="J315"/>
      <c r="K315"/>
      <c r="L315"/>
      <c r="M315"/>
      <c r="P315"/>
    </row>
    <row r="316" spans="1:16" ht="15.75" customHeight="1">
      <c r="A316"/>
      <c r="B316"/>
      <c r="C316"/>
      <c r="E316"/>
      <c r="G316"/>
      <c r="H316"/>
      <c r="I316"/>
      <c r="J316"/>
      <c r="K316"/>
      <c r="L316"/>
      <c r="M316"/>
      <c r="P316"/>
    </row>
    <row r="317" spans="1:16" ht="15.75" customHeight="1">
      <c r="A317"/>
      <c r="B317"/>
      <c r="C317"/>
      <c r="E317"/>
      <c r="G317"/>
      <c r="H317"/>
      <c r="I317"/>
      <c r="J317"/>
      <c r="K317"/>
      <c r="L317"/>
      <c r="M317"/>
      <c r="P317"/>
    </row>
    <row r="318" spans="1:16" ht="15.75" customHeight="1">
      <c r="A318"/>
      <c r="B318"/>
      <c r="C318"/>
      <c r="E318"/>
      <c r="G318"/>
      <c r="H318"/>
      <c r="I318"/>
      <c r="J318"/>
      <c r="K318"/>
      <c r="L318"/>
      <c r="M318"/>
      <c r="P318"/>
    </row>
    <row r="319" spans="1:16" ht="15.75" customHeight="1">
      <c r="A319"/>
      <c r="B319"/>
      <c r="C319"/>
      <c r="E319"/>
      <c r="G319"/>
      <c r="H319"/>
      <c r="I319"/>
      <c r="J319"/>
      <c r="K319"/>
      <c r="L319"/>
      <c r="M319"/>
      <c r="P319"/>
    </row>
    <row r="320" spans="1:16" ht="15.75" customHeight="1">
      <c r="A320"/>
      <c r="B320"/>
      <c r="C320"/>
      <c r="E320"/>
      <c r="G320"/>
      <c r="H320"/>
      <c r="I320"/>
      <c r="J320"/>
      <c r="K320"/>
      <c r="L320"/>
      <c r="M320"/>
      <c r="P320"/>
    </row>
    <row r="321" spans="1:16" ht="15.75" customHeight="1">
      <c r="A321"/>
      <c r="B321"/>
      <c r="C321"/>
      <c r="E321"/>
      <c r="G321"/>
      <c r="H321"/>
      <c r="I321"/>
      <c r="J321"/>
      <c r="K321"/>
      <c r="L321"/>
      <c r="M321"/>
      <c r="P321"/>
    </row>
    <row r="322" spans="1:16" ht="15.75" customHeight="1">
      <c r="A322"/>
      <c r="B322"/>
      <c r="C322"/>
      <c r="E322"/>
      <c r="G322"/>
      <c r="H322"/>
      <c r="I322"/>
      <c r="J322"/>
      <c r="K322"/>
      <c r="L322"/>
      <c r="M322"/>
      <c r="P322"/>
    </row>
    <row r="323" spans="1:16" ht="15.75" customHeight="1">
      <c r="A323"/>
      <c r="B323"/>
      <c r="C323"/>
      <c r="E323"/>
      <c r="G323"/>
      <c r="H323"/>
      <c r="I323"/>
      <c r="J323"/>
      <c r="K323"/>
      <c r="L323"/>
      <c r="M323"/>
      <c r="P323"/>
    </row>
    <row r="324" spans="1:16" ht="15.75" customHeight="1">
      <c r="A324"/>
      <c r="B324"/>
      <c r="C324"/>
      <c r="E324"/>
      <c r="G324"/>
      <c r="H324"/>
      <c r="I324"/>
      <c r="J324"/>
      <c r="K324"/>
      <c r="L324"/>
      <c r="M324"/>
      <c r="P324"/>
    </row>
    <row r="325" spans="1:16" ht="15.75" customHeight="1">
      <c r="A325"/>
      <c r="B325"/>
      <c r="C325"/>
      <c r="E325"/>
      <c r="G325"/>
      <c r="H325"/>
      <c r="I325"/>
      <c r="J325"/>
      <c r="K325"/>
      <c r="L325"/>
      <c r="M325"/>
      <c r="P325"/>
    </row>
    <row r="326" spans="1:16" ht="15.75" customHeight="1">
      <c r="A326"/>
      <c r="B326"/>
      <c r="C326"/>
      <c r="E326"/>
      <c r="G326"/>
      <c r="H326"/>
      <c r="I326"/>
      <c r="J326"/>
      <c r="K326"/>
      <c r="L326"/>
      <c r="M326"/>
      <c r="P326"/>
    </row>
    <row r="327" spans="1:16" ht="15.75" customHeight="1">
      <c r="A327"/>
      <c r="B327"/>
      <c r="C327"/>
      <c r="E327"/>
      <c r="G327"/>
      <c r="H327"/>
      <c r="I327"/>
      <c r="J327"/>
      <c r="K327"/>
      <c r="L327"/>
      <c r="M327"/>
      <c r="P327"/>
    </row>
    <row r="328" spans="1:16" ht="15.75" customHeight="1">
      <c r="A328"/>
      <c r="B328"/>
      <c r="C328"/>
      <c r="E328"/>
      <c r="G328"/>
      <c r="H328"/>
      <c r="I328"/>
      <c r="J328"/>
      <c r="K328"/>
      <c r="L328"/>
      <c r="M328"/>
      <c r="P328"/>
    </row>
    <row r="329" spans="1:16" ht="15.75" customHeight="1">
      <c r="A329"/>
      <c r="B329"/>
      <c r="C329"/>
      <c r="E329"/>
      <c r="G329"/>
      <c r="H329"/>
      <c r="I329"/>
      <c r="J329"/>
      <c r="K329"/>
      <c r="L329"/>
      <c r="M329"/>
      <c r="P329"/>
    </row>
    <row r="330" spans="1:16" ht="15.75" customHeight="1">
      <c r="A330"/>
      <c r="B330"/>
      <c r="C330"/>
      <c r="E330"/>
      <c r="G330"/>
      <c r="H330"/>
      <c r="I330"/>
      <c r="J330"/>
      <c r="K330"/>
      <c r="L330"/>
      <c r="M330"/>
      <c r="P330"/>
    </row>
    <row r="331" spans="1:16" ht="15.75" customHeight="1">
      <c r="A331"/>
      <c r="B331"/>
      <c r="C331"/>
      <c r="E331"/>
      <c r="G331"/>
      <c r="H331"/>
      <c r="I331"/>
      <c r="J331"/>
      <c r="K331"/>
      <c r="L331"/>
      <c r="M331"/>
      <c r="P331"/>
    </row>
    <row r="332" spans="1:16" ht="15.75" customHeight="1">
      <c r="A332"/>
      <c r="B332"/>
      <c r="C332"/>
      <c r="E332"/>
      <c r="G332"/>
      <c r="H332"/>
      <c r="I332"/>
      <c r="J332"/>
      <c r="K332"/>
      <c r="L332"/>
      <c r="M332"/>
      <c r="P332"/>
    </row>
    <row r="333" spans="1:16" ht="15.75" customHeight="1">
      <c r="A333"/>
      <c r="B333"/>
      <c r="C333"/>
      <c r="E333"/>
      <c r="G333"/>
      <c r="H333"/>
      <c r="I333"/>
      <c r="J333"/>
      <c r="K333"/>
      <c r="L333"/>
      <c r="M333"/>
      <c r="P333"/>
    </row>
    <row r="334" spans="1:16" ht="15.75" customHeight="1">
      <c r="A334"/>
      <c r="B334"/>
      <c r="C334"/>
      <c r="E334"/>
      <c r="G334"/>
      <c r="H334"/>
      <c r="I334"/>
      <c r="J334"/>
      <c r="K334"/>
      <c r="L334"/>
      <c r="M334"/>
      <c r="P334"/>
    </row>
    <row r="335" spans="1:16" ht="15.75" customHeight="1">
      <c r="A335"/>
      <c r="B335"/>
      <c r="C335"/>
      <c r="E335"/>
      <c r="G335"/>
      <c r="H335"/>
      <c r="I335"/>
      <c r="J335"/>
      <c r="K335"/>
      <c r="L335"/>
      <c r="M335"/>
      <c r="P335"/>
    </row>
    <row r="336" spans="1:16" ht="15.75" customHeight="1">
      <c r="A336"/>
      <c r="B336"/>
      <c r="C336"/>
      <c r="E336"/>
      <c r="G336"/>
      <c r="H336"/>
      <c r="I336"/>
      <c r="J336"/>
      <c r="K336"/>
      <c r="L336"/>
      <c r="M336"/>
      <c r="P336"/>
    </row>
    <row r="337" spans="1:16" ht="15.75" customHeight="1">
      <c r="A337"/>
      <c r="B337"/>
      <c r="C337"/>
      <c r="E337"/>
      <c r="G337"/>
      <c r="H337"/>
      <c r="I337"/>
      <c r="J337"/>
      <c r="K337"/>
      <c r="L337"/>
      <c r="M337"/>
      <c r="P337"/>
    </row>
    <row r="338" spans="1:16" ht="15.75" customHeight="1">
      <c r="A338"/>
      <c r="B338"/>
      <c r="C338"/>
      <c r="E338"/>
      <c r="G338"/>
      <c r="H338"/>
      <c r="I338"/>
      <c r="J338"/>
      <c r="K338"/>
      <c r="L338"/>
      <c r="M338"/>
      <c r="P338"/>
    </row>
    <row r="339" spans="1:16" ht="15.75" customHeight="1">
      <c r="A339"/>
      <c r="B339"/>
      <c r="C339"/>
      <c r="E339"/>
      <c r="G339"/>
      <c r="H339"/>
      <c r="I339"/>
      <c r="J339"/>
      <c r="K339"/>
      <c r="L339"/>
      <c r="M339"/>
      <c r="P339"/>
    </row>
    <row r="340" spans="1:16" ht="15.75" customHeight="1">
      <c r="A340"/>
      <c r="B340"/>
      <c r="C340"/>
      <c r="E340"/>
      <c r="G340"/>
      <c r="H340"/>
      <c r="I340"/>
      <c r="J340"/>
      <c r="K340"/>
      <c r="L340"/>
      <c r="M340"/>
      <c r="P340"/>
    </row>
    <row r="341" spans="1:16" ht="15.75" customHeight="1">
      <c r="A341"/>
      <c r="B341"/>
      <c r="C341"/>
      <c r="E341"/>
      <c r="G341"/>
      <c r="H341"/>
      <c r="I341"/>
      <c r="J341"/>
      <c r="K341"/>
      <c r="L341"/>
      <c r="M341"/>
      <c r="P341"/>
    </row>
    <row r="342" spans="1:16" ht="15.75" customHeight="1">
      <c r="A342"/>
      <c r="B342"/>
      <c r="C342"/>
      <c r="E342"/>
      <c r="G342"/>
      <c r="H342"/>
      <c r="I342"/>
      <c r="J342"/>
      <c r="K342"/>
      <c r="L342"/>
      <c r="M342"/>
      <c r="P342"/>
    </row>
    <row r="343" spans="1:16" ht="15.75" customHeight="1">
      <c r="A343"/>
      <c r="B343"/>
      <c r="C343"/>
      <c r="E343"/>
      <c r="G343"/>
      <c r="H343"/>
      <c r="I343"/>
      <c r="J343"/>
      <c r="K343"/>
      <c r="L343"/>
      <c r="M343"/>
      <c r="P343"/>
    </row>
    <row r="344" spans="1:16" ht="15.75" customHeight="1">
      <c r="A344"/>
      <c r="B344"/>
      <c r="C344"/>
      <c r="E344"/>
      <c r="G344"/>
      <c r="H344"/>
      <c r="I344"/>
      <c r="J344"/>
      <c r="K344"/>
      <c r="L344"/>
      <c r="M344"/>
      <c r="P344"/>
    </row>
    <row r="345" spans="1:16" ht="15.75" customHeight="1">
      <c r="A345"/>
      <c r="B345"/>
      <c r="C345"/>
      <c r="E345"/>
      <c r="G345"/>
      <c r="H345"/>
      <c r="I345"/>
      <c r="J345"/>
      <c r="K345"/>
      <c r="L345"/>
      <c r="M345"/>
      <c r="P345"/>
    </row>
    <row r="346" spans="1:16" ht="15.75" customHeight="1">
      <c r="A346"/>
      <c r="B346"/>
      <c r="C346"/>
      <c r="E346"/>
      <c r="G346"/>
      <c r="H346"/>
      <c r="I346"/>
      <c r="J346"/>
      <c r="K346"/>
      <c r="L346"/>
      <c r="M346"/>
      <c r="P346"/>
    </row>
    <row r="347" spans="1:16" ht="15.75" customHeight="1">
      <c r="A347"/>
      <c r="B347"/>
      <c r="C347"/>
      <c r="E347"/>
      <c r="G347"/>
      <c r="H347"/>
      <c r="I347"/>
      <c r="J347"/>
      <c r="K347"/>
      <c r="L347"/>
      <c r="M347"/>
      <c r="P347"/>
    </row>
    <row r="348" spans="1:16" ht="15.75" customHeight="1">
      <c r="A348"/>
      <c r="B348"/>
      <c r="C348"/>
      <c r="E348"/>
      <c r="G348"/>
      <c r="H348"/>
      <c r="I348"/>
      <c r="J348"/>
      <c r="K348"/>
      <c r="L348"/>
      <c r="M348"/>
      <c r="P348"/>
    </row>
    <row r="349" spans="1:16" ht="15.75" customHeight="1">
      <c r="A349"/>
      <c r="B349"/>
      <c r="C349"/>
      <c r="E349"/>
      <c r="G349"/>
      <c r="H349"/>
      <c r="I349"/>
      <c r="J349"/>
      <c r="K349"/>
      <c r="L349"/>
      <c r="M349"/>
      <c r="P349"/>
    </row>
    <row r="350" spans="1:16" ht="15.75" customHeight="1">
      <c r="A350"/>
      <c r="B350"/>
      <c r="C350"/>
      <c r="E350"/>
      <c r="G350"/>
      <c r="H350"/>
      <c r="I350"/>
      <c r="J350"/>
      <c r="K350"/>
      <c r="L350"/>
      <c r="M350"/>
      <c r="P350"/>
    </row>
    <row r="351" spans="1:16" ht="15.75" customHeight="1">
      <c r="A351"/>
      <c r="B351"/>
      <c r="C351"/>
      <c r="E351"/>
      <c r="G351"/>
      <c r="H351"/>
      <c r="I351"/>
      <c r="J351"/>
      <c r="K351"/>
      <c r="L351"/>
      <c r="M351"/>
      <c r="P351"/>
    </row>
    <row r="352" spans="1:16" ht="15.75" customHeight="1">
      <c r="A352"/>
      <c r="B352"/>
      <c r="C352"/>
      <c r="E352"/>
      <c r="G352"/>
      <c r="H352"/>
      <c r="I352"/>
      <c r="J352"/>
      <c r="K352"/>
      <c r="L352"/>
      <c r="M352"/>
      <c r="P352"/>
    </row>
    <row r="353" spans="1:16" ht="15.75" customHeight="1">
      <c r="A353"/>
      <c r="B353"/>
      <c r="C353"/>
      <c r="E353"/>
      <c r="G353"/>
      <c r="H353"/>
      <c r="I353"/>
      <c r="J353"/>
      <c r="K353"/>
      <c r="L353"/>
      <c r="M353"/>
      <c r="P353"/>
    </row>
    <row r="354" spans="1:16" ht="15.75" customHeight="1">
      <c r="A354"/>
      <c r="B354"/>
      <c r="C354"/>
      <c r="E354"/>
      <c r="G354"/>
      <c r="H354"/>
      <c r="I354"/>
      <c r="J354"/>
      <c r="K354"/>
      <c r="L354"/>
      <c r="M354"/>
      <c r="P354"/>
    </row>
    <row r="355" spans="1:16" ht="15.75" customHeight="1">
      <c r="A355"/>
      <c r="B355"/>
      <c r="C355"/>
      <c r="E355"/>
      <c r="G355"/>
      <c r="H355"/>
      <c r="I355"/>
      <c r="J355"/>
      <c r="K355"/>
      <c r="L355"/>
      <c r="M355"/>
      <c r="P355"/>
    </row>
    <row r="356" spans="1:16" ht="15.75" customHeight="1">
      <c r="A356"/>
      <c r="B356"/>
      <c r="C356"/>
      <c r="E356"/>
      <c r="G356"/>
      <c r="H356"/>
      <c r="I356"/>
      <c r="J356"/>
      <c r="K356"/>
      <c r="L356"/>
      <c r="M356"/>
      <c r="P356"/>
    </row>
    <row r="357" spans="1:16" ht="15.75" customHeight="1">
      <c r="A357"/>
      <c r="B357"/>
      <c r="C357"/>
      <c r="E357"/>
      <c r="G357"/>
      <c r="H357"/>
      <c r="I357"/>
      <c r="J357"/>
      <c r="K357"/>
      <c r="L357"/>
      <c r="M357"/>
      <c r="P357"/>
    </row>
    <row r="358" spans="1:16" ht="15.75" customHeight="1">
      <c r="A358"/>
      <c r="B358"/>
      <c r="C358"/>
      <c r="E358"/>
      <c r="G358"/>
      <c r="H358"/>
      <c r="I358"/>
      <c r="J358"/>
      <c r="K358"/>
      <c r="L358"/>
      <c r="M358"/>
      <c r="P358"/>
    </row>
    <row r="359" spans="1:16" ht="15.75" customHeight="1">
      <c r="A359"/>
      <c r="B359"/>
      <c r="C359"/>
      <c r="E359"/>
      <c r="G359"/>
      <c r="H359"/>
      <c r="I359"/>
      <c r="J359"/>
      <c r="K359"/>
      <c r="L359"/>
      <c r="M359"/>
      <c r="P359"/>
    </row>
    <row r="360" spans="1:16" ht="15.75" customHeight="1">
      <c r="A360"/>
      <c r="B360"/>
      <c r="C360"/>
      <c r="E360"/>
      <c r="G360"/>
      <c r="H360"/>
      <c r="I360"/>
      <c r="J360"/>
      <c r="K360"/>
      <c r="L360"/>
      <c r="M360"/>
      <c r="P360"/>
    </row>
    <row r="361" spans="1:16" ht="15.75" customHeight="1">
      <c r="A361"/>
      <c r="B361"/>
      <c r="C361"/>
      <c r="E361"/>
      <c r="G361"/>
      <c r="H361"/>
      <c r="I361"/>
      <c r="J361"/>
      <c r="K361"/>
      <c r="L361"/>
      <c r="M361"/>
      <c r="P361"/>
    </row>
    <row r="362" spans="1:16" ht="15.75" customHeight="1">
      <c r="A362"/>
      <c r="B362"/>
      <c r="C362"/>
      <c r="E362"/>
      <c r="G362"/>
      <c r="H362"/>
      <c r="I362"/>
      <c r="J362"/>
      <c r="K362"/>
      <c r="L362"/>
      <c r="M362"/>
      <c r="P362"/>
    </row>
    <row r="363" spans="1:16" ht="15.75" customHeight="1">
      <c r="A363"/>
      <c r="B363"/>
      <c r="C363"/>
      <c r="E363"/>
      <c r="G363"/>
      <c r="H363"/>
      <c r="I363"/>
      <c r="J363"/>
      <c r="K363"/>
      <c r="L363"/>
      <c r="M363"/>
      <c r="P363"/>
    </row>
    <row r="364" spans="1:16" ht="15.75" customHeight="1">
      <c r="A364"/>
      <c r="B364"/>
      <c r="C364"/>
      <c r="E364"/>
      <c r="G364"/>
      <c r="H364"/>
      <c r="I364"/>
      <c r="J364"/>
      <c r="K364"/>
      <c r="L364"/>
      <c r="M364"/>
      <c r="P364"/>
    </row>
    <row r="365" spans="1:16" ht="15.75" customHeight="1">
      <c r="A365"/>
      <c r="B365"/>
      <c r="C365"/>
      <c r="E365"/>
      <c r="G365"/>
      <c r="H365"/>
      <c r="I365"/>
      <c r="J365"/>
      <c r="K365"/>
      <c r="L365"/>
      <c r="M365"/>
      <c r="P365"/>
    </row>
    <row r="366" spans="1:16" ht="15.75" customHeight="1">
      <c r="A366"/>
      <c r="B366"/>
      <c r="C366"/>
      <c r="E366"/>
      <c r="G366"/>
      <c r="H366"/>
      <c r="I366"/>
      <c r="J366"/>
      <c r="K366"/>
      <c r="L366"/>
      <c r="M366"/>
      <c r="P366"/>
    </row>
    <row r="367" spans="1:16" ht="15.75" customHeight="1">
      <c r="A367"/>
      <c r="B367"/>
      <c r="C367"/>
      <c r="E367"/>
      <c r="G367"/>
      <c r="H367"/>
      <c r="I367"/>
      <c r="J367"/>
      <c r="K367"/>
      <c r="L367"/>
      <c r="M367"/>
      <c r="P367"/>
    </row>
    <row r="368" spans="1:16" ht="15.75" customHeight="1">
      <c r="A368"/>
      <c r="B368"/>
      <c r="C368"/>
      <c r="E368"/>
      <c r="G368"/>
      <c r="H368"/>
      <c r="I368"/>
      <c r="J368"/>
      <c r="K368"/>
      <c r="L368"/>
      <c r="M368"/>
      <c r="P368"/>
    </row>
    <row r="369" spans="1:16" ht="15.75" customHeight="1">
      <c r="A369"/>
      <c r="B369"/>
      <c r="C369"/>
      <c r="E369"/>
      <c r="G369"/>
      <c r="H369"/>
      <c r="I369"/>
      <c r="J369"/>
      <c r="K369"/>
      <c r="L369"/>
      <c r="M369"/>
      <c r="P369"/>
    </row>
    <row r="370" spans="1:16" ht="15.75" customHeight="1">
      <c r="A370"/>
      <c r="B370"/>
      <c r="C370"/>
      <c r="E370"/>
      <c r="G370"/>
      <c r="H370"/>
      <c r="I370"/>
      <c r="J370"/>
      <c r="K370"/>
      <c r="L370"/>
      <c r="M370"/>
      <c r="P370"/>
    </row>
    <row r="371" spans="1:16" ht="15.75" customHeight="1">
      <c r="A371"/>
      <c r="B371"/>
      <c r="C371"/>
      <c r="E371"/>
      <c r="G371"/>
      <c r="H371"/>
      <c r="I371"/>
      <c r="J371"/>
      <c r="K371"/>
      <c r="L371"/>
      <c r="M371"/>
      <c r="P371"/>
    </row>
    <row r="372" spans="1:16" ht="15.75" customHeight="1">
      <c r="A372"/>
      <c r="B372"/>
      <c r="C372"/>
      <c r="E372"/>
      <c r="G372"/>
      <c r="H372"/>
      <c r="I372"/>
      <c r="J372"/>
      <c r="K372"/>
      <c r="L372"/>
      <c r="M372"/>
      <c r="P372"/>
    </row>
    <row r="373" spans="1:16" ht="15.75" customHeight="1">
      <c r="A373"/>
      <c r="B373"/>
      <c r="C373"/>
      <c r="E373"/>
      <c r="G373"/>
      <c r="H373"/>
      <c r="I373"/>
      <c r="J373"/>
      <c r="K373"/>
      <c r="L373"/>
      <c r="M373"/>
      <c r="P373"/>
    </row>
    <row r="374" spans="1:16" ht="15.75" customHeight="1">
      <c r="A374"/>
      <c r="B374"/>
      <c r="C374"/>
      <c r="E374"/>
      <c r="G374"/>
      <c r="H374"/>
      <c r="I374"/>
      <c r="J374"/>
      <c r="K374"/>
      <c r="L374"/>
      <c r="M374"/>
      <c r="P374"/>
    </row>
    <row r="375" spans="1:16" ht="15.75" customHeight="1">
      <c r="A375"/>
      <c r="B375"/>
      <c r="C375"/>
      <c r="E375"/>
      <c r="G375"/>
      <c r="H375"/>
      <c r="I375"/>
      <c r="J375"/>
      <c r="K375"/>
      <c r="L375"/>
      <c r="M375"/>
      <c r="P375"/>
    </row>
    <row r="376" spans="1:16" ht="15.75" customHeight="1">
      <c r="A376"/>
      <c r="B376"/>
      <c r="C376"/>
      <c r="E376"/>
      <c r="G376"/>
      <c r="H376"/>
      <c r="I376"/>
      <c r="J376"/>
      <c r="K376"/>
      <c r="L376"/>
      <c r="M376"/>
      <c r="P376"/>
    </row>
    <row r="377" spans="1:16" ht="15.75" customHeight="1">
      <c r="A377"/>
      <c r="B377"/>
      <c r="C377"/>
      <c r="E377"/>
      <c r="G377"/>
      <c r="H377"/>
      <c r="I377"/>
      <c r="J377"/>
      <c r="K377"/>
      <c r="L377"/>
      <c r="M377"/>
      <c r="P377"/>
    </row>
    <row r="378" spans="1:16" ht="15.75" customHeight="1">
      <c r="A378"/>
      <c r="B378"/>
      <c r="C378"/>
      <c r="E378"/>
      <c r="G378"/>
      <c r="H378"/>
      <c r="I378"/>
      <c r="J378"/>
      <c r="K378"/>
      <c r="L378"/>
      <c r="M378"/>
      <c r="P378"/>
    </row>
    <row r="379" spans="1:16" ht="15.75" customHeight="1">
      <c r="A379"/>
      <c r="B379"/>
      <c r="C379"/>
      <c r="E379"/>
      <c r="G379"/>
      <c r="H379"/>
      <c r="I379"/>
      <c r="J379"/>
      <c r="K379"/>
      <c r="L379"/>
      <c r="M379"/>
      <c r="P379"/>
    </row>
    <row r="380" spans="1:16" ht="15.75" customHeight="1">
      <c r="A380"/>
      <c r="B380"/>
      <c r="C380"/>
      <c r="E380"/>
      <c r="G380"/>
      <c r="H380"/>
      <c r="I380"/>
      <c r="J380"/>
      <c r="K380"/>
      <c r="L380"/>
      <c r="M380"/>
      <c r="P380"/>
    </row>
    <row r="381" spans="1:16" ht="15.75" customHeight="1">
      <c r="A381"/>
      <c r="B381"/>
      <c r="C381"/>
      <c r="E381"/>
      <c r="G381"/>
      <c r="H381"/>
      <c r="I381"/>
      <c r="J381"/>
      <c r="K381"/>
      <c r="L381"/>
      <c r="M381"/>
      <c r="P381"/>
    </row>
    <row r="382" spans="1:16" ht="15.75" customHeight="1">
      <c r="A382"/>
      <c r="B382"/>
      <c r="C382"/>
      <c r="E382"/>
      <c r="G382"/>
      <c r="H382"/>
      <c r="I382"/>
      <c r="J382"/>
      <c r="K382"/>
      <c r="L382"/>
      <c r="M382"/>
      <c r="P382"/>
    </row>
    <row r="383" spans="1:16" ht="15.75" customHeight="1">
      <c r="A383"/>
      <c r="B383"/>
      <c r="C383"/>
      <c r="E383"/>
      <c r="G383"/>
      <c r="H383"/>
      <c r="I383"/>
      <c r="J383"/>
      <c r="K383"/>
      <c r="L383"/>
      <c r="M383"/>
      <c r="P383"/>
    </row>
    <row r="384" spans="1:16" ht="15.75" customHeight="1">
      <c r="A384"/>
      <c r="B384"/>
      <c r="C384"/>
      <c r="E384"/>
      <c r="G384"/>
      <c r="H384"/>
      <c r="I384"/>
      <c r="J384"/>
      <c r="K384"/>
      <c r="L384"/>
      <c r="M384"/>
      <c r="P384"/>
    </row>
    <row r="385" spans="1:16" ht="15.75" customHeight="1">
      <c r="A385"/>
      <c r="B385"/>
      <c r="C385"/>
      <c r="E385"/>
      <c r="G385"/>
      <c r="H385"/>
      <c r="I385"/>
      <c r="J385"/>
      <c r="K385"/>
      <c r="L385"/>
      <c r="M385"/>
      <c r="P385"/>
    </row>
    <row r="386" spans="1:16" ht="15.75" customHeight="1">
      <c r="A386"/>
      <c r="B386"/>
      <c r="C386"/>
      <c r="E386"/>
      <c r="G386"/>
      <c r="H386"/>
      <c r="I386"/>
      <c r="J386"/>
      <c r="K386"/>
      <c r="L386"/>
      <c r="M386"/>
      <c r="P386"/>
    </row>
    <row r="387" spans="1:16" ht="15.75" customHeight="1">
      <c r="A387"/>
      <c r="B387"/>
      <c r="C387"/>
      <c r="E387"/>
      <c r="G387"/>
      <c r="H387"/>
      <c r="I387"/>
      <c r="J387"/>
      <c r="K387"/>
      <c r="L387"/>
      <c r="M387"/>
      <c r="P387"/>
    </row>
    <row r="388" spans="1:16" ht="15.75" customHeight="1">
      <c r="A388"/>
      <c r="B388"/>
      <c r="C388"/>
      <c r="E388"/>
      <c r="G388"/>
      <c r="H388"/>
      <c r="I388"/>
      <c r="J388"/>
      <c r="K388"/>
      <c r="L388"/>
      <c r="M388"/>
      <c r="P388"/>
    </row>
    <row r="389" spans="1:16" ht="15.75" customHeight="1">
      <c r="A389"/>
      <c r="B389"/>
      <c r="C389"/>
      <c r="E389"/>
      <c r="G389"/>
      <c r="H389"/>
      <c r="I389"/>
      <c r="J389"/>
      <c r="K389"/>
      <c r="L389"/>
      <c r="M389"/>
      <c r="P389"/>
    </row>
    <row r="390" spans="1:16" ht="15.75" customHeight="1">
      <c r="A390"/>
      <c r="B390"/>
      <c r="C390"/>
      <c r="E390"/>
      <c r="G390"/>
      <c r="H390"/>
      <c r="I390"/>
      <c r="J390"/>
      <c r="K390"/>
      <c r="L390"/>
      <c r="M390"/>
      <c r="P390"/>
    </row>
    <row r="391" spans="1:16" ht="15.75" customHeight="1">
      <c r="A391"/>
      <c r="B391"/>
      <c r="C391"/>
      <c r="E391"/>
      <c r="G391"/>
      <c r="H391"/>
      <c r="I391"/>
      <c r="J391"/>
      <c r="K391"/>
      <c r="L391"/>
      <c r="M391"/>
      <c r="P391"/>
    </row>
    <row r="392" spans="1:16" ht="15.75" customHeight="1">
      <c r="A392"/>
      <c r="B392"/>
      <c r="C392"/>
      <c r="E392"/>
      <c r="G392"/>
      <c r="H392"/>
      <c r="I392"/>
      <c r="J392"/>
      <c r="K392"/>
      <c r="L392"/>
      <c r="M392"/>
      <c r="P392"/>
    </row>
    <row r="393" spans="1:16" ht="15.75" customHeight="1">
      <c r="A393"/>
      <c r="B393"/>
      <c r="C393"/>
      <c r="E393"/>
      <c r="G393"/>
      <c r="H393"/>
      <c r="I393"/>
      <c r="J393"/>
      <c r="K393"/>
      <c r="L393"/>
      <c r="M393"/>
      <c r="P393"/>
    </row>
    <row r="394" spans="1:16" ht="15.75" customHeight="1">
      <c r="A394"/>
      <c r="B394"/>
      <c r="C394"/>
      <c r="E394"/>
      <c r="G394"/>
      <c r="H394"/>
      <c r="I394"/>
      <c r="J394"/>
      <c r="K394"/>
      <c r="L394"/>
      <c r="M394"/>
      <c r="P394"/>
    </row>
    <row r="395" spans="1:16" ht="15.75" customHeight="1">
      <c r="A395"/>
      <c r="B395"/>
      <c r="C395"/>
      <c r="E395"/>
      <c r="G395"/>
      <c r="H395"/>
      <c r="I395"/>
      <c r="J395"/>
      <c r="K395"/>
      <c r="L395"/>
      <c r="M395"/>
      <c r="P395"/>
    </row>
    <row r="396" spans="1:16" ht="15.75" customHeight="1">
      <c r="A396"/>
      <c r="B396"/>
      <c r="C396"/>
      <c r="E396"/>
      <c r="G396"/>
      <c r="H396"/>
      <c r="I396"/>
      <c r="J396"/>
      <c r="K396"/>
      <c r="L396"/>
      <c r="M396"/>
      <c r="P396"/>
    </row>
    <row r="397" spans="1:16" ht="15.75" customHeight="1">
      <c r="A397"/>
      <c r="B397"/>
      <c r="C397"/>
      <c r="E397"/>
      <c r="G397"/>
      <c r="H397"/>
      <c r="I397"/>
      <c r="J397"/>
      <c r="K397"/>
      <c r="L397"/>
      <c r="M397"/>
      <c r="P397"/>
    </row>
    <row r="398" spans="1:16" ht="15.75" customHeight="1">
      <c r="A398"/>
      <c r="B398"/>
      <c r="C398"/>
      <c r="E398"/>
      <c r="G398"/>
      <c r="H398"/>
      <c r="I398"/>
      <c r="J398"/>
      <c r="K398"/>
      <c r="L398"/>
      <c r="M398"/>
      <c r="P398"/>
    </row>
    <row r="399" spans="1:16" ht="15.75" customHeight="1">
      <c r="A399"/>
      <c r="B399"/>
      <c r="C399"/>
      <c r="E399"/>
      <c r="G399"/>
      <c r="H399"/>
      <c r="I399"/>
      <c r="J399"/>
      <c r="K399"/>
      <c r="L399"/>
      <c r="M399"/>
      <c r="P399"/>
    </row>
    <row r="400" spans="1:16" ht="15.75" customHeight="1">
      <c r="A400"/>
      <c r="B400"/>
      <c r="C400"/>
      <c r="E400"/>
      <c r="G400"/>
      <c r="H400"/>
      <c r="I400"/>
      <c r="J400"/>
      <c r="K400"/>
      <c r="L400"/>
      <c r="M400"/>
      <c r="P400"/>
    </row>
    <row r="401" spans="1:16" ht="15.75" customHeight="1">
      <c r="A401"/>
      <c r="B401"/>
      <c r="C401"/>
      <c r="E401"/>
      <c r="G401"/>
      <c r="H401"/>
      <c r="I401"/>
      <c r="J401"/>
      <c r="K401"/>
      <c r="L401"/>
      <c r="M401"/>
      <c r="P401"/>
    </row>
    <row r="402" spans="1:16" ht="15.75" customHeight="1">
      <c r="A402"/>
      <c r="B402"/>
      <c r="C402"/>
      <c r="E402"/>
      <c r="G402"/>
      <c r="H402"/>
      <c r="I402"/>
      <c r="J402"/>
      <c r="K402"/>
      <c r="L402"/>
      <c r="M402"/>
      <c r="P402"/>
    </row>
    <row r="403" spans="1:16" ht="15.75" customHeight="1">
      <c r="A403"/>
      <c r="B403"/>
      <c r="C403"/>
      <c r="E403"/>
      <c r="G403"/>
      <c r="H403"/>
      <c r="I403"/>
      <c r="J403"/>
      <c r="K403"/>
      <c r="L403"/>
      <c r="M403"/>
      <c r="P403"/>
    </row>
    <row r="404" spans="1:16" ht="15.75" customHeight="1">
      <c r="A404"/>
      <c r="B404"/>
      <c r="C404"/>
      <c r="E404"/>
      <c r="G404"/>
      <c r="H404"/>
      <c r="I404"/>
      <c r="J404"/>
      <c r="K404"/>
      <c r="L404"/>
      <c r="M404"/>
      <c r="P404"/>
    </row>
    <row r="405" spans="1:16" ht="15.75" customHeight="1">
      <c r="A405"/>
      <c r="B405"/>
      <c r="C405"/>
      <c r="E405"/>
      <c r="G405"/>
      <c r="H405"/>
      <c r="I405"/>
      <c r="J405"/>
      <c r="K405"/>
      <c r="L405"/>
      <c r="M405"/>
      <c r="P405"/>
    </row>
    <row r="406" spans="1:16" ht="15.75" customHeight="1">
      <c r="A406"/>
      <c r="B406"/>
      <c r="C406"/>
      <c r="E406"/>
      <c r="G406"/>
      <c r="H406"/>
      <c r="I406"/>
      <c r="J406"/>
      <c r="K406"/>
      <c r="L406"/>
      <c r="M406"/>
      <c r="P406"/>
    </row>
    <row r="407" spans="1:16" ht="15.75" customHeight="1">
      <c r="A407"/>
      <c r="B407"/>
      <c r="C407"/>
      <c r="E407"/>
      <c r="G407"/>
      <c r="H407"/>
      <c r="I407"/>
      <c r="J407"/>
      <c r="K407"/>
      <c r="L407"/>
      <c r="M407"/>
      <c r="P407"/>
    </row>
    <row r="408" spans="1:16" ht="15.75" customHeight="1">
      <c r="A408"/>
      <c r="B408"/>
      <c r="C408"/>
      <c r="E408"/>
      <c r="G408"/>
      <c r="H408"/>
      <c r="I408"/>
      <c r="J408"/>
      <c r="K408"/>
      <c r="L408"/>
      <c r="M408"/>
      <c r="P408"/>
    </row>
    <row r="409" spans="1:16" ht="15.75" customHeight="1">
      <c r="A409"/>
      <c r="B409"/>
      <c r="C409"/>
      <c r="E409"/>
      <c r="G409"/>
      <c r="H409"/>
      <c r="I409"/>
      <c r="J409"/>
      <c r="K409"/>
      <c r="L409"/>
      <c r="M409"/>
      <c r="P409"/>
    </row>
    <row r="410" spans="1:16" ht="15.75" customHeight="1">
      <c r="A410"/>
      <c r="B410"/>
      <c r="C410"/>
      <c r="E410"/>
      <c r="G410"/>
      <c r="H410"/>
      <c r="I410"/>
      <c r="J410"/>
      <c r="K410"/>
      <c r="L410"/>
      <c r="M410"/>
      <c r="P410"/>
    </row>
    <row r="411" spans="1:16" ht="15.75" customHeight="1">
      <c r="A411"/>
      <c r="B411"/>
      <c r="C411"/>
      <c r="E411"/>
      <c r="G411"/>
      <c r="H411"/>
      <c r="I411"/>
      <c r="J411"/>
      <c r="K411"/>
      <c r="L411"/>
      <c r="M411"/>
      <c r="P411"/>
    </row>
    <row r="412" spans="1:16" ht="15.75" customHeight="1">
      <c r="A412"/>
      <c r="B412"/>
      <c r="C412"/>
      <c r="E412"/>
      <c r="G412"/>
      <c r="H412"/>
      <c r="I412"/>
      <c r="J412"/>
      <c r="K412"/>
      <c r="L412"/>
      <c r="M412"/>
      <c r="P412"/>
    </row>
    <row r="413" spans="1:16" ht="15.75" customHeight="1">
      <c r="A413"/>
      <c r="B413"/>
      <c r="C413"/>
      <c r="E413"/>
      <c r="G413"/>
      <c r="H413"/>
      <c r="I413"/>
      <c r="J413"/>
      <c r="K413"/>
      <c r="L413"/>
      <c r="M413"/>
      <c r="P413"/>
    </row>
    <row r="414" spans="1:16" ht="15.75" customHeight="1">
      <c r="A414"/>
      <c r="B414"/>
      <c r="C414"/>
      <c r="E414"/>
      <c r="G414"/>
      <c r="H414"/>
      <c r="I414"/>
      <c r="J414"/>
      <c r="K414"/>
      <c r="L414"/>
      <c r="M414"/>
      <c r="P414"/>
    </row>
    <row r="415" spans="1:16" ht="15.75" customHeight="1">
      <c r="A415"/>
      <c r="B415"/>
      <c r="C415"/>
      <c r="E415"/>
      <c r="G415"/>
      <c r="H415"/>
      <c r="I415"/>
      <c r="J415"/>
      <c r="K415"/>
      <c r="L415"/>
      <c r="M415"/>
      <c r="P415"/>
    </row>
    <row r="416" spans="1:16" ht="15.75" customHeight="1">
      <c r="A416"/>
      <c r="B416"/>
      <c r="C416"/>
      <c r="E416"/>
      <c r="G416"/>
      <c r="H416"/>
      <c r="I416"/>
      <c r="J416"/>
      <c r="K416"/>
      <c r="L416"/>
      <c r="M416"/>
      <c r="P416"/>
    </row>
    <row r="417" spans="1:16" ht="15.75" customHeight="1">
      <c r="A417"/>
      <c r="B417"/>
      <c r="C417"/>
      <c r="E417"/>
      <c r="G417"/>
      <c r="H417"/>
      <c r="I417"/>
      <c r="J417"/>
      <c r="K417"/>
      <c r="L417"/>
      <c r="M417"/>
      <c r="P417"/>
    </row>
    <row r="418" spans="1:16" ht="15.75" customHeight="1">
      <c r="A418"/>
      <c r="B418"/>
      <c r="C418"/>
      <c r="E418"/>
      <c r="G418"/>
      <c r="H418"/>
      <c r="I418"/>
      <c r="J418"/>
      <c r="K418"/>
      <c r="L418"/>
      <c r="M418"/>
      <c r="P418"/>
    </row>
    <row r="419" spans="1:16" ht="15.75" customHeight="1">
      <c r="A419"/>
      <c r="B419"/>
      <c r="C419"/>
      <c r="E419"/>
      <c r="G419"/>
      <c r="H419"/>
      <c r="I419"/>
      <c r="J419"/>
      <c r="K419"/>
      <c r="L419"/>
      <c r="M419"/>
      <c r="P419"/>
    </row>
    <row r="420" spans="1:16" ht="15.75" customHeight="1">
      <c r="A420"/>
      <c r="B420"/>
      <c r="C420"/>
      <c r="E420"/>
      <c r="G420"/>
      <c r="H420"/>
      <c r="I420"/>
      <c r="J420"/>
      <c r="K420"/>
      <c r="L420"/>
      <c r="M420"/>
      <c r="P420"/>
    </row>
    <row r="421" spans="1:16" ht="15.75" customHeight="1">
      <c r="A421"/>
      <c r="B421"/>
      <c r="C421"/>
      <c r="E421"/>
      <c r="G421"/>
      <c r="H421"/>
      <c r="I421"/>
      <c r="J421"/>
      <c r="K421"/>
      <c r="L421"/>
      <c r="M421"/>
      <c r="P421"/>
    </row>
    <row r="422" spans="1:16" ht="15.75" customHeight="1">
      <c r="A422"/>
      <c r="B422"/>
      <c r="C422"/>
      <c r="E422"/>
      <c r="G422"/>
      <c r="H422"/>
      <c r="I422"/>
      <c r="J422"/>
      <c r="K422"/>
      <c r="L422"/>
      <c r="M422"/>
      <c r="P422"/>
    </row>
    <row r="423" spans="1:16" ht="15.75" customHeight="1">
      <c r="A423"/>
      <c r="B423"/>
      <c r="C423"/>
      <c r="E423"/>
      <c r="G423"/>
      <c r="H423"/>
      <c r="I423"/>
      <c r="J423"/>
      <c r="K423"/>
      <c r="L423"/>
      <c r="M423"/>
      <c r="P423"/>
    </row>
    <row r="424" spans="1:16" ht="15.75" customHeight="1">
      <c r="A424"/>
      <c r="B424"/>
      <c r="C424"/>
      <c r="E424"/>
      <c r="G424"/>
      <c r="H424"/>
      <c r="I424"/>
      <c r="J424"/>
      <c r="K424"/>
      <c r="L424"/>
      <c r="M424"/>
      <c r="P424"/>
    </row>
    <row r="425" spans="1:16" ht="15.75" customHeight="1">
      <c r="A425"/>
      <c r="B425"/>
      <c r="C425"/>
      <c r="E425"/>
      <c r="G425"/>
      <c r="H425"/>
      <c r="I425"/>
      <c r="J425"/>
      <c r="K425"/>
      <c r="L425"/>
      <c r="M425"/>
      <c r="P425"/>
    </row>
    <row r="426" spans="1:16" ht="15.75" customHeight="1">
      <c r="A426"/>
      <c r="B426"/>
      <c r="C426"/>
      <c r="E426"/>
      <c r="G426"/>
      <c r="H426"/>
      <c r="I426"/>
      <c r="J426"/>
      <c r="K426"/>
      <c r="L426"/>
      <c r="M426"/>
      <c r="P426"/>
    </row>
    <row r="427" spans="1:16" ht="15.75" customHeight="1">
      <c r="A427"/>
      <c r="B427"/>
      <c r="C427"/>
      <c r="E427"/>
      <c r="G427"/>
      <c r="H427"/>
      <c r="I427"/>
      <c r="J427"/>
      <c r="K427"/>
      <c r="L427"/>
      <c r="M427"/>
      <c r="P427"/>
    </row>
    <row r="428" spans="1:16" ht="15.75" customHeight="1">
      <c r="A428"/>
      <c r="B428"/>
      <c r="C428"/>
      <c r="E428"/>
      <c r="G428"/>
      <c r="H428"/>
      <c r="I428"/>
      <c r="J428"/>
      <c r="K428"/>
      <c r="L428"/>
      <c r="M428"/>
      <c r="P428"/>
    </row>
    <row r="429" spans="1:16" ht="15.75" customHeight="1">
      <c r="A429"/>
      <c r="B429"/>
      <c r="C429"/>
      <c r="E429"/>
      <c r="G429"/>
      <c r="H429"/>
      <c r="I429"/>
      <c r="J429"/>
      <c r="K429"/>
      <c r="L429"/>
      <c r="M429"/>
      <c r="P429"/>
    </row>
    <row r="430" spans="1:16" ht="15.75" customHeight="1">
      <c r="A430"/>
      <c r="B430"/>
      <c r="C430"/>
      <c r="E430"/>
      <c r="G430"/>
      <c r="H430"/>
      <c r="I430"/>
      <c r="J430"/>
      <c r="K430"/>
      <c r="L430"/>
      <c r="M430"/>
      <c r="P430"/>
    </row>
    <row r="431" spans="1:16" ht="15.75" customHeight="1">
      <c r="A431"/>
      <c r="B431"/>
      <c r="C431"/>
      <c r="E431"/>
      <c r="G431"/>
      <c r="H431"/>
      <c r="I431"/>
      <c r="J431"/>
      <c r="K431"/>
      <c r="L431"/>
      <c r="M431"/>
      <c r="P431"/>
    </row>
    <row r="432" spans="1:16" ht="15.75" customHeight="1">
      <c r="A432"/>
      <c r="B432"/>
      <c r="C432"/>
      <c r="E432"/>
      <c r="G432"/>
      <c r="H432"/>
      <c r="I432"/>
      <c r="J432"/>
      <c r="K432"/>
      <c r="L432"/>
      <c r="M432"/>
      <c r="P432"/>
    </row>
    <row r="433" spans="1:16" ht="15.75" customHeight="1">
      <c r="A433"/>
      <c r="B433"/>
      <c r="C433"/>
      <c r="E433"/>
      <c r="G433"/>
      <c r="H433"/>
      <c r="I433"/>
      <c r="J433"/>
      <c r="K433"/>
      <c r="L433"/>
      <c r="M433"/>
      <c r="P433"/>
    </row>
    <row r="434" spans="1:16" ht="15.75" customHeight="1">
      <c r="A434"/>
      <c r="B434"/>
      <c r="C434"/>
      <c r="E434"/>
      <c r="G434"/>
      <c r="H434"/>
      <c r="I434"/>
      <c r="J434"/>
      <c r="K434"/>
      <c r="L434"/>
      <c r="M434"/>
      <c r="P434"/>
    </row>
    <row r="435" spans="1:16" ht="15.75" customHeight="1">
      <c r="A435"/>
      <c r="B435"/>
      <c r="C435"/>
      <c r="E435"/>
      <c r="G435"/>
      <c r="H435"/>
      <c r="I435"/>
      <c r="J435"/>
      <c r="K435"/>
      <c r="L435"/>
      <c r="M435"/>
      <c r="P435"/>
    </row>
    <row r="436" spans="1:16" ht="15.75" customHeight="1">
      <c r="A436"/>
      <c r="B436"/>
      <c r="C436"/>
      <c r="E436"/>
      <c r="G436"/>
      <c r="H436"/>
      <c r="I436"/>
      <c r="J436"/>
      <c r="K436"/>
      <c r="L436"/>
      <c r="M436"/>
      <c r="P436"/>
    </row>
    <row r="437" spans="1:16" ht="15.75" customHeight="1">
      <c r="A437"/>
      <c r="B437"/>
      <c r="C437"/>
      <c r="E437"/>
      <c r="G437"/>
      <c r="H437"/>
      <c r="I437"/>
      <c r="J437"/>
      <c r="K437"/>
      <c r="L437"/>
      <c r="M437"/>
      <c r="P437"/>
    </row>
    <row r="438" spans="1:16" ht="15.75" customHeight="1">
      <c r="A438"/>
      <c r="B438"/>
      <c r="C438"/>
      <c r="E438"/>
      <c r="G438"/>
      <c r="H438"/>
      <c r="I438"/>
      <c r="J438"/>
      <c r="K438"/>
      <c r="L438"/>
      <c r="M438"/>
      <c r="P438"/>
    </row>
    <row r="439" spans="1:16" ht="15.75" customHeight="1">
      <c r="A439"/>
      <c r="B439"/>
      <c r="C439"/>
      <c r="E439"/>
      <c r="G439"/>
      <c r="H439"/>
      <c r="I439"/>
      <c r="J439"/>
      <c r="K439"/>
      <c r="L439"/>
      <c r="M439"/>
      <c r="P439"/>
    </row>
    <row r="440" spans="1:16" ht="15.75" customHeight="1">
      <c r="A440"/>
      <c r="B440"/>
      <c r="C440"/>
      <c r="E440"/>
      <c r="G440"/>
      <c r="H440"/>
      <c r="I440"/>
      <c r="J440"/>
      <c r="K440"/>
      <c r="L440"/>
      <c r="M440"/>
      <c r="P440"/>
    </row>
    <row r="441" spans="1:16" ht="15.75" customHeight="1">
      <c r="A441"/>
      <c r="B441"/>
      <c r="C441"/>
      <c r="E441"/>
      <c r="G441"/>
      <c r="H441"/>
      <c r="I441"/>
      <c r="J441"/>
      <c r="K441"/>
      <c r="L441"/>
      <c r="M441"/>
      <c r="P441"/>
    </row>
    <row r="442" spans="1:16" ht="15.75" customHeight="1">
      <c r="A442"/>
      <c r="B442"/>
      <c r="C442"/>
      <c r="E442"/>
      <c r="G442"/>
      <c r="H442"/>
      <c r="I442"/>
      <c r="J442"/>
      <c r="K442"/>
      <c r="L442"/>
      <c r="M442"/>
      <c r="P442"/>
    </row>
    <row r="443" spans="1:16" ht="15.75" customHeight="1">
      <c r="A443"/>
      <c r="B443"/>
      <c r="C443"/>
      <c r="E443"/>
      <c r="G443"/>
      <c r="H443"/>
      <c r="I443"/>
      <c r="J443"/>
      <c r="K443"/>
      <c r="L443"/>
      <c r="M443"/>
      <c r="P443"/>
    </row>
    <row r="444" spans="1:16" ht="15.75" customHeight="1">
      <c r="A444"/>
      <c r="B444"/>
      <c r="C444"/>
      <c r="E444"/>
      <c r="G444"/>
      <c r="H444"/>
      <c r="I444"/>
      <c r="J444"/>
      <c r="K444"/>
      <c r="L444"/>
      <c r="M444"/>
      <c r="P444"/>
    </row>
    <row r="445" spans="1:16" ht="15.75" customHeight="1">
      <c r="A445"/>
      <c r="B445"/>
      <c r="C445"/>
      <c r="E445"/>
      <c r="G445"/>
      <c r="H445"/>
      <c r="I445"/>
      <c r="J445"/>
      <c r="K445"/>
      <c r="L445"/>
      <c r="M445"/>
      <c r="P445"/>
    </row>
    <row r="446" spans="1:16" ht="15.75" customHeight="1">
      <c r="A446"/>
      <c r="B446"/>
      <c r="C446"/>
      <c r="E446"/>
      <c r="G446"/>
      <c r="H446"/>
      <c r="I446"/>
      <c r="J446"/>
      <c r="K446"/>
      <c r="L446"/>
      <c r="M446"/>
      <c r="P446"/>
    </row>
    <row r="447" spans="1:16" ht="15.75" customHeight="1">
      <c r="A447"/>
      <c r="B447"/>
      <c r="C447"/>
      <c r="E447"/>
      <c r="G447"/>
      <c r="H447"/>
      <c r="I447"/>
      <c r="J447"/>
      <c r="K447"/>
      <c r="L447"/>
      <c r="M447"/>
      <c r="P447"/>
    </row>
    <row r="448" spans="1:16" ht="15.75" customHeight="1">
      <c r="A448"/>
      <c r="B448"/>
      <c r="C448"/>
      <c r="E448"/>
      <c r="G448"/>
      <c r="H448"/>
      <c r="I448"/>
      <c r="J448"/>
      <c r="K448"/>
      <c r="L448"/>
      <c r="M448"/>
      <c r="P448"/>
    </row>
    <row r="449" spans="1:16" ht="15.75" customHeight="1">
      <c r="A449"/>
      <c r="B449"/>
      <c r="C449"/>
      <c r="E449"/>
      <c r="G449"/>
      <c r="H449"/>
      <c r="I449"/>
      <c r="J449"/>
      <c r="K449"/>
      <c r="L449"/>
      <c r="M449"/>
      <c r="P449"/>
    </row>
    <row r="450" spans="1:16" ht="15.75" customHeight="1">
      <c r="A450"/>
      <c r="B450"/>
      <c r="C450"/>
      <c r="E450"/>
      <c r="G450"/>
      <c r="H450"/>
      <c r="I450"/>
      <c r="J450"/>
      <c r="K450"/>
      <c r="L450"/>
      <c r="M450"/>
      <c r="P450"/>
    </row>
    <row r="451" spans="1:16" ht="15.75" customHeight="1">
      <c r="A451"/>
      <c r="B451"/>
      <c r="C451"/>
      <c r="E451"/>
      <c r="G451"/>
      <c r="H451"/>
      <c r="I451"/>
      <c r="J451"/>
      <c r="K451"/>
      <c r="L451"/>
      <c r="M451"/>
      <c r="P451"/>
    </row>
    <row r="452" spans="1:16" ht="15.75" customHeight="1">
      <c r="A452"/>
      <c r="B452"/>
      <c r="C452"/>
      <c r="E452"/>
      <c r="G452"/>
      <c r="H452"/>
      <c r="I452"/>
      <c r="J452"/>
      <c r="K452"/>
      <c r="L452"/>
      <c r="M452"/>
      <c r="P452"/>
    </row>
    <row r="453" spans="1:16" ht="15.75" customHeight="1">
      <c r="A453"/>
      <c r="B453"/>
      <c r="C453"/>
      <c r="E453"/>
      <c r="G453"/>
      <c r="H453"/>
      <c r="I453"/>
      <c r="J453"/>
      <c r="K453"/>
      <c r="L453"/>
      <c r="M453"/>
      <c r="P453"/>
    </row>
    <row r="454" spans="1:16" ht="15.75" customHeight="1">
      <c r="A454"/>
      <c r="B454"/>
      <c r="C454"/>
      <c r="E454"/>
      <c r="G454"/>
      <c r="H454"/>
      <c r="I454"/>
      <c r="J454"/>
      <c r="K454"/>
      <c r="L454"/>
      <c r="M454"/>
      <c r="P454"/>
    </row>
    <row r="455" spans="1:16" ht="15.75" customHeight="1">
      <c r="A455"/>
      <c r="B455"/>
      <c r="C455"/>
      <c r="E455"/>
      <c r="G455"/>
      <c r="H455"/>
      <c r="I455"/>
      <c r="J455"/>
      <c r="K455"/>
      <c r="L455"/>
      <c r="M455"/>
      <c r="P455"/>
    </row>
    <row r="456" spans="1:16" ht="15.75" customHeight="1">
      <c r="A456"/>
      <c r="B456"/>
      <c r="C456"/>
      <c r="E456"/>
      <c r="G456"/>
      <c r="H456"/>
      <c r="I456"/>
      <c r="J456"/>
      <c r="K456"/>
      <c r="L456"/>
      <c r="M456"/>
      <c r="P456"/>
    </row>
    <row r="457" spans="1:16" ht="15.75" customHeight="1">
      <c r="A457"/>
      <c r="B457"/>
      <c r="C457"/>
      <c r="E457"/>
      <c r="G457"/>
      <c r="H457"/>
      <c r="I457"/>
      <c r="J457"/>
      <c r="K457"/>
      <c r="L457"/>
      <c r="M457"/>
      <c r="P457"/>
    </row>
    <row r="458" spans="1:16" ht="15.75" customHeight="1">
      <c r="A458"/>
      <c r="B458"/>
      <c r="C458"/>
      <c r="E458"/>
      <c r="G458"/>
      <c r="H458"/>
      <c r="I458"/>
      <c r="J458"/>
      <c r="K458"/>
      <c r="L458"/>
      <c r="M458"/>
      <c r="P458"/>
    </row>
    <row r="459" spans="1:16" ht="15.75" customHeight="1">
      <c r="A459"/>
      <c r="B459"/>
      <c r="C459"/>
      <c r="E459"/>
      <c r="G459"/>
      <c r="H459"/>
      <c r="I459"/>
      <c r="J459"/>
      <c r="K459"/>
      <c r="L459"/>
      <c r="M459"/>
      <c r="P459"/>
    </row>
    <row r="460" spans="1:16" ht="15.75" customHeight="1">
      <c r="A460"/>
      <c r="B460"/>
      <c r="C460"/>
      <c r="E460"/>
      <c r="G460"/>
      <c r="H460"/>
      <c r="I460"/>
      <c r="J460"/>
      <c r="K460"/>
      <c r="L460"/>
      <c r="M460"/>
      <c r="P460"/>
    </row>
    <row r="461" spans="1:16" ht="15.75" customHeight="1">
      <c r="A461"/>
      <c r="B461"/>
      <c r="C461"/>
      <c r="E461"/>
      <c r="G461"/>
      <c r="H461"/>
      <c r="I461"/>
      <c r="J461"/>
      <c r="K461"/>
      <c r="L461"/>
      <c r="M461"/>
      <c r="P461"/>
    </row>
    <row r="462" spans="1:16" ht="15.75" customHeight="1">
      <c r="A462"/>
      <c r="B462"/>
      <c r="C462"/>
      <c r="E462"/>
      <c r="G462"/>
      <c r="H462"/>
      <c r="I462"/>
      <c r="J462"/>
      <c r="K462"/>
      <c r="L462"/>
      <c r="M462"/>
      <c r="P462"/>
    </row>
    <row r="463" spans="1:16" ht="15.75" customHeight="1">
      <c r="A463"/>
      <c r="B463"/>
      <c r="C463"/>
      <c r="E463"/>
      <c r="G463"/>
      <c r="H463"/>
      <c r="I463"/>
      <c r="J463"/>
      <c r="K463"/>
      <c r="L463"/>
      <c r="M463"/>
      <c r="P463"/>
    </row>
    <row r="464" spans="1:16" ht="15.75" customHeight="1">
      <c r="A464"/>
      <c r="B464"/>
      <c r="C464"/>
      <c r="E464"/>
      <c r="G464"/>
      <c r="H464"/>
      <c r="I464"/>
      <c r="J464"/>
      <c r="K464"/>
      <c r="L464"/>
      <c r="M464"/>
      <c r="P464"/>
    </row>
    <row r="465" spans="1:16" ht="15.75" customHeight="1">
      <c r="A465"/>
      <c r="B465"/>
      <c r="C465"/>
      <c r="E465"/>
      <c r="G465"/>
      <c r="H465"/>
      <c r="I465"/>
      <c r="J465"/>
      <c r="K465"/>
      <c r="L465"/>
      <c r="M465"/>
      <c r="P465"/>
    </row>
    <row r="466" spans="1:16" ht="15.75" customHeight="1">
      <c r="A466"/>
      <c r="B466"/>
      <c r="C466"/>
      <c r="E466"/>
      <c r="G466"/>
      <c r="H466"/>
      <c r="I466"/>
      <c r="J466"/>
      <c r="K466"/>
      <c r="L466"/>
      <c r="M466"/>
      <c r="P466"/>
    </row>
    <row r="467" spans="1:16" ht="15.75" customHeight="1">
      <c r="A467"/>
      <c r="B467"/>
      <c r="C467"/>
      <c r="E467"/>
      <c r="G467"/>
      <c r="H467"/>
      <c r="I467"/>
      <c r="J467"/>
      <c r="K467"/>
      <c r="L467"/>
      <c r="M467"/>
      <c r="P467"/>
    </row>
    <row r="468" spans="1:16" ht="15.75" customHeight="1">
      <c r="A468"/>
      <c r="B468"/>
      <c r="C468"/>
      <c r="E468"/>
      <c r="G468"/>
      <c r="H468"/>
      <c r="I468"/>
      <c r="J468"/>
      <c r="K468"/>
      <c r="L468"/>
      <c r="M468"/>
      <c r="P468"/>
    </row>
    <row r="469" spans="1:16" ht="15.75" customHeight="1">
      <c r="A469"/>
      <c r="B469"/>
      <c r="C469"/>
      <c r="E469"/>
      <c r="G469"/>
      <c r="H469"/>
      <c r="I469"/>
      <c r="J469"/>
      <c r="K469"/>
      <c r="L469"/>
      <c r="M469"/>
      <c r="P469"/>
    </row>
    <row r="470" spans="1:16" ht="15.75" customHeight="1">
      <c r="A470"/>
      <c r="B470"/>
      <c r="C470"/>
      <c r="E470"/>
      <c r="G470"/>
      <c r="H470"/>
      <c r="I470"/>
      <c r="J470"/>
      <c r="K470"/>
      <c r="L470"/>
      <c r="M470"/>
      <c r="P470"/>
    </row>
    <row r="471" spans="1:16" ht="15.75" customHeight="1">
      <c r="A471"/>
      <c r="B471"/>
      <c r="C471"/>
      <c r="E471"/>
      <c r="G471"/>
      <c r="H471"/>
      <c r="I471"/>
      <c r="J471"/>
      <c r="K471"/>
      <c r="L471"/>
      <c r="M471"/>
      <c r="P471"/>
    </row>
    <row r="472" spans="1:16" ht="15.75" customHeight="1">
      <c r="A472"/>
      <c r="B472"/>
      <c r="C472"/>
      <c r="E472"/>
      <c r="G472"/>
      <c r="H472"/>
      <c r="I472"/>
      <c r="J472"/>
      <c r="K472"/>
      <c r="L472"/>
      <c r="M472"/>
      <c r="P472"/>
    </row>
    <row r="473" spans="1:16" ht="15.75" customHeight="1">
      <c r="A473"/>
      <c r="B473"/>
      <c r="C473"/>
      <c r="E473"/>
      <c r="G473"/>
      <c r="H473"/>
      <c r="I473"/>
      <c r="J473"/>
      <c r="K473"/>
      <c r="L473"/>
      <c r="M473"/>
      <c r="P473"/>
    </row>
    <row r="474" spans="1:16" ht="15.75" customHeight="1">
      <c r="A474"/>
      <c r="B474"/>
      <c r="C474"/>
      <c r="E474"/>
      <c r="G474"/>
      <c r="H474"/>
      <c r="I474"/>
      <c r="J474"/>
      <c r="K474"/>
      <c r="L474"/>
      <c r="M474"/>
      <c r="P474"/>
    </row>
    <row r="475" spans="1:16" ht="15.75" customHeight="1">
      <c r="A475"/>
      <c r="B475"/>
      <c r="C475"/>
      <c r="E475"/>
      <c r="G475"/>
      <c r="H475"/>
      <c r="I475"/>
      <c r="J475"/>
      <c r="K475"/>
      <c r="L475"/>
      <c r="M475"/>
      <c r="P475"/>
    </row>
    <row r="476" spans="1:16" ht="15.75" customHeight="1">
      <c r="A476"/>
      <c r="B476"/>
      <c r="C476"/>
      <c r="E476"/>
      <c r="G476"/>
      <c r="H476"/>
      <c r="I476"/>
      <c r="J476"/>
      <c r="K476"/>
      <c r="L476"/>
      <c r="M476"/>
      <c r="P476"/>
    </row>
    <row r="477" spans="1:16" ht="15.75" customHeight="1">
      <c r="A477"/>
      <c r="B477"/>
      <c r="C477"/>
      <c r="E477"/>
      <c r="G477"/>
      <c r="H477"/>
      <c r="I477"/>
      <c r="J477"/>
      <c r="K477"/>
      <c r="L477"/>
      <c r="M477"/>
      <c r="P477"/>
    </row>
    <row r="478" spans="1:16" ht="15.75" customHeight="1">
      <c r="A478"/>
      <c r="B478"/>
      <c r="C478"/>
      <c r="E478"/>
      <c r="G478"/>
      <c r="H478"/>
      <c r="I478"/>
      <c r="J478"/>
      <c r="K478"/>
      <c r="L478"/>
      <c r="M478"/>
      <c r="P478"/>
    </row>
    <row r="479" spans="1:16" ht="15.75" customHeight="1">
      <c r="A479"/>
      <c r="B479"/>
      <c r="C479"/>
      <c r="E479"/>
      <c r="G479"/>
      <c r="H479"/>
      <c r="I479"/>
      <c r="J479"/>
      <c r="K479"/>
      <c r="L479"/>
      <c r="M479"/>
      <c r="P479"/>
    </row>
    <row r="480" spans="1:16" ht="15.75" customHeight="1">
      <c r="A480"/>
      <c r="B480"/>
      <c r="C480"/>
      <c r="E480"/>
      <c r="G480"/>
      <c r="H480"/>
      <c r="I480"/>
      <c r="J480"/>
      <c r="K480"/>
      <c r="L480"/>
      <c r="M480"/>
      <c r="P480"/>
    </row>
    <row r="481" spans="1:16" ht="15.75" customHeight="1">
      <c r="A481"/>
      <c r="B481"/>
      <c r="C481"/>
      <c r="E481"/>
      <c r="G481"/>
      <c r="H481"/>
      <c r="I481"/>
      <c r="J481"/>
      <c r="K481"/>
      <c r="L481"/>
      <c r="M481"/>
      <c r="P481"/>
    </row>
    <row r="482" spans="1:16" ht="15.75" customHeight="1">
      <c r="A482"/>
      <c r="B482"/>
      <c r="C482"/>
      <c r="E482"/>
      <c r="G482"/>
      <c r="H482"/>
      <c r="I482"/>
      <c r="J482"/>
      <c r="K482"/>
      <c r="L482"/>
      <c r="M482"/>
      <c r="P482"/>
    </row>
    <row r="483" spans="1:16" ht="15.75" customHeight="1">
      <c r="A483"/>
      <c r="B483"/>
      <c r="C483"/>
      <c r="E483"/>
      <c r="G483"/>
      <c r="H483"/>
      <c r="I483"/>
      <c r="J483"/>
      <c r="K483"/>
      <c r="L483"/>
      <c r="M483"/>
      <c r="P483"/>
    </row>
    <row r="484" spans="1:16" ht="15.75" customHeight="1">
      <c r="A484"/>
      <c r="B484"/>
      <c r="C484"/>
      <c r="E484"/>
      <c r="G484"/>
      <c r="H484"/>
      <c r="I484"/>
      <c r="J484"/>
      <c r="K484"/>
      <c r="L484"/>
      <c r="M484"/>
      <c r="P484"/>
    </row>
    <row r="485" spans="1:16" ht="15.75" customHeight="1">
      <c r="A485"/>
      <c r="B485"/>
      <c r="C485"/>
      <c r="E485"/>
      <c r="G485"/>
      <c r="H485"/>
      <c r="I485"/>
      <c r="J485"/>
      <c r="K485"/>
      <c r="L485"/>
      <c r="M485"/>
      <c r="P485"/>
    </row>
    <row r="486" spans="1:16" ht="15.75" customHeight="1">
      <c r="A486"/>
      <c r="B486"/>
      <c r="C486"/>
      <c r="E486"/>
      <c r="G486"/>
      <c r="H486"/>
      <c r="I486"/>
      <c r="J486"/>
      <c r="K486"/>
      <c r="L486"/>
      <c r="M486"/>
      <c r="P486"/>
    </row>
    <row r="487" spans="1:16" ht="15.75" customHeight="1">
      <c r="A487"/>
      <c r="B487"/>
      <c r="C487"/>
      <c r="E487"/>
      <c r="G487"/>
      <c r="H487"/>
      <c r="I487"/>
      <c r="J487"/>
      <c r="K487"/>
      <c r="L487"/>
      <c r="M487"/>
      <c r="P487"/>
    </row>
    <row r="488" spans="1:16" ht="15.75" customHeight="1">
      <c r="A488"/>
      <c r="B488"/>
      <c r="C488"/>
      <c r="E488"/>
      <c r="G488"/>
      <c r="H488"/>
      <c r="I488"/>
      <c r="J488"/>
      <c r="K488"/>
      <c r="L488"/>
      <c r="M488"/>
      <c r="P488"/>
    </row>
    <row r="489" spans="1:16" ht="15.75" customHeight="1">
      <c r="A489"/>
      <c r="B489"/>
      <c r="C489"/>
      <c r="E489"/>
      <c r="G489"/>
      <c r="H489"/>
      <c r="I489"/>
      <c r="J489"/>
      <c r="K489"/>
      <c r="L489"/>
      <c r="M489"/>
      <c r="P489"/>
    </row>
    <row r="490" spans="1:16" ht="15.75" customHeight="1">
      <c r="A490"/>
      <c r="B490"/>
      <c r="C490"/>
      <c r="E490"/>
      <c r="G490"/>
      <c r="H490"/>
      <c r="I490"/>
      <c r="J490"/>
      <c r="K490"/>
      <c r="L490"/>
      <c r="M490"/>
      <c r="P490"/>
    </row>
    <row r="491" spans="1:16" ht="15.75" customHeight="1">
      <c r="A491"/>
      <c r="B491"/>
      <c r="C491"/>
      <c r="E491"/>
      <c r="G491"/>
      <c r="H491"/>
      <c r="I491"/>
      <c r="J491"/>
      <c r="K491"/>
      <c r="L491"/>
      <c r="M491"/>
      <c r="P491"/>
    </row>
    <row r="492" spans="1:16" ht="15.75" customHeight="1">
      <c r="A492"/>
      <c r="B492"/>
      <c r="C492"/>
      <c r="E492"/>
      <c r="G492"/>
      <c r="H492"/>
      <c r="I492"/>
      <c r="J492"/>
      <c r="K492"/>
      <c r="L492"/>
      <c r="M492"/>
      <c r="P492"/>
    </row>
    <row r="493" spans="1:16" ht="15.75" customHeight="1">
      <c r="A493"/>
      <c r="B493"/>
      <c r="C493"/>
      <c r="E493"/>
      <c r="G493"/>
      <c r="H493"/>
      <c r="I493"/>
      <c r="J493"/>
      <c r="K493"/>
      <c r="L493"/>
      <c r="M493"/>
      <c r="P493"/>
    </row>
    <row r="494" spans="1:16" ht="15.75" customHeight="1">
      <c r="A494"/>
      <c r="B494"/>
      <c r="C494"/>
      <c r="E494"/>
      <c r="G494"/>
      <c r="H494"/>
      <c r="I494"/>
      <c r="J494"/>
      <c r="K494"/>
      <c r="L494"/>
      <c r="M494"/>
      <c r="P494"/>
    </row>
    <row r="495" spans="1:16" ht="15.75" customHeight="1">
      <c r="A495"/>
      <c r="B495"/>
      <c r="C495"/>
      <c r="E495"/>
      <c r="G495"/>
      <c r="H495"/>
      <c r="I495"/>
      <c r="J495"/>
      <c r="K495"/>
      <c r="L495"/>
      <c r="M495"/>
      <c r="P495"/>
    </row>
    <row r="496" spans="1:16" ht="15.75" customHeight="1">
      <c r="A496"/>
      <c r="B496"/>
      <c r="C496"/>
      <c r="E496"/>
      <c r="G496"/>
      <c r="H496"/>
      <c r="I496"/>
      <c r="J496"/>
      <c r="K496"/>
      <c r="L496"/>
      <c r="M496"/>
      <c r="P496"/>
    </row>
    <row r="497" spans="1:16" ht="15.75" customHeight="1">
      <c r="A497"/>
      <c r="B497"/>
      <c r="C497"/>
      <c r="E497"/>
      <c r="G497"/>
      <c r="H497"/>
      <c r="I497"/>
      <c r="J497"/>
      <c r="K497"/>
      <c r="L497"/>
      <c r="M497"/>
      <c r="P497"/>
    </row>
    <row r="498" spans="1:16" ht="15.75" customHeight="1">
      <c r="A498"/>
      <c r="B498"/>
      <c r="C498"/>
      <c r="E498"/>
      <c r="G498"/>
      <c r="H498"/>
      <c r="I498"/>
      <c r="J498"/>
      <c r="K498"/>
      <c r="L498"/>
      <c r="M498"/>
      <c r="P498"/>
    </row>
    <row r="499" spans="1:16" ht="15.75" customHeight="1">
      <c r="A499"/>
      <c r="B499"/>
      <c r="C499"/>
      <c r="E499"/>
      <c r="G499"/>
      <c r="H499"/>
      <c r="I499"/>
      <c r="J499"/>
      <c r="K499"/>
      <c r="L499"/>
      <c r="M499"/>
      <c r="P499"/>
    </row>
    <row r="500" spans="1:16" ht="15.75" customHeight="1">
      <c r="A500"/>
      <c r="B500"/>
      <c r="C500"/>
      <c r="E500"/>
      <c r="G500"/>
      <c r="H500"/>
      <c r="I500"/>
      <c r="J500"/>
      <c r="K500"/>
      <c r="L500"/>
      <c r="M500"/>
      <c r="P500"/>
    </row>
    <row r="501" spans="1:16" ht="15.75" customHeight="1">
      <c r="A501"/>
      <c r="B501"/>
      <c r="C501"/>
      <c r="E501"/>
      <c r="G501"/>
      <c r="H501"/>
      <c r="I501"/>
      <c r="J501"/>
      <c r="K501"/>
      <c r="L501"/>
      <c r="M501"/>
      <c r="P501"/>
    </row>
    <row r="502" spans="1:16" ht="15.75" customHeight="1">
      <c r="A502"/>
      <c r="B502"/>
      <c r="C502"/>
      <c r="E502"/>
      <c r="G502"/>
      <c r="H502"/>
      <c r="I502"/>
      <c r="J502"/>
      <c r="K502"/>
      <c r="L502"/>
      <c r="M502"/>
      <c r="P502"/>
    </row>
    <row r="503" spans="1:16" ht="15.75" customHeight="1">
      <c r="A503"/>
      <c r="B503"/>
      <c r="C503"/>
      <c r="E503"/>
      <c r="G503"/>
      <c r="H503"/>
      <c r="I503"/>
      <c r="J503"/>
      <c r="K503"/>
      <c r="L503"/>
      <c r="M503"/>
      <c r="P503"/>
    </row>
    <row r="504" spans="1:16" ht="15.75" customHeight="1">
      <c r="A504"/>
      <c r="B504"/>
      <c r="C504"/>
      <c r="E504"/>
      <c r="G504"/>
      <c r="H504"/>
      <c r="I504"/>
      <c r="J504"/>
      <c r="K504"/>
      <c r="L504"/>
      <c r="M504"/>
      <c r="P504"/>
    </row>
    <row r="505" spans="1:16" ht="15.75" customHeight="1">
      <c r="A505"/>
      <c r="B505"/>
      <c r="C505"/>
      <c r="E505"/>
      <c r="G505"/>
      <c r="H505"/>
      <c r="I505"/>
      <c r="J505"/>
      <c r="K505"/>
      <c r="L505"/>
      <c r="M505"/>
      <c r="P505"/>
    </row>
    <row r="506" spans="1:16" ht="15.75" customHeight="1">
      <c r="A506"/>
      <c r="B506"/>
      <c r="C506"/>
      <c r="E506"/>
      <c r="G506"/>
      <c r="H506"/>
      <c r="I506"/>
      <c r="J506"/>
      <c r="K506"/>
      <c r="L506"/>
      <c r="M506"/>
      <c r="P506"/>
    </row>
    <row r="507" spans="1:16" ht="15.75" customHeight="1">
      <c r="A507"/>
      <c r="B507"/>
      <c r="C507"/>
      <c r="E507"/>
      <c r="G507"/>
      <c r="H507"/>
      <c r="I507"/>
      <c r="J507"/>
      <c r="K507"/>
      <c r="L507"/>
      <c r="M507"/>
      <c r="P507"/>
    </row>
    <row r="508" spans="1:16" ht="15.75" customHeight="1">
      <c r="A508"/>
      <c r="B508"/>
      <c r="C508"/>
      <c r="E508"/>
      <c r="G508"/>
      <c r="H508"/>
      <c r="I508"/>
      <c r="J508"/>
      <c r="K508"/>
      <c r="L508"/>
      <c r="M508"/>
      <c r="P508"/>
    </row>
    <row r="509" spans="1:16" ht="15.75" customHeight="1">
      <c r="A509"/>
      <c r="B509"/>
      <c r="C509"/>
      <c r="E509"/>
      <c r="G509"/>
      <c r="H509"/>
      <c r="I509"/>
      <c r="J509"/>
      <c r="K509"/>
      <c r="L509"/>
      <c r="M509"/>
      <c r="P509"/>
    </row>
    <row r="510" spans="1:16" ht="15.75" customHeight="1">
      <c r="A510"/>
      <c r="B510"/>
      <c r="C510"/>
      <c r="E510"/>
      <c r="G510"/>
      <c r="H510"/>
      <c r="I510"/>
      <c r="J510"/>
      <c r="K510"/>
      <c r="L510"/>
      <c r="M510"/>
      <c r="P510"/>
    </row>
    <row r="511" spans="1:16" ht="15.75" customHeight="1">
      <c r="A511"/>
      <c r="B511"/>
      <c r="C511"/>
      <c r="E511"/>
      <c r="G511"/>
      <c r="H511"/>
      <c r="I511"/>
      <c r="J511"/>
      <c r="K511"/>
      <c r="L511"/>
      <c r="M511"/>
      <c r="P511"/>
    </row>
    <row r="512" spans="1:16" ht="15.75" customHeight="1">
      <c r="A512"/>
      <c r="B512"/>
      <c r="C512"/>
      <c r="E512"/>
      <c r="G512"/>
      <c r="H512"/>
      <c r="I512"/>
      <c r="J512"/>
      <c r="K512"/>
      <c r="L512"/>
      <c r="M512"/>
      <c r="P512"/>
    </row>
    <row r="513" spans="1:16" ht="15.75" customHeight="1">
      <c r="A513"/>
      <c r="B513"/>
      <c r="C513"/>
      <c r="E513"/>
      <c r="G513"/>
      <c r="H513"/>
      <c r="I513"/>
      <c r="J513"/>
      <c r="K513"/>
      <c r="L513"/>
      <c r="M513"/>
      <c r="P513"/>
    </row>
    <row r="514" spans="1:16" ht="15.75" customHeight="1">
      <c r="A514"/>
      <c r="B514"/>
      <c r="C514"/>
      <c r="E514"/>
      <c r="G514"/>
      <c r="H514"/>
      <c r="I514"/>
      <c r="J514"/>
      <c r="K514"/>
      <c r="L514"/>
      <c r="M514"/>
      <c r="P514"/>
    </row>
    <row r="515" spans="1:16" ht="15.75" customHeight="1">
      <c r="A515"/>
      <c r="B515"/>
      <c r="C515"/>
      <c r="E515"/>
      <c r="G515"/>
      <c r="H515"/>
      <c r="I515"/>
      <c r="J515"/>
      <c r="K515"/>
      <c r="L515"/>
      <c r="M515"/>
      <c r="P515"/>
    </row>
    <row r="516" spans="1:16" ht="15.75" customHeight="1">
      <c r="A516"/>
      <c r="B516"/>
      <c r="C516"/>
      <c r="E516"/>
      <c r="G516"/>
      <c r="H516"/>
      <c r="I516"/>
      <c r="J516"/>
      <c r="K516"/>
      <c r="L516"/>
      <c r="M516"/>
      <c r="P516"/>
    </row>
    <row r="517" spans="1:16" ht="15.75" customHeight="1">
      <c r="A517"/>
      <c r="B517"/>
      <c r="C517"/>
      <c r="E517"/>
      <c r="G517"/>
      <c r="H517"/>
      <c r="I517"/>
      <c r="J517"/>
      <c r="K517"/>
      <c r="L517"/>
      <c r="M517"/>
      <c r="P517"/>
    </row>
    <row r="518" spans="1:16" ht="15.75" customHeight="1">
      <c r="A518"/>
      <c r="B518"/>
      <c r="C518"/>
      <c r="E518"/>
      <c r="G518"/>
      <c r="H518"/>
      <c r="I518"/>
      <c r="J518"/>
      <c r="K518"/>
      <c r="L518"/>
      <c r="M518"/>
      <c r="P518"/>
    </row>
    <row r="519" spans="1:16" ht="15.75" customHeight="1">
      <c r="A519"/>
      <c r="B519"/>
      <c r="C519"/>
      <c r="E519"/>
      <c r="G519"/>
      <c r="H519"/>
      <c r="I519"/>
      <c r="J519"/>
      <c r="K519"/>
      <c r="L519"/>
      <c r="M519"/>
      <c r="P519"/>
    </row>
    <row r="520" spans="1:16" ht="15.75" customHeight="1">
      <c r="A520"/>
      <c r="B520"/>
      <c r="C520"/>
      <c r="E520"/>
      <c r="G520"/>
      <c r="H520"/>
      <c r="I520"/>
      <c r="J520"/>
      <c r="K520"/>
      <c r="L520"/>
      <c r="M520"/>
      <c r="P520"/>
    </row>
    <row r="521" spans="1:16" ht="15.75" customHeight="1">
      <c r="A521"/>
      <c r="B521"/>
      <c r="C521"/>
      <c r="E521"/>
      <c r="G521"/>
      <c r="H521"/>
      <c r="I521"/>
      <c r="J521"/>
      <c r="K521"/>
      <c r="L521"/>
      <c r="M521"/>
      <c r="P521"/>
    </row>
    <row r="522" spans="1:16" ht="15.75" customHeight="1">
      <c r="A522"/>
      <c r="B522"/>
      <c r="C522"/>
      <c r="E522"/>
      <c r="G522"/>
      <c r="H522"/>
      <c r="I522"/>
      <c r="J522"/>
      <c r="K522"/>
      <c r="L522"/>
      <c r="M522"/>
      <c r="P522"/>
    </row>
    <row r="523" spans="1:16" ht="15.75" customHeight="1">
      <c r="A523"/>
      <c r="B523"/>
      <c r="C523"/>
      <c r="E523"/>
      <c r="G523"/>
      <c r="H523"/>
      <c r="I523"/>
      <c r="J523"/>
      <c r="K523"/>
      <c r="L523"/>
      <c r="M523"/>
      <c r="P523"/>
    </row>
    <row r="524" spans="1:16" ht="15.75" customHeight="1">
      <c r="A524"/>
      <c r="B524"/>
      <c r="C524"/>
      <c r="E524"/>
      <c r="G524"/>
      <c r="H524"/>
      <c r="I524"/>
      <c r="J524"/>
      <c r="K524"/>
      <c r="L524"/>
      <c r="M524"/>
      <c r="P524"/>
    </row>
    <row r="525" spans="1:16" ht="15.75" customHeight="1">
      <c r="A525"/>
      <c r="B525"/>
      <c r="C525"/>
      <c r="E525"/>
      <c r="G525"/>
      <c r="H525"/>
      <c r="I525"/>
      <c r="J525"/>
      <c r="K525"/>
      <c r="L525"/>
      <c r="M525"/>
      <c r="P525"/>
    </row>
    <row r="526" spans="1:16" ht="15.75" customHeight="1">
      <c r="A526"/>
      <c r="B526"/>
      <c r="C526"/>
      <c r="E526"/>
      <c r="G526"/>
      <c r="H526"/>
      <c r="I526"/>
      <c r="J526"/>
      <c r="K526"/>
      <c r="L526"/>
      <c r="M526"/>
      <c r="P526"/>
    </row>
    <row r="527" spans="1:16" ht="15.75" customHeight="1">
      <c r="A527"/>
      <c r="B527"/>
      <c r="C527"/>
      <c r="E527"/>
      <c r="G527"/>
      <c r="H527"/>
      <c r="I527"/>
      <c r="J527"/>
      <c r="K527"/>
      <c r="L527"/>
      <c r="M527"/>
      <c r="P527"/>
    </row>
    <row r="528" spans="1:16" ht="15.75" customHeight="1">
      <c r="A528"/>
      <c r="B528"/>
      <c r="C528"/>
      <c r="E528"/>
      <c r="G528"/>
      <c r="H528"/>
      <c r="I528"/>
      <c r="J528"/>
      <c r="K528"/>
      <c r="L528"/>
      <c r="M528"/>
      <c r="P528"/>
    </row>
    <row r="529" spans="1:16" ht="15.75" customHeight="1">
      <c r="A529"/>
      <c r="B529"/>
      <c r="C529"/>
      <c r="E529"/>
      <c r="G529"/>
      <c r="H529"/>
      <c r="I529"/>
      <c r="J529"/>
      <c r="K529"/>
      <c r="L529"/>
      <c r="M529"/>
      <c r="P529"/>
    </row>
    <row r="530" spans="1:16" ht="15.75" customHeight="1">
      <c r="A530"/>
      <c r="B530"/>
      <c r="C530"/>
      <c r="E530"/>
      <c r="G530"/>
      <c r="H530"/>
      <c r="I530"/>
      <c r="J530"/>
      <c r="K530"/>
      <c r="L530"/>
      <c r="M530"/>
      <c r="P530"/>
    </row>
    <row r="531" spans="1:16" ht="15.75" customHeight="1">
      <c r="A531"/>
      <c r="B531"/>
      <c r="C531"/>
      <c r="E531"/>
      <c r="G531"/>
      <c r="H531"/>
      <c r="I531"/>
      <c r="J531"/>
      <c r="K531"/>
      <c r="L531"/>
      <c r="M531"/>
      <c r="P531"/>
    </row>
    <row r="532" spans="1:16" ht="15.75" customHeight="1">
      <c r="A532"/>
      <c r="B532"/>
      <c r="C532"/>
      <c r="E532"/>
      <c r="G532"/>
      <c r="H532"/>
      <c r="I532"/>
      <c r="J532"/>
      <c r="K532"/>
      <c r="L532"/>
      <c r="M532"/>
      <c r="P532"/>
    </row>
    <row r="533" spans="1:16" ht="15.75" customHeight="1">
      <c r="A533"/>
      <c r="B533"/>
      <c r="C533"/>
      <c r="E533"/>
      <c r="G533"/>
      <c r="H533"/>
      <c r="I533"/>
      <c r="J533"/>
      <c r="K533"/>
      <c r="L533"/>
      <c r="M533"/>
      <c r="P533"/>
    </row>
    <row r="534" spans="1:16" ht="15.75" customHeight="1">
      <c r="A534"/>
      <c r="B534"/>
      <c r="C534"/>
      <c r="E534"/>
      <c r="G534"/>
      <c r="H534"/>
      <c r="I534"/>
      <c r="J534"/>
      <c r="K534"/>
      <c r="L534"/>
      <c r="M534"/>
      <c r="P534"/>
    </row>
    <row r="535" spans="1:16" ht="15.75" customHeight="1">
      <c r="A535"/>
      <c r="B535"/>
      <c r="C535"/>
      <c r="E535"/>
      <c r="G535"/>
      <c r="H535"/>
      <c r="I535"/>
      <c r="J535"/>
      <c r="K535"/>
      <c r="L535"/>
      <c r="M535"/>
      <c r="P535"/>
    </row>
    <row r="536" spans="1:16" ht="15.75" customHeight="1">
      <c r="A536"/>
      <c r="B536"/>
      <c r="C536"/>
      <c r="E536"/>
      <c r="G536"/>
      <c r="H536"/>
      <c r="I536"/>
      <c r="J536"/>
      <c r="K536"/>
      <c r="L536"/>
      <c r="M536"/>
      <c r="P536"/>
    </row>
    <row r="537" spans="1:16" ht="15.75" customHeight="1">
      <c r="A537"/>
      <c r="B537"/>
      <c r="C537"/>
      <c r="E537"/>
      <c r="G537"/>
      <c r="H537"/>
      <c r="I537"/>
      <c r="J537"/>
      <c r="K537"/>
      <c r="L537"/>
      <c r="M537"/>
      <c r="P537"/>
    </row>
    <row r="538" spans="1:16" ht="15.75" customHeight="1">
      <c r="A538"/>
      <c r="B538"/>
      <c r="C538"/>
      <c r="E538"/>
      <c r="G538"/>
      <c r="H538"/>
      <c r="I538"/>
      <c r="J538"/>
      <c r="K538"/>
      <c r="L538"/>
      <c r="M538"/>
      <c r="P538"/>
    </row>
    <row r="539" spans="1:16" ht="15.75" customHeight="1">
      <c r="A539"/>
      <c r="B539"/>
      <c r="C539"/>
      <c r="E539"/>
      <c r="G539"/>
      <c r="H539"/>
      <c r="I539"/>
      <c r="J539"/>
      <c r="K539"/>
      <c r="L539"/>
      <c r="M539"/>
      <c r="P539"/>
    </row>
    <row r="540" spans="1:16" ht="15.75" customHeight="1">
      <c r="A540"/>
      <c r="B540"/>
      <c r="C540"/>
      <c r="E540"/>
      <c r="G540"/>
      <c r="H540"/>
      <c r="I540"/>
      <c r="J540"/>
      <c r="K540"/>
      <c r="L540"/>
      <c r="M540"/>
      <c r="P540"/>
    </row>
    <row r="541" spans="1:16" ht="15.75" customHeight="1">
      <c r="A541"/>
      <c r="B541"/>
      <c r="C541"/>
      <c r="E541"/>
      <c r="G541"/>
      <c r="H541"/>
      <c r="I541"/>
      <c r="J541"/>
      <c r="K541"/>
      <c r="L541"/>
      <c r="M541"/>
      <c r="P541"/>
    </row>
    <row r="542" spans="1:16" ht="15.75" customHeight="1">
      <c r="A542"/>
      <c r="B542"/>
      <c r="C542"/>
      <c r="E542"/>
      <c r="G542"/>
      <c r="H542"/>
      <c r="I542"/>
      <c r="J542"/>
      <c r="K542"/>
      <c r="L542"/>
      <c r="M542"/>
      <c r="P542"/>
    </row>
    <row r="543" spans="1:16" ht="15.75" customHeight="1">
      <c r="A543"/>
      <c r="B543"/>
      <c r="C543"/>
      <c r="E543"/>
      <c r="G543"/>
      <c r="H543"/>
      <c r="I543"/>
      <c r="J543"/>
      <c r="K543"/>
      <c r="L543"/>
      <c r="M543"/>
      <c r="P543"/>
    </row>
    <row r="544" spans="1:16" ht="15.75" customHeight="1">
      <c r="A544"/>
      <c r="B544"/>
      <c r="C544"/>
      <c r="E544"/>
      <c r="G544"/>
      <c r="H544"/>
      <c r="I544"/>
      <c r="J544"/>
      <c r="K544"/>
      <c r="L544"/>
      <c r="M544"/>
      <c r="P544"/>
    </row>
    <row r="545" spans="1:16" ht="15.75" customHeight="1">
      <c r="A545"/>
      <c r="B545"/>
      <c r="C545"/>
      <c r="E545"/>
      <c r="G545"/>
      <c r="H545"/>
      <c r="I545"/>
      <c r="J545"/>
      <c r="K545"/>
      <c r="L545"/>
      <c r="M545"/>
      <c r="P545"/>
    </row>
    <row r="546" spans="1:16" ht="15.75" customHeight="1">
      <c r="A546"/>
      <c r="B546"/>
      <c r="C546"/>
      <c r="E546"/>
      <c r="G546"/>
      <c r="H546"/>
      <c r="I546"/>
      <c r="J546"/>
      <c r="K546"/>
      <c r="L546"/>
      <c r="M546"/>
      <c r="P546"/>
    </row>
    <row r="547" spans="1:16" ht="15.75" customHeight="1">
      <c r="A547"/>
      <c r="B547"/>
      <c r="C547"/>
      <c r="E547"/>
      <c r="G547"/>
      <c r="H547"/>
      <c r="I547"/>
      <c r="J547"/>
      <c r="K547"/>
      <c r="L547"/>
      <c r="M547"/>
      <c r="P547"/>
    </row>
    <row r="548" spans="1:16" ht="15.75" customHeight="1">
      <c r="A548"/>
      <c r="B548"/>
      <c r="C548"/>
      <c r="E548"/>
      <c r="G548"/>
      <c r="H548"/>
      <c r="I548"/>
      <c r="J548"/>
      <c r="K548"/>
      <c r="L548"/>
      <c r="M548"/>
      <c r="P548"/>
    </row>
    <row r="549" spans="1:16" ht="15.75" customHeight="1">
      <c r="A549"/>
      <c r="B549"/>
      <c r="C549"/>
      <c r="E549"/>
      <c r="G549"/>
      <c r="H549"/>
      <c r="I549"/>
      <c r="J549"/>
      <c r="K549"/>
      <c r="L549"/>
      <c r="M549"/>
      <c r="P549"/>
    </row>
    <row r="550" spans="1:16" ht="15.75" customHeight="1">
      <c r="A550"/>
      <c r="B550"/>
      <c r="C550"/>
      <c r="E550"/>
      <c r="G550"/>
      <c r="H550"/>
      <c r="I550"/>
      <c r="J550"/>
      <c r="K550"/>
      <c r="L550"/>
      <c r="M550"/>
      <c r="P550"/>
    </row>
    <row r="551" spans="1:16" ht="15.75" customHeight="1">
      <c r="A551"/>
      <c r="B551"/>
      <c r="C551"/>
      <c r="E551"/>
      <c r="G551"/>
      <c r="H551"/>
      <c r="I551"/>
      <c r="J551"/>
      <c r="K551"/>
      <c r="L551"/>
      <c r="M551"/>
      <c r="P551"/>
    </row>
    <row r="552" spans="1:16" ht="15.75" customHeight="1">
      <c r="A552"/>
      <c r="B552"/>
      <c r="C552"/>
      <c r="E552"/>
      <c r="G552"/>
      <c r="H552"/>
      <c r="I552"/>
      <c r="J552"/>
      <c r="K552"/>
      <c r="L552"/>
      <c r="M552"/>
      <c r="P552"/>
    </row>
    <row r="553" spans="1:16" ht="15.75" customHeight="1">
      <c r="A553"/>
      <c r="B553"/>
      <c r="C553"/>
      <c r="E553"/>
      <c r="G553"/>
      <c r="H553"/>
      <c r="I553"/>
      <c r="J553"/>
      <c r="K553"/>
      <c r="L553"/>
      <c r="M553"/>
      <c r="P553"/>
    </row>
    <row r="554" spans="1:16" ht="15.75" customHeight="1">
      <c r="A554"/>
      <c r="B554"/>
      <c r="C554"/>
      <c r="E554"/>
      <c r="G554"/>
      <c r="H554"/>
      <c r="I554"/>
      <c r="J554"/>
      <c r="K554"/>
      <c r="L554"/>
      <c r="M554"/>
      <c r="P554"/>
    </row>
    <row r="555" spans="1:16" ht="15.75" customHeight="1">
      <c r="A555"/>
      <c r="B555"/>
      <c r="C555"/>
      <c r="E555"/>
      <c r="G555"/>
      <c r="H555"/>
      <c r="I555"/>
      <c r="J555"/>
      <c r="K555"/>
      <c r="L555"/>
      <c r="M555"/>
      <c r="P555"/>
    </row>
    <row r="556" spans="1:16" ht="15.75" customHeight="1">
      <c r="A556"/>
      <c r="B556"/>
      <c r="C556"/>
      <c r="E556"/>
      <c r="G556"/>
      <c r="H556"/>
      <c r="I556"/>
      <c r="J556"/>
      <c r="K556"/>
      <c r="L556"/>
      <c r="M556"/>
      <c r="P556"/>
    </row>
    <row r="557" spans="1:16" ht="15.75" customHeight="1">
      <c r="A557"/>
      <c r="B557"/>
      <c r="C557"/>
      <c r="E557"/>
      <c r="G557"/>
      <c r="H557"/>
      <c r="I557"/>
      <c r="J557"/>
      <c r="K557"/>
      <c r="L557"/>
      <c r="M557"/>
      <c r="P557"/>
    </row>
    <row r="558" spans="1:16" ht="15.75" customHeight="1">
      <c r="A558"/>
      <c r="B558"/>
      <c r="C558"/>
      <c r="E558"/>
      <c r="G558"/>
      <c r="H558"/>
      <c r="I558"/>
      <c r="J558"/>
      <c r="K558"/>
      <c r="L558"/>
      <c r="M558"/>
      <c r="P558"/>
    </row>
    <row r="559" spans="1:16" ht="15.75" customHeight="1">
      <c r="A559"/>
      <c r="B559"/>
      <c r="C559"/>
      <c r="E559"/>
      <c r="G559"/>
      <c r="H559"/>
      <c r="I559"/>
      <c r="J559"/>
      <c r="K559"/>
      <c r="L559"/>
      <c r="M559"/>
      <c r="P559"/>
    </row>
    <row r="560" spans="1:16" ht="15.75" customHeight="1">
      <c r="A560"/>
      <c r="B560"/>
      <c r="C560"/>
      <c r="E560"/>
      <c r="G560"/>
      <c r="H560"/>
      <c r="I560"/>
      <c r="J560"/>
      <c r="K560"/>
      <c r="L560"/>
      <c r="M560"/>
      <c r="P560"/>
    </row>
    <row r="561" spans="1:16" ht="15.75" customHeight="1">
      <c r="A561"/>
      <c r="B561"/>
      <c r="C561"/>
      <c r="E561"/>
      <c r="G561"/>
      <c r="H561"/>
      <c r="I561"/>
      <c r="J561"/>
      <c r="K561"/>
      <c r="L561"/>
      <c r="M561"/>
      <c r="P561"/>
    </row>
    <row r="562" spans="1:16" ht="15.75" customHeight="1">
      <c r="A562"/>
      <c r="B562"/>
      <c r="C562"/>
      <c r="E562"/>
      <c r="G562"/>
      <c r="H562"/>
      <c r="I562"/>
      <c r="J562"/>
      <c r="K562"/>
      <c r="L562"/>
      <c r="M562"/>
      <c r="P562"/>
    </row>
    <row r="563" spans="1:16" ht="15.75" customHeight="1">
      <c r="A563"/>
      <c r="B563"/>
      <c r="C563"/>
      <c r="E563"/>
      <c r="G563"/>
      <c r="H563"/>
      <c r="I563"/>
      <c r="J563"/>
      <c r="K563"/>
      <c r="L563"/>
      <c r="M563"/>
      <c r="P563"/>
    </row>
    <row r="564" spans="1:16" ht="15.75" customHeight="1">
      <c r="A564"/>
      <c r="B564"/>
      <c r="C564"/>
      <c r="E564"/>
      <c r="G564"/>
      <c r="H564"/>
      <c r="I564"/>
      <c r="J564"/>
      <c r="K564"/>
      <c r="L564"/>
      <c r="M564"/>
      <c r="P564"/>
    </row>
    <row r="565" spans="1:16" ht="15.75" customHeight="1">
      <c r="A565"/>
      <c r="B565"/>
      <c r="C565"/>
      <c r="E565"/>
      <c r="G565"/>
      <c r="H565"/>
      <c r="I565"/>
      <c r="J565"/>
      <c r="K565"/>
      <c r="L565"/>
      <c r="M565"/>
      <c r="P565"/>
    </row>
    <row r="566" spans="1:16" ht="15.75" customHeight="1">
      <c r="A566"/>
      <c r="B566"/>
      <c r="C566"/>
      <c r="E566"/>
      <c r="G566"/>
      <c r="H566"/>
      <c r="I566"/>
      <c r="J566"/>
      <c r="K566"/>
      <c r="L566"/>
      <c r="M566"/>
      <c r="P566"/>
    </row>
    <row r="567" spans="1:16" ht="15.75" customHeight="1">
      <c r="A567"/>
      <c r="B567"/>
      <c r="C567"/>
      <c r="E567"/>
      <c r="G567"/>
      <c r="H567"/>
      <c r="I567"/>
      <c r="J567"/>
      <c r="K567"/>
      <c r="L567"/>
      <c r="M567"/>
      <c r="P567"/>
    </row>
    <row r="568" spans="1:16" ht="15.75" customHeight="1">
      <c r="A568"/>
      <c r="B568"/>
      <c r="C568"/>
      <c r="E568"/>
      <c r="G568"/>
      <c r="H568"/>
      <c r="I568"/>
      <c r="J568"/>
      <c r="K568"/>
      <c r="L568"/>
      <c r="M568"/>
      <c r="P568"/>
    </row>
    <row r="569" spans="1:16" ht="15.75" customHeight="1">
      <c r="A569"/>
      <c r="B569"/>
      <c r="C569"/>
      <c r="E569"/>
      <c r="G569"/>
      <c r="H569"/>
      <c r="I569"/>
      <c r="J569"/>
      <c r="K569"/>
      <c r="L569"/>
      <c r="M569"/>
      <c r="P569"/>
    </row>
    <row r="570" spans="1:16" ht="15.75" customHeight="1">
      <c r="A570"/>
      <c r="B570"/>
      <c r="C570"/>
      <c r="E570"/>
      <c r="G570"/>
      <c r="H570"/>
      <c r="I570"/>
      <c r="J570"/>
      <c r="K570"/>
      <c r="L570"/>
      <c r="M570"/>
      <c r="P570"/>
    </row>
    <row r="571" spans="1:16" ht="15.75" customHeight="1">
      <c r="A571"/>
      <c r="B571"/>
      <c r="C571"/>
      <c r="E571"/>
      <c r="G571"/>
      <c r="H571"/>
      <c r="I571"/>
      <c r="J571"/>
      <c r="K571"/>
      <c r="L571"/>
      <c r="M571"/>
      <c r="P571"/>
    </row>
    <row r="572" spans="1:16" ht="15.75" customHeight="1">
      <c r="A572"/>
      <c r="B572"/>
      <c r="C572"/>
      <c r="E572"/>
      <c r="G572"/>
      <c r="H572"/>
      <c r="I572"/>
      <c r="J572"/>
      <c r="K572"/>
      <c r="L572"/>
      <c r="M572"/>
      <c r="P572"/>
    </row>
    <row r="573" spans="1:16" ht="15.75" customHeight="1">
      <c r="A573"/>
      <c r="B573"/>
      <c r="C573"/>
      <c r="E573"/>
      <c r="G573"/>
      <c r="H573"/>
      <c r="I573"/>
      <c r="J573"/>
      <c r="K573"/>
      <c r="L573"/>
      <c r="M573"/>
      <c r="P573"/>
    </row>
    <row r="574" spans="1:16" ht="15.75" customHeight="1">
      <c r="A574"/>
      <c r="B574"/>
      <c r="C574"/>
      <c r="E574"/>
      <c r="G574"/>
      <c r="H574"/>
      <c r="I574"/>
      <c r="J574"/>
      <c r="K574"/>
      <c r="L574"/>
      <c r="M574"/>
      <c r="P574"/>
    </row>
    <row r="575" spans="1:16" ht="15.75" customHeight="1">
      <c r="A575"/>
      <c r="B575"/>
      <c r="C575"/>
      <c r="E575"/>
      <c r="G575"/>
      <c r="H575"/>
      <c r="I575"/>
      <c r="J575"/>
      <c r="K575"/>
      <c r="L575"/>
      <c r="M575"/>
      <c r="P575"/>
    </row>
    <row r="576" spans="1:16" ht="15.75" customHeight="1">
      <c r="A576"/>
      <c r="B576"/>
      <c r="C576"/>
      <c r="E576"/>
      <c r="G576"/>
      <c r="H576"/>
      <c r="I576"/>
      <c r="J576"/>
      <c r="K576"/>
      <c r="L576"/>
      <c r="M576"/>
      <c r="P576"/>
    </row>
    <row r="577" spans="1:16" ht="15.75" customHeight="1">
      <c r="A577"/>
      <c r="B577"/>
      <c r="C577"/>
      <c r="E577"/>
      <c r="G577"/>
      <c r="H577"/>
      <c r="I577"/>
      <c r="J577"/>
      <c r="K577"/>
      <c r="L577"/>
      <c r="M577"/>
      <c r="P577"/>
    </row>
    <row r="578" spans="1:16" ht="15.75" customHeight="1">
      <c r="A578"/>
      <c r="B578"/>
      <c r="C578"/>
      <c r="E578"/>
      <c r="G578"/>
      <c r="H578"/>
      <c r="I578"/>
      <c r="J578"/>
      <c r="K578"/>
      <c r="L578"/>
      <c r="M578"/>
      <c r="P578"/>
    </row>
    <row r="579" spans="1:16" ht="15.75" customHeight="1">
      <c r="A579"/>
      <c r="B579"/>
      <c r="C579"/>
      <c r="E579"/>
      <c r="G579"/>
      <c r="H579"/>
      <c r="I579"/>
      <c r="J579"/>
      <c r="K579"/>
      <c r="L579"/>
      <c r="M579"/>
      <c r="P579"/>
    </row>
    <row r="580" spans="1:16" ht="15.75" customHeight="1">
      <c r="A580"/>
      <c r="B580"/>
      <c r="C580"/>
      <c r="E580"/>
      <c r="G580"/>
      <c r="H580"/>
      <c r="I580"/>
      <c r="J580"/>
      <c r="K580"/>
      <c r="L580"/>
      <c r="M580"/>
      <c r="P580"/>
    </row>
    <row r="581" spans="1:16" ht="15.75" customHeight="1">
      <c r="A581"/>
      <c r="B581"/>
      <c r="C581"/>
      <c r="E581"/>
      <c r="G581"/>
      <c r="H581"/>
      <c r="I581"/>
      <c r="J581"/>
      <c r="K581"/>
      <c r="L581"/>
      <c r="M581"/>
      <c r="P581"/>
    </row>
    <row r="582" spans="1:16" ht="15.75" customHeight="1">
      <c r="A582"/>
      <c r="B582"/>
      <c r="C582"/>
      <c r="E582"/>
      <c r="G582"/>
      <c r="H582"/>
      <c r="I582"/>
      <c r="J582"/>
      <c r="K582"/>
      <c r="L582"/>
      <c r="M582"/>
      <c r="P582"/>
    </row>
    <row r="583" spans="1:16" ht="15.75" customHeight="1">
      <c r="A583"/>
      <c r="B583"/>
      <c r="C583"/>
      <c r="E583"/>
      <c r="G583"/>
      <c r="H583"/>
      <c r="I583"/>
      <c r="J583"/>
      <c r="K583"/>
      <c r="L583"/>
      <c r="M583"/>
      <c r="P583"/>
    </row>
    <row r="584" spans="1:16" ht="15.75" customHeight="1">
      <c r="A584"/>
      <c r="B584"/>
      <c r="C584"/>
      <c r="E584"/>
      <c r="G584"/>
      <c r="H584"/>
      <c r="I584"/>
      <c r="J584"/>
      <c r="K584"/>
      <c r="L584"/>
      <c r="M584"/>
      <c r="P584"/>
    </row>
    <row r="585" spans="1:16" ht="15.75" customHeight="1">
      <c r="A585"/>
      <c r="B585"/>
      <c r="C585"/>
      <c r="E585"/>
      <c r="G585"/>
      <c r="H585"/>
      <c r="I585"/>
      <c r="J585"/>
      <c r="K585"/>
      <c r="L585"/>
      <c r="M585"/>
      <c r="P585"/>
    </row>
    <row r="586" spans="1:16" ht="15.75" customHeight="1">
      <c r="A586"/>
      <c r="B586"/>
      <c r="C586"/>
      <c r="E586"/>
      <c r="G586"/>
      <c r="H586"/>
      <c r="I586"/>
      <c r="J586"/>
      <c r="K586"/>
      <c r="L586"/>
      <c r="M586"/>
      <c r="P586"/>
    </row>
    <row r="587" spans="1:16" ht="15.75" customHeight="1">
      <c r="A587"/>
      <c r="B587"/>
      <c r="C587"/>
      <c r="E587"/>
      <c r="G587"/>
      <c r="H587"/>
      <c r="I587"/>
      <c r="J587"/>
      <c r="K587"/>
      <c r="L587"/>
      <c r="M587"/>
      <c r="P587"/>
    </row>
    <row r="588" spans="1:16" ht="15.75" customHeight="1">
      <c r="A588"/>
      <c r="B588"/>
      <c r="C588"/>
      <c r="E588"/>
      <c r="G588"/>
      <c r="H588"/>
      <c r="I588"/>
      <c r="J588"/>
      <c r="K588"/>
      <c r="L588"/>
      <c r="M588"/>
      <c r="P588"/>
    </row>
    <row r="589" spans="1:16" ht="15.75" customHeight="1">
      <c r="A589"/>
      <c r="B589"/>
      <c r="C589"/>
      <c r="E589"/>
      <c r="G589"/>
      <c r="H589"/>
      <c r="I589"/>
      <c r="J589"/>
      <c r="K589"/>
      <c r="L589"/>
      <c r="M589"/>
      <c r="P589"/>
    </row>
    <row r="590" spans="1:16" ht="15.75" customHeight="1">
      <c r="A590"/>
      <c r="B590"/>
      <c r="C590"/>
      <c r="E590"/>
      <c r="G590"/>
      <c r="H590"/>
      <c r="I590"/>
      <c r="J590"/>
      <c r="K590"/>
      <c r="L590"/>
      <c r="M590"/>
      <c r="P590"/>
    </row>
    <row r="591" spans="1:16" ht="15.75" customHeight="1">
      <c r="A591"/>
      <c r="B591"/>
      <c r="C591"/>
      <c r="E591"/>
      <c r="G591"/>
      <c r="H591"/>
      <c r="I591"/>
      <c r="J591"/>
      <c r="K591"/>
      <c r="L591"/>
      <c r="M591"/>
      <c r="P591"/>
    </row>
    <row r="592" spans="1:16" ht="15.75" customHeight="1">
      <c r="A592"/>
      <c r="B592"/>
      <c r="C592"/>
      <c r="E592"/>
      <c r="G592"/>
      <c r="H592"/>
      <c r="I592"/>
      <c r="J592"/>
      <c r="K592"/>
      <c r="L592"/>
      <c r="M592"/>
      <c r="P592"/>
    </row>
    <row r="593" spans="1:16" ht="15.75" customHeight="1">
      <c r="A593"/>
      <c r="B593"/>
      <c r="C593"/>
      <c r="E593"/>
      <c r="G593"/>
      <c r="H593"/>
      <c r="I593"/>
      <c r="J593"/>
      <c r="K593"/>
      <c r="L593"/>
      <c r="M593"/>
      <c r="P593"/>
    </row>
    <row r="594" spans="1:16" ht="15.75" customHeight="1">
      <c r="A594"/>
      <c r="B594"/>
      <c r="C594"/>
      <c r="E594"/>
      <c r="G594"/>
      <c r="H594"/>
      <c r="I594"/>
      <c r="J594"/>
      <c r="K594"/>
      <c r="L594"/>
      <c r="M594"/>
      <c r="P594"/>
    </row>
    <row r="595" spans="1:16" ht="15.75" customHeight="1">
      <c r="A595"/>
      <c r="B595"/>
      <c r="C595"/>
      <c r="E595"/>
      <c r="G595"/>
      <c r="H595"/>
      <c r="I595"/>
      <c r="J595"/>
      <c r="K595"/>
      <c r="L595"/>
      <c r="M595"/>
      <c r="P595"/>
    </row>
    <row r="596" spans="1:16" ht="15.75" customHeight="1">
      <c r="A596"/>
      <c r="B596"/>
      <c r="C596"/>
      <c r="E596"/>
      <c r="G596"/>
      <c r="H596"/>
      <c r="I596"/>
      <c r="J596"/>
      <c r="K596"/>
      <c r="L596"/>
      <c r="M596"/>
      <c r="P596"/>
    </row>
    <row r="597" spans="1:16" ht="15.75" customHeight="1">
      <c r="A597"/>
      <c r="B597"/>
      <c r="C597"/>
      <c r="E597"/>
      <c r="G597"/>
      <c r="H597"/>
      <c r="I597"/>
      <c r="J597"/>
      <c r="K597"/>
      <c r="L597"/>
      <c r="M597"/>
      <c r="P597"/>
    </row>
    <row r="598" spans="1:16" ht="15.75" customHeight="1">
      <c r="A598"/>
      <c r="B598"/>
      <c r="C598"/>
      <c r="E598"/>
      <c r="G598"/>
      <c r="H598"/>
      <c r="I598"/>
      <c r="J598"/>
      <c r="K598"/>
      <c r="L598"/>
      <c r="M598"/>
      <c r="P598"/>
    </row>
    <row r="599" spans="1:16" ht="15.75" customHeight="1">
      <c r="A599"/>
      <c r="B599"/>
      <c r="C599"/>
      <c r="E599"/>
      <c r="G599"/>
      <c r="H599"/>
      <c r="I599"/>
      <c r="J599"/>
      <c r="K599"/>
      <c r="L599"/>
      <c r="M599"/>
      <c r="P599"/>
    </row>
    <row r="600" spans="1:16" ht="15.75" customHeight="1">
      <c r="A600"/>
      <c r="B600"/>
      <c r="C600"/>
      <c r="E600"/>
      <c r="G600"/>
      <c r="H600"/>
      <c r="I600"/>
      <c r="J600"/>
      <c r="K600"/>
      <c r="L600"/>
      <c r="M600"/>
      <c r="P600"/>
    </row>
    <row r="601" spans="1:16" ht="15.75" customHeight="1">
      <c r="A601"/>
      <c r="B601"/>
      <c r="C601"/>
      <c r="E601"/>
      <c r="G601"/>
      <c r="H601"/>
      <c r="I601"/>
      <c r="J601"/>
      <c r="K601"/>
      <c r="L601"/>
      <c r="M601"/>
      <c r="P601"/>
    </row>
    <row r="602" spans="1:16" ht="15.75" customHeight="1">
      <c r="A602"/>
      <c r="B602"/>
      <c r="C602"/>
      <c r="E602"/>
      <c r="G602"/>
      <c r="H602"/>
      <c r="I602"/>
      <c r="J602"/>
      <c r="K602"/>
      <c r="L602"/>
      <c r="M602"/>
      <c r="P602"/>
    </row>
    <row r="603" spans="1:16" ht="15.75" customHeight="1">
      <c r="A603"/>
      <c r="B603"/>
      <c r="C603"/>
      <c r="E603"/>
      <c r="G603"/>
      <c r="H603"/>
      <c r="I603"/>
      <c r="J603"/>
      <c r="K603"/>
      <c r="L603"/>
      <c r="M603"/>
      <c r="P603"/>
    </row>
    <row r="604" spans="1:16" ht="15.75" customHeight="1">
      <c r="A604"/>
      <c r="B604"/>
      <c r="C604"/>
      <c r="E604"/>
      <c r="G604"/>
      <c r="H604"/>
      <c r="I604"/>
      <c r="J604"/>
      <c r="K604"/>
      <c r="L604"/>
      <c r="M604"/>
      <c r="P604"/>
    </row>
    <row r="605" spans="1:16" ht="15.75" customHeight="1">
      <c r="A605"/>
      <c r="B605"/>
      <c r="C605"/>
      <c r="E605"/>
      <c r="G605"/>
      <c r="H605"/>
      <c r="I605"/>
      <c r="J605"/>
      <c r="K605"/>
      <c r="L605"/>
      <c r="M605"/>
      <c r="P605"/>
    </row>
    <row r="606" spans="1:16" ht="15.75" customHeight="1">
      <c r="A606"/>
      <c r="B606"/>
      <c r="C606"/>
      <c r="E606"/>
      <c r="G606"/>
      <c r="H606"/>
      <c r="I606"/>
      <c r="J606"/>
      <c r="K606"/>
      <c r="L606"/>
      <c r="M606"/>
      <c r="P606"/>
    </row>
    <row r="607" spans="1:16" ht="15.75" customHeight="1">
      <c r="A607"/>
      <c r="B607"/>
      <c r="C607"/>
      <c r="E607"/>
      <c r="G607"/>
      <c r="H607"/>
      <c r="I607"/>
      <c r="J607"/>
      <c r="K607"/>
      <c r="L607"/>
      <c r="M607"/>
      <c r="P607"/>
    </row>
    <row r="608" spans="1:16" ht="15.75" customHeight="1">
      <c r="A608"/>
      <c r="B608"/>
      <c r="C608"/>
      <c r="E608"/>
      <c r="G608"/>
      <c r="H608"/>
      <c r="I608"/>
      <c r="J608"/>
      <c r="K608"/>
      <c r="L608"/>
      <c r="M608"/>
      <c r="P608"/>
    </row>
    <row r="609" spans="1:16" ht="15.75" customHeight="1">
      <c r="A609"/>
      <c r="B609"/>
      <c r="C609"/>
      <c r="E609"/>
      <c r="G609"/>
      <c r="H609"/>
      <c r="I609"/>
      <c r="J609"/>
      <c r="K609"/>
      <c r="L609"/>
      <c r="M609"/>
      <c r="P609"/>
    </row>
    <row r="610" spans="1:16" ht="15.75" customHeight="1">
      <c r="A610"/>
      <c r="B610"/>
      <c r="C610"/>
      <c r="E610"/>
      <c r="G610"/>
      <c r="H610"/>
      <c r="I610"/>
      <c r="J610"/>
      <c r="K610"/>
      <c r="L610"/>
      <c r="M610"/>
      <c r="P610"/>
    </row>
    <row r="611" spans="1:16" ht="15.75" customHeight="1">
      <c r="A611"/>
      <c r="B611"/>
      <c r="C611"/>
      <c r="E611"/>
      <c r="G611"/>
      <c r="H611"/>
      <c r="I611"/>
      <c r="J611"/>
      <c r="K611"/>
      <c r="L611"/>
      <c r="M611"/>
      <c r="P611"/>
    </row>
    <row r="612" spans="1:16" ht="15.75" customHeight="1">
      <c r="A612"/>
      <c r="B612"/>
      <c r="C612"/>
      <c r="E612"/>
      <c r="G612"/>
      <c r="H612"/>
      <c r="I612"/>
      <c r="J612"/>
      <c r="K612"/>
      <c r="L612"/>
      <c r="M612"/>
      <c r="P612"/>
    </row>
    <row r="613" spans="1:16" ht="15.75" customHeight="1">
      <c r="A613"/>
      <c r="B613"/>
      <c r="C613"/>
      <c r="E613"/>
      <c r="G613"/>
      <c r="H613"/>
      <c r="I613"/>
      <c r="J613"/>
      <c r="K613"/>
      <c r="L613"/>
      <c r="M613"/>
      <c r="P613"/>
    </row>
    <row r="614" spans="1:16" ht="15.75" customHeight="1">
      <c r="A614"/>
      <c r="B614"/>
      <c r="C614"/>
      <c r="E614"/>
      <c r="G614"/>
      <c r="H614"/>
      <c r="I614"/>
      <c r="J614"/>
      <c r="K614"/>
      <c r="L614"/>
      <c r="M614"/>
      <c r="P614"/>
    </row>
    <row r="615" spans="1:16" ht="15.75" customHeight="1">
      <c r="A615"/>
      <c r="B615"/>
      <c r="C615"/>
      <c r="E615"/>
      <c r="G615"/>
      <c r="H615"/>
      <c r="I615"/>
      <c r="J615"/>
      <c r="K615"/>
      <c r="L615"/>
      <c r="M615"/>
      <c r="P615"/>
    </row>
    <row r="616" spans="1:16" ht="15.75" customHeight="1">
      <c r="A616"/>
      <c r="B616"/>
      <c r="C616"/>
      <c r="E616"/>
      <c r="G616"/>
      <c r="H616"/>
      <c r="I616"/>
      <c r="J616"/>
      <c r="K616"/>
      <c r="L616"/>
      <c r="M616"/>
      <c r="P616"/>
    </row>
    <row r="617" spans="1:16" ht="15.75" customHeight="1">
      <c r="A617"/>
      <c r="B617"/>
      <c r="C617"/>
      <c r="E617"/>
      <c r="G617"/>
      <c r="H617"/>
      <c r="I617"/>
      <c r="J617"/>
      <c r="K617"/>
      <c r="L617"/>
      <c r="M617"/>
      <c r="P617"/>
    </row>
    <row r="618" spans="1:16" ht="15.75" customHeight="1">
      <c r="A618"/>
      <c r="B618"/>
      <c r="C618"/>
      <c r="E618"/>
      <c r="G618"/>
      <c r="H618"/>
      <c r="I618"/>
      <c r="J618"/>
      <c r="K618"/>
      <c r="L618"/>
      <c r="M618"/>
      <c r="P618"/>
    </row>
    <row r="619" spans="1:16" ht="15.75" customHeight="1">
      <c r="A619"/>
      <c r="B619"/>
      <c r="C619"/>
      <c r="E619"/>
      <c r="G619"/>
      <c r="H619"/>
      <c r="I619"/>
      <c r="J619"/>
      <c r="K619"/>
      <c r="L619"/>
      <c r="M619"/>
      <c r="P619"/>
    </row>
    <row r="620" spans="1:16" ht="15.75" customHeight="1">
      <c r="A620"/>
      <c r="B620"/>
      <c r="C620"/>
      <c r="E620"/>
      <c r="G620"/>
      <c r="H620"/>
      <c r="I620"/>
      <c r="J620"/>
      <c r="K620"/>
      <c r="L620"/>
      <c r="M620"/>
      <c r="P620"/>
    </row>
    <row r="621" spans="1:16" ht="15.75" customHeight="1">
      <c r="A621"/>
      <c r="B621"/>
      <c r="C621"/>
      <c r="E621"/>
      <c r="G621"/>
      <c r="H621"/>
      <c r="I621"/>
      <c r="J621"/>
      <c r="K621"/>
      <c r="L621"/>
      <c r="M621"/>
      <c r="P621"/>
    </row>
    <row r="622" spans="1:16" ht="15.75" customHeight="1">
      <c r="A622"/>
      <c r="B622"/>
      <c r="C622"/>
      <c r="E622"/>
      <c r="G622"/>
      <c r="H622"/>
      <c r="I622"/>
      <c r="J622"/>
      <c r="K622"/>
      <c r="L622"/>
      <c r="M622"/>
      <c r="P622"/>
    </row>
    <row r="623" spans="1:16" ht="15.75" customHeight="1">
      <c r="A623"/>
      <c r="B623"/>
      <c r="C623"/>
      <c r="E623"/>
      <c r="G623"/>
      <c r="H623"/>
      <c r="I623"/>
      <c r="J623"/>
      <c r="K623"/>
      <c r="L623"/>
      <c r="M623"/>
      <c r="P623"/>
    </row>
    <row r="624" spans="1:16" ht="15.75" customHeight="1">
      <c r="A624"/>
      <c r="B624"/>
      <c r="C624"/>
      <c r="E624"/>
      <c r="G624"/>
      <c r="H624"/>
      <c r="I624"/>
      <c r="J624"/>
      <c r="K624"/>
      <c r="L624"/>
      <c r="M624"/>
      <c r="P624"/>
    </row>
    <row r="625" spans="1:16" ht="15.75" customHeight="1">
      <c r="A625"/>
      <c r="B625"/>
      <c r="C625"/>
      <c r="E625"/>
      <c r="G625"/>
      <c r="H625"/>
      <c r="I625"/>
      <c r="J625"/>
      <c r="K625"/>
      <c r="L625"/>
      <c r="M625"/>
      <c r="P625"/>
    </row>
    <row r="626" spans="1:16" ht="15.75" customHeight="1">
      <c r="A626"/>
      <c r="B626"/>
      <c r="C626"/>
      <c r="E626"/>
      <c r="G626"/>
      <c r="H626"/>
      <c r="I626"/>
      <c r="J626"/>
      <c r="K626"/>
      <c r="L626"/>
      <c r="M626"/>
      <c r="P626"/>
    </row>
    <row r="627" spans="1:16" ht="15.75" customHeight="1">
      <c r="A627"/>
      <c r="B627"/>
      <c r="C627"/>
      <c r="E627"/>
      <c r="G627"/>
      <c r="H627"/>
      <c r="I627"/>
      <c r="J627"/>
      <c r="K627"/>
      <c r="L627"/>
      <c r="M627"/>
      <c r="P627"/>
    </row>
    <row r="628" spans="1:16" ht="15.75" customHeight="1">
      <c r="A628"/>
      <c r="B628"/>
      <c r="C628"/>
      <c r="E628"/>
      <c r="G628"/>
      <c r="H628"/>
      <c r="I628"/>
      <c r="J628"/>
      <c r="K628"/>
      <c r="L628"/>
      <c r="M628"/>
      <c r="P628"/>
    </row>
    <row r="629" spans="1:16" ht="15.75" customHeight="1">
      <c r="A629"/>
      <c r="B629"/>
      <c r="C629"/>
      <c r="E629"/>
      <c r="G629"/>
      <c r="H629"/>
      <c r="I629"/>
      <c r="J629"/>
      <c r="K629"/>
      <c r="L629"/>
      <c r="M629"/>
      <c r="P629"/>
    </row>
    <row r="630" spans="1:16" ht="15.75" customHeight="1">
      <c r="A630"/>
      <c r="B630"/>
      <c r="C630"/>
      <c r="E630"/>
      <c r="G630"/>
      <c r="H630"/>
      <c r="I630"/>
      <c r="J630"/>
      <c r="K630"/>
      <c r="L630"/>
      <c r="M630"/>
      <c r="P630"/>
    </row>
    <row r="631" spans="1:16" ht="15.75" customHeight="1">
      <c r="A631"/>
      <c r="B631"/>
      <c r="C631"/>
      <c r="E631"/>
      <c r="G631"/>
      <c r="H631"/>
      <c r="I631"/>
      <c r="J631"/>
      <c r="K631"/>
      <c r="L631"/>
      <c r="M631"/>
      <c r="P631"/>
    </row>
    <row r="632" spans="1:16" ht="15.75" customHeight="1">
      <c r="A632"/>
      <c r="B632"/>
      <c r="C632"/>
      <c r="E632"/>
      <c r="G632"/>
      <c r="H632"/>
      <c r="I632"/>
      <c r="J632"/>
      <c r="K632"/>
      <c r="L632"/>
      <c r="M632"/>
      <c r="P632"/>
    </row>
    <row r="633" spans="1:16" ht="15.75" customHeight="1">
      <c r="A633"/>
      <c r="B633"/>
      <c r="C633"/>
      <c r="E633"/>
      <c r="G633"/>
      <c r="H633"/>
      <c r="I633"/>
      <c r="J633"/>
      <c r="K633"/>
      <c r="L633"/>
      <c r="M633"/>
      <c r="P633"/>
    </row>
    <row r="634" spans="1:16" ht="15.75" customHeight="1">
      <c r="A634"/>
      <c r="B634"/>
      <c r="C634"/>
      <c r="E634"/>
      <c r="G634"/>
      <c r="H634"/>
      <c r="I634"/>
      <c r="J634"/>
      <c r="K634"/>
      <c r="L634"/>
      <c r="M634"/>
      <c r="P634"/>
    </row>
    <row r="635" spans="1:16" ht="15.75" customHeight="1">
      <c r="A635"/>
      <c r="B635"/>
      <c r="C635"/>
      <c r="E635"/>
      <c r="G635"/>
      <c r="H635"/>
      <c r="I635"/>
      <c r="J635"/>
      <c r="K635"/>
      <c r="L635"/>
      <c r="M635"/>
      <c r="P635"/>
    </row>
    <row r="636" spans="1:16" ht="15.75" customHeight="1">
      <c r="A636"/>
      <c r="B636"/>
      <c r="C636"/>
      <c r="E636"/>
      <c r="G636"/>
      <c r="H636"/>
      <c r="I636"/>
      <c r="J636"/>
      <c r="K636"/>
      <c r="L636"/>
      <c r="M636"/>
      <c r="P636"/>
    </row>
    <row r="637" spans="1:16" ht="15.75" customHeight="1">
      <c r="A637"/>
      <c r="B637"/>
      <c r="C637"/>
      <c r="E637"/>
      <c r="G637"/>
      <c r="H637"/>
      <c r="I637"/>
      <c r="J637"/>
      <c r="K637"/>
      <c r="L637"/>
      <c r="M637"/>
      <c r="P637"/>
    </row>
    <row r="638" spans="1:16" ht="15.75" customHeight="1">
      <c r="A638"/>
      <c r="B638"/>
      <c r="C638"/>
      <c r="E638"/>
      <c r="G638"/>
      <c r="H638"/>
      <c r="I638"/>
      <c r="J638"/>
      <c r="K638"/>
      <c r="L638"/>
      <c r="M638"/>
      <c r="P638"/>
    </row>
    <row r="639" spans="1:16" ht="15.75" customHeight="1">
      <c r="A639"/>
      <c r="B639"/>
      <c r="C639"/>
      <c r="E639"/>
      <c r="G639"/>
      <c r="H639"/>
      <c r="I639"/>
      <c r="J639"/>
      <c r="K639"/>
      <c r="L639"/>
      <c r="M639"/>
      <c r="P639"/>
    </row>
    <row r="640" spans="1:16" ht="15.75" customHeight="1">
      <c r="A640"/>
      <c r="B640"/>
      <c r="C640"/>
      <c r="E640"/>
      <c r="G640"/>
      <c r="H640"/>
      <c r="I640"/>
      <c r="J640"/>
      <c r="K640"/>
      <c r="L640"/>
      <c r="M640"/>
      <c r="P640"/>
    </row>
    <row r="641" spans="1:16" ht="15.75" customHeight="1">
      <c r="A641"/>
      <c r="B641"/>
      <c r="C641"/>
      <c r="E641"/>
      <c r="G641"/>
      <c r="H641"/>
      <c r="I641"/>
      <c r="J641"/>
      <c r="K641"/>
      <c r="L641"/>
      <c r="M641"/>
      <c r="P641"/>
    </row>
    <row r="642" spans="1:16" ht="15.75" customHeight="1">
      <c r="A642"/>
      <c r="B642"/>
      <c r="C642"/>
      <c r="E642"/>
      <c r="G642"/>
      <c r="H642"/>
      <c r="I642"/>
      <c r="J642"/>
      <c r="K642"/>
      <c r="L642"/>
      <c r="M642"/>
      <c r="P642"/>
    </row>
    <row r="643" spans="1:16" ht="15.75" customHeight="1">
      <c r="A643"/>
      <c r="B643"/>
      <c r="C643"/>
      <c r="E643"/>
      <c r="G643"/>
      <c r="H643"/>
      <c r="I643"/>
      <c r="J643"/>
      <c r="K643"/>
      <c r="L643"/>
      <c r="M643"/>
      <c r="P643"/>
    </row>
    <row r="644" spans="1:16" ht="15.75" customHeight="1">
      <c r="A644"/>
      <c r="B644"/>
      <c r="C644"/>
      <c r="E644"/>
      <c r="G644"/>
      <c r="H644"/>
      <c r="I644"/>
      <c r="J644"/>
      <c r="K644"/>
      <c r="L644"/>
      <c r="M644"/>
      <c r="P644"/>
    </row>
    <row r="645" spans="1:16" ht="15.75" customHeight="1">
      <c r="A645"/>
      <c r="B645"/>
      <c r="C645"/>
      <c r="E645"/>
      <c r="G645"/>
      <c r="H645"/>
      <c r="I645"/>
      <c r="J645"/>
      <c r="K645"/>
      <c r="L645"/>
      <c r="M645"/>
      <c r="P645"/>
    </row>
    <row r="646" spans="1:16" ht="15.75" customHeight="1">
      <c r="A646"/>
      <c r="B646"/>
      <c r="C646"/>
      <c r="E646"/>
      <c r="G646"/>
      <c r="H646"/>
      <c r="I646"/>
      <c r="J646"/>
      <c r="K646"/>
      <c r="L646"/>
      <c r="M646"/>
      <c r="P646"/>
    </row>
    <row r="647" spans="1:16" ht="15.75" customHeight="1">
      <c r="A647"/>
      <c r="B647"/>
      <c r="C647"/>
      <c r="E647"/>
      <c r="G647"/>
      <c r="H647"/>
      <c r="I647"/>
      <c r="J647"/>
      <c r="K647"/>
      <c r="L647"/>
      <c r="M647"/>
      <c r="P647"/>
    </row>
    <row r="648" spans="1:16" ht="15.75" customHeight="1">
      <c r="A648"/>
      <c r="B648"/>
      <c r="C648"/>
      <c r="E648"/>
      <c r="G648"/>
      <c r="H648"/>
      <c r="I648"/>
      <c r="J648"/>
      <c r="K648"/>
      <c r="L648"/>
      <c r="M648"/>
      <c r="P648"/>
    </row>
    <row r="649" spans="1:16" ht="15.75" customHeight="1">
      <c r="A649"/>
      <c r="B649"/>
      <c r="C649"/>
      <c r="E649"/>
      <c r="G649"/>
      <c r="H649"/>
      <c r="I649"/>
      <c r="J649"/>
      <c r="K649"/>
      <c r="L649"/>
      <c r="M649"/>
      <c r="P649"/>
    </row>
    <row r="650" spans="1:16" ht="15.75" customHeight="1">
      <c r="A650"/>
      <c r="B650"/>
      <c r="C650"/>
      <c r="E650"/>
      <c r="G650"/>
      <c r="H650"/>
      <c r="I650"/>
      <c r="J650"/>
      <c r="K650"/>
      <c r="L650"/>
      <c r="M650"/>
      <c r="P650"/>
    </row>
    <row r="651" spans="1:16" ht="15.75" customHeight="1">
      <c r="A651"/>
      <c r="B651"/>
      <c r="C651"/>
      <c r="E651"/>
      <c r="G651"/>
      <c r="H651"/>
      <c r="I651"/>
      <c r="J651"/>
      <c r="K651"/>
      <c r="L651"/>
      <c r="M651"/>
      <c r="P651"/>
    </row>
    <row r="652" spans="1:16" ht="15.75" customHeight="1">
      <c r="A652"/>
      <c r="B652"/>
      <c r="C652"/>
      <c r="E652"/>
      <c r="G652"/>
      <c r="H652"/>
      <c r="I652"/>
      <c r="J652"/>
      <c r="K652"/>
      <c r="L652"/>
      <c r="M652"/>
      <c r="P652"/>
    </row>
    <row r="653" spans="1:16" ht="15.75" customHeight="1">
      <c r="A653"/>
      <c r="B653"/>
      <c r="C653"/>
      <c r="E653"/>
      <c r="G653"/>
      <c r="H653"/>
      <c r="I653"/>
      <c r="J653"/>
      <c r="K653"/>
      <c r="L653"/>
      <c r="M653"/>
      <c r="P653"/>
    </row>
    <row r="654" spans="1:16" ht="15.75" customHeight="1">
      <c r="A654"/>
      <c r="B654"/>
      <c r="C654"/>
      <c r="E654"/>
      <c r="G654"/>
      <c r="H654"/>
      <c r="I654"/>
      <c r="J654"/>
      <c r="K654"/>
      <c r="L654"/>
      <c r="M654"/>
      <c r="P654"/>
    </row>
    <row r="655" spans="1:16" ht="15.75" customHeight="1">
      <c r="A655"/>
      <c r="B655"/>
      <c r="C655"/>
      <c r="E655"/>
      <c r="G655"/>
      <c r="H655"/>
      <c r="I655"/>
      <c r="J655"/>
      <c r="K655"/>
      <c r="L655"/>
      <c r="M655"/>
      <c r="P655"/>
    </row>
    <row r="656" spans="1:16" ht="15.75" customHeight="1">
      <c r="A656"/>
      <c r="B656"/>
      <c r="C656"/>
      <c r="E656"/>
      <c r="G656"/>
      <c r="H656"/>
      <c r="I656"/>
      <c r="J656"/>
      <c r="K656"/>
      <c r="L656"/>
      <c r="M656"/>
      <c r="P656"/>
    </row>
    <row r="657" spans="1:16" ht="15.75" customHeight="1">
      <c r="A657"/>
      <c r="B657"/>
      <c r="C657"/>
      <c r="E657"/>
      <c r="G657"/>
      <c r="H657"/>
      <c r="I657"/>
      <c r="J657"/>
      <c r="K657"/>
      <c r="L657"/>
      <c r="M657"/>
      <c r="P657"/>
    </row>
    <row r="658" spans="1:16" ht="15.75" customHeight="1">
      <c r="A658"/>
      <c r="B658"/>
      <c r="C658"/>
      <c r="E658"/>
      <c r="G658"/>
      <c r="H658"/>
      <c r="I658"/>
      <c r="J658"/>
      <c r="K658"/>
      <c r="L658"/>
      <c r="M658"/>
      <c r="P658"/>
    </row>
    <row r="659" spans="1:16" ht="15.75" customHeight="1">
      <c r="A659"/>
      <c r="B659"/>
      <c r="C659"/>
      <c r="E659"/>
      <c r="G659"/>
      <c r="H659"/>
      <c r="I659"/>
      <c r="J659"/>
      <c r="K659"/>
      <c r="L659"/>
      <c r="M659"/>
      <c r="P659"/>
    </row>
    <row r="660" spans="1:16" ht="15.75" customHeight="1">
      <c r="A660"/>
      <c r="B660"/>
      <c r="C660"/>
      <c r="E660"/>
      <c r="G660"/>
      <c r="H660"/>
      <c r="I660"/>
      <c r="J660"/>
      <c r="K660"/>
      <c r="L660"/>
      <c r="M660"/>
      <c r="P660"/>
    </row>
    <row r="661" spans="1:16" ht="15.75" customHeight="1">
      <c r="A661"/>
      <c r="B661"/>
      <c r="C661"/>
      <c r="E661"/>
      <c r="G661"/>
      <c r="H661"/>
      <c r="I661"/>
      <c r="J661"/>
      <c r="K661"/>
      <c r="L661"/>
      <c r="M661"/>
      <c r="P661"/>
    </row>
    <row r="662" spans="1:16" ht="15.75" customHeight="1">
      <c r="A662"/>
      <c r="B662"/>
      <c r="C662"/>
      <c r="E662"/>
      <c r="G662"/>
      <c r="H662"/>
      <c r="I662"/>
      <c r="J662"/>
      <c r="K662"/>
      <c r="L662"/>
      <c r="M662"/>
      <c r="P662"/>
    </row>
    <row r="663" spans="1:16" ht="15.75" customHeight="1">
      <c r="A663"/>
      <c r="B663"/>
      <c r="C663"/>
      <c r="E663"/>
      <c r="G663"/>
      <c r="H663"/>
      <c r="I663"/>
      <c r="J663"/>
      <c r="K663"/>
      <c r="L663"/>
      <c r="M663"/>
      <c r="P663"/>
    </row>
    <row r="664" spans="1:16" ht="15.75" customHeight="1">
      <c r="A664"/>
      <c r="B664"/>
      <c r="C664"/>
      <c r="E664"/>
      <c r="G664"/>
      <c r="H664"/>
      <c r="I664"/>
      <c r="J664"/>
      <c r="K664"/>
      <c r="L664"/>
      <c r="M664"/>
      <c r="P664"/>
    </row>
    <row r="665" spans="1:16" ht="15.75" customHeight="1">
      <c r="A665"/>
      <c r="B665"/>
      <c r="C665"/>
      <c r="E665"/>
      <c r="G665"/>
      <c r="H665"/>
      <c r="I665"/>
      <c r="J665"/>
      <c r="K665"/>
      <c r="L665"/>
      <c r="M665"/>
      <c r="P665"/>
    </row>
    <row r="666" spans="1:16" ht="15.75" customHeight="1">
      <c r="A666"/>
      <c r="B666"/>
      <c r="C666"/>
      <c r="E666"/>
      <c r="G666"/>
      <c r="H666"/>
      <c r="I666"/>
      <c r="J666"/>
      <c r="K666"/>
      <c r="L666"/>
      <c r="M666"/>
      <c r="P666"/>
    </row>
    <row r="667" spans="1:16" ht="15.75" customHeight="1">
      <c r="A667"/>
      <c r="B667"/>
      <c r="C667"/>
      <c r="E667"/>
      <c r="G667"/>
      <c r="H667"/>
      <c r="I667"/>
      <c r="J667"/>
      <c r="K667"/>
      <c r="L667"/>
      <c r="M667"/>
      <c r="P667"/>
    </row>
    <row r="668" spans="1:16" ht="15.75" customHeight="1">
      <c r="A668"/>
      <c r="B668"/>
      <c r="C668"/>
      <c r="E668"/>
      <c r="G668"/>
      <c r="H668"/>
      <c r="I668"/>
      <c r="J668"/>
      <c r="K668"/>
      <c r="L668"/>
      <c r="M668"/>
      <c r="P668"/>
    </row>
    <row r="669" spans="1:16" ht="15.75" customHeight="1">
      <c r="A669"/>
      <c r="B669"/>
      <c r="C669"/>
      <c r="E669"/>
      <c r="G669"/>
      <c r="H669"/>
      <c r="I669"/>
      <c r="J669"/>
      <c r="K669"/>
      <c r="L669"/>
      <c r="M669"/>
      <c r="P669"/>
    </row>
    <row r="670" spans="1:16" ht="15.75" customHeight="1">
      <c r="A670"/>
      <c r="B670"/>
      <c r="C670"/>
      <c r="E670"/>
      <c r="G670"/>
      <c r="H670"/>
      <c r="I670"/>
      <c r="J670"/>
      <c r="K670"/>
      <c r="L670"/>
      <c r="M670"/>
      <c r="P670"/>
    </row>
    <row r="671" spans="1:16" ht="15.75" customHeight="1">
      <c r="A671"/>
      <c r="B671"/>
      <c r="C671"/>
      <c r="E671"/>
      <c r="G671"/>
      <c r="H671"/>
      <c r="I671"/>
      <c r="J671"/>
      <c r="K671"/>
      <c r="L671"/>
      <c r="M671"/>
      <c r="P671"/>
    </row>
    <row r="672" spans="1:16" ht="15.75" customHeight="1">
      <c r="A672"/>
      <c r="B672"/>
      <c r="C672"/>
      <c r="E672"/>
      <c r="G672"/>
      <c r="H672"/>
      <c r="I672"/>
      <c r="J672"/>
      <c r="K672"/>
      <c r="L672"/>
      <c r="M672"/>
      <c r="P672"/>
    </row>
    <row r="673" spans="1:16" ht="15.75" customHeight="1">
      <c r="A673"/>
      <c r="B673"/>
      <c r="C673"/>
      <c r="E673"/>
      <c r="G673"/>
      <c r="H673"/>
      <c r="I673"/>
      <c r="J673"/>
      <c r="K673"/>
      <c r="L673"/>
      <c r="M673"/>
      <c r="P673"/>
    </row>
    <row r="674" spans="1:16" ht="15.75" customHeight="1">
      <c r="A674"/>
      <c r="B674"/>
      <c r="C674"/>
      <c r="E674"/>
      <c r="G674"/>
      <c r="H674"/>
      <c r="I674"/>
      <c r="J674"/>
      <c r="K674"/>
      <c r="L674"/>
      <c r="M674"/>
      <c r="P674"/>
    </row>
    <row r="675" spans="1:16" ht="15.75" customHeight="1">
      <c r="A675"/>
      <c r="B675"/>
      <c r="C675"/>
      <c r="E675"/>
      <c r="G675"/>
      <c r="H675"/>
      <c r="I675"/>
      <c r="J675"/>
      <c r="K675"/>
      <c r="L675"/>
      <c r="M675"/>
      <c r="P675"/>
    </row>
    <row r="676" spans="1:16" ht="15.75" customHeight="1">
      <c r="A676"/>
      <c r="B676"/>
      <c r="C676"/>
      <c r="E676"/>
      <c r="G676"/>
      <c r="H676"/>
      <c r="I676"/>
      <c r="J676"/>
      <c r="K676"/>
      <c r="L676"/>
      <c r="M676"/>
      <c r="P676"/>
    </row>
    <row r="677" spans="1:16" ht="15.75" customHeight="1">
      <c r="A677"/>
      <c r="B677"/>
      <c r="C677"/>
      <c r="E677"/>
      <c r="G677"/>
      <c r="H677"/>
      <c r="I677"/>
      <c r="J677"/>
      <c r="K677"/>
      <c r="L677"/>
      <c r="M677"/>
      <c r="P677"/>
    </row>
    <row r="678" spans="1:16" ht="15.75" customHeight="1">
      <c r="A678"/>
      <c r="B678"/>
      <c r="C678"/>
      <c r="E678"/>
      <c r="G678"/>
      <c r="H678"/>
      <c r="I678"/>
      <c r="J678"/>
      <c r="K678"/>
      <c r="L678"/>
      <c r="M678"/>
      <c r="P678"/>
    </row>
    <row r="679" spans="1:16" ht="15.75" customHeight="1">
      <c r="A679"/>
      <c r="B679"/>
      <c r="C679"/>
      <c r="E679"/>
      <c r="G679"/>
      <c r="H679"/>
      <c r="I679"/>
      <c r="J679"/>
      <c r="K679"/>
      <c r="L679"/>
      <c r="M679"/>
      <c r="P679"/>
    </row>
    <row r="680" spans="1:16" ht="15.75" customHeight="1">
      <c r="A680"/>
      <c r="B680"/>
      <c r="C680"/>
      <c r="E680"/>
      <c r="G680"/>
      <c r="H680"/>
      <c r="I680"/>
      <c r="J680"/>
      <c r="K680"/>
      <c r="L680"/>
      <c r="M680"/>
      <c r="P680"/>
    </row>
    <row r="681" spans="1:16" ht="15.75" customHeight="1">
      <c r="A681"/>
      <c r="B681"/>
      <c r="C681"/>
      <c r="E681"/>
      <c r="G681"/>
      <c r="H681"/>
      <c r="I681"/>
      <c r="J681"/>
      <c r="K681"/>
      <c r="L681"/>
      <c r="M681"/>
      <c r="P681"/>
    </row>
    <row r="682" spans="1:16" ht="15.75" customHeight="1">
      <c r="A682"/>
      <c r="B682"/>
      <c r="C682"/>
      <c r="E682"/>
      <c r="G682"/>
      <c r="H682"/>
      <c r="I682"/>
      <c r="J682"/>
      <c r="K682"/>
      <c r="L682"/>
      <c r="M682"/>
      <c r="P682"/>
    </row>
    <row r="683" spans="1:16" ht="15.75" customHeight="1">
      <c r="A683"/>
      <c r="B683"/>
      <c r="C683"/>
      <c r="E683"/>
      <c r="G683"/>
      <c r="H683"/>
      <c r="I683"/>
      <c r="J683"/>
      <c r="K683"/>
      <c r="L683"/>
      <c r="M683"/>
      <c r="P683"/>
    </row>
    <row r="684" spans="1:16" ht="15.75" customHeight="1">
      <c r="A684"/>
      <c r="B684"/>
      <c r="C684"/>
      <c r="E684"/>
      <c r="G684"/>
      <c r="H684"/>
      <c r="I684"/>
      <c r="J684"/>
      <c r="K684"/>
      <c r="L684"/>
      <c r="M684"/>
      <c r="P684"/>
    </row>
    <row r="685" spans="1:16" ht="15.75" customHeight="1">
      <c r="A685"/>
      <c r="B685"/>
      <c r="C685"/>
      <c r="E685"/>
      <c r="G685"/>
      <c r="H685"/>
      <c r="I685"/>
      <c r="J685"/>
      <c r="K685"/>
      <c r="L685"/>
      <c r="M685"/>
      <c r="P685"/>
    </row>
    <row r="686" spans="1:16" ht="15.75" customHeight="1">
      <c r="A686"/>
      <c r="B686"/>
      <c r="C686"/>
      <c r="E686"/>
      <c r="G686"/>
      <c r="H686"/>
      <c r="I686"/>
      <c r="J686"/>
      <c r="K686"/>
      <c r="L686"/>
      <c r="M686"/>
      <c r="P686"/>
    </row>
    <row r="687" spans="1:16" ht="15.75" customHeight="1">
      <c r="A687"/>
      <c r="B687"/>
      <c r="C687"/>
      <c r="E687"/>
      <c r="G687"/>
      <c r="H687"/>
      <c r="I687"/>
      <c r="J687"/>
      <c r="K687"/>
      <c r="L687"/>
      <c r="M687"/>
      <c r="P687"/>
    </row>
    <row r="688" spans="1:16" ht="15.75" customHeight="1">
      <c r="A688"/>
      <c r="B688"/>
      <c r="C688"/>
      <c r="E688"/>
      <c r="G688"/>
      <c r="H688"/>
      <c r="I688"/>
      <c r="J688"/>
      <c r="K688"/>
      <c r="L688"/>
      <c r="M688"/>
      <c r="P688"/>
    </row>
    <row r="689" spans="1:16" ht="15.75" customHeight="1">
      <c r="A689"/>
      <c r="B689"/>
      <c r="C689"/>
      <c r="E689"/>
      <c r="G689"/>
      <c r="H689"/>
      <c r="I689"/>
      <c r="J689"/>
      <c r="K689"/>
      <c r="L689"/>
      <c r="M689"/>
      <c r="P689"/>
    </row>
    <row r="690" spans="1:16" ht="15.75" customHeight="1">
      <c r="A690"/>
      <c r="B690"/>
      <c r="C690"/>
      <c r="E690"/>
      <c r="G690"/>
      <c r="H690"/>
      <c r="I690"/>
      <c r="J690"/>
      <c r="K690"/>
      <c r="L690"/>
      <c r="M690"/>
      <c r="P690"/>
    </row>
    <row r="691" spans="1:16" ht="15.75" customHeight="1">
      <c r="A691"/>
      <c r="B691"/>
      <c r="C691"/>
      <c r="E691"/>
      <c r="G691"/>
      <c r="H691"/>
      <c r="I691"/>
      <c r="J691"/>
      <c r="K691"/>
      <c r="L691"/>
      <c r="M691"/>
      <c r="P691"/>
    </row>
    <row r="692" spans="1:16" ht="15.75" customHeight="1">
      <c r="A692"/>
      <c r="B692"/>
      <c r="C692"/>
      <c r="E692"/>
      <c r="G692"/>
      <c r="H692"/>
      <c r="I692"/>
      <c r="J692"/>
      <c r="K692"/>
      <c r="L692"/>
      <c r="M692"/>
      <c r="P692"/>
    </row>
    <row r="693" spans="1:16" ht="15.75" customHeight="1">
      <c r="A693"/>
      <c r="B693"/>
      <c r="C693"/>
      <c r="E693"/>
      <c r="G693"/>
      <c r="H693"/>
      <c r="I693"/>
      <c r="J693"/>
      <c r="K693"/>
      <c r="L693"/>
      <c r="M693"/>
      <c r="P693"/>
    </row>
    <row r="694" spans="1:16" ht="15.75" customHeight="1">
      <c r="A694"/>
      <c r="B694"/>
      <c r="C694"/>
      <c r="E694"/>
      <c r="G694"/>
      <c r="H694"/>
      <c r="I694"/>
      <c r="J694"/>
      <c r="K694"/>
      <c r="L694"/>
      <c r="M694"/>
      <c r="P694"/>
    </row>
    <row r="695" spans="1:16" ht="15.75" customHeight="1">
      <c r="A695"/>
      <c r="B695"/>
      <c r="C695"/>
      <c r="E695"/>
      <c r="G695"/>
      <c r="H695"/>
      <c r="I695"/>
      <c r="J695"/>
      <c r="K695"/>
      <c r="L695"/>
      <c r="M695"/>
      <c r="P695"/>
    </row>
    <row r="696" spans="1:16" ht="15.75" customHeight="1">
      <c r="A696"/>
      <c r="B696"/>
      <c r="C696"/>
      <c r="E696"/>
      <c r="G696"/>
      <c r="H696"/>
      <c r="I696"/>
      <c r="J696"/>
      <c r="K696"/>
      <c r="L696"/>
      <c r="M696"/>
      <c r="P696"/>
    </row>
    <row r="697" spans="1:16" ht="15.75" customHeight="1">
      <c r="A697"/>
      <c r="B697"/>
      <c r="C697"/>
      <c r="E697"/>
      <c r="G697"/>
      <c r="H697"/>
      <c r="I697"/>
      <c r="J697"/>
      <c r="K697"/>
      <c r="L697"/>
      <c r="M697"/>
      <c r="P697"/>
    </row>
    <row r="698" spans="1:16" ht="15.75" customHeight="1">
      <c r="A698"/>
      <c r="B698"/>
      <c r="C698"/>
      <c r="E698"/>
      <c r="G698"/>
      <c r="H698"/>
      <c r="I698"/>
      <c r="J698"/>
      <c r="K698"/>
      <c r="L698"/>
      <c r="M698"/>
      <c r="P698"/>
    </row>
    <row r="699" spans="1:16" ht="15.75" customHeight="1">
      <c r="A699"/>
      <c r="B699"/>
      <c r="C699"/>
      <c r="E699"/>
      <c r="G699"/>
      <c r="H699"/>
      <c r="I699"/>
      <c r="J699"/>
      <c r="K699"/>
      <c r="L699"/>
      <c r="M699"/>
      <c r="P699"/>
    </row>
    <row r="700" spans="1:16" ht="15.75" customHeight="1">
      <c r="A700"/>
      <c r="B700"/>
      <c r="C700"/>
      <c r="E700"/>
      <c r="G700"/>
      <c r="H700"/>
      <c r="I700"/>
      <c r="J700"/>
      <c r="K700"/>
      <c r="L700"/>
      <c r="M700"/>
      <c r="P700"/>
    </row>
    <row r="701" spans="1:16" ht="15.75" customHeight="1">
      <c r="A701"/>
      <c r="B701"/>
      <c r="C701"/>
      <c r="E701"/>
      <c r="G701"/>
      <c r="H701"/>
      <c r="I701"/>
      <c r="J701"/>
      <c r="K701"/>
      <c r="L701"/>
      <c r="M701"/>
      <c r="P701"/>
    </row>
    <row r="702" spans="1:16" ht="15.75" customHeight="1">
      <c r="A702"/>
      <c r="B702"/>
      <c r="C702"/>
      <c r="E702"/>
      <c r="G702"/>
      <c r="H702"/>
      <c r="I702"/>
      <c r="J702"/>
      <c r="K702"/>
      <c r="L702"/>
      <c r="M702"/>
      <c r="P702"/>
    </row>
    <row r="703" spans="1:16" ht="15.75" customHeight="1">
      <c r="A703"/>
      <c r="B703"/>
      <c r="C703"/>
      <c r="E703"/>
      <c r="G703"/>
      <c r="H703"/>
      <c r="I703"/>
      <c r="J703"/>
      <c r="K703"/>
      <c r="L703"/>
      <c r="M703"/>
      <c r="P703"/>
    </row>
    <row r="704" spans="1:16" ht="15.75" customHeight="1">
      <c r="A704"/>
      <c r="B704"/>
      <c r="C704"/>
      <c r="E704"/>
      <c r="G704"/>
      <c r="H704"/>
      <c r="I704"/>
      <c r="J704"/>
      <c r="K704"/>
      <c r="L704"/>
      <c r="M704"/>
      <c r="P704"/>
    </row>
    <row r="705" spans="1:16" ht="15.75" customHeight="1">
      <c r="A705"/>
      <c r="B705"/>
      <c r="C705"/>
      <c r="E705"/>
      <c r="G705"/>
      <c r="H705"/>
      <c r="I705"/>
      <c r="J705"/>
      <c r="K705"/>
      <c r="L705"/>
      <c r="M705"/>
      <c r="P705"/>
    </row>
    <row r="706" spans="1:16" ht="15.75" customHeight="1">
      <c r="A706"/>
      <c r="B706"/>
      <c r="C706"/>
      <c r="E706"/>
      <c r="G706"/>
      <c r="H706"/>
      <c r="I706"/>
      <c r="J706"/>
      <c r="K706"/>
      <c r="L706"/>
      <c r="M706"/>
      <c r="P706"/>
    </row>
    <row r="707" spans="1:16" ht="15.75" customHeight="1">
      <c r="A707"/>
      <c r="B707"/>
      <c r="C707"/>
      <c r="E707"/>
      <c r="G707"/>
      <c r="H707"/>
      <c r="I707"/>
      <c r="J707"/>
      <c r="K707"/>
      <c r="L707"/>
      <c r="M707"/>
      <c r="P707"/>
    </row>
    <row r="708" spans="1:16" ht="15.75" customHeight="1">
      <c r="A708"/>
      <c r="B708"/>
      <c r="C708"/>
      <c r="E708"/>
      <c r="G708"/>
      <c r="H708"/>
      <c r="I708"/>
      <c r="J708"/>
      <c r="K708"/>
      <c r="L708"/>
      <c r="M708"/>
      <c r="P708"/>
    </row>
    <row r="709" spans="1:16" ht="15.75" customHeight="1">
      <c r="A709"/>
      <c r="B709"/>
      <c r="C709"/>
      <c r="E709"/>
      <c r="G709"/>
      <c r="H709"/>
      <c r="I709"/>
      <c r="J709"/>
      <c r="K709"/>
      <c r="L709"/>
      <c r="M709"/>
      <c r="P709"/>
    </row>
    <row r="710" spans="1:16" ht="15.75" customHeight="1">
      <c r="A710"/>
      <c r="B710"/>
      <c r="C710"/>
      <c r="E710"/>
      <c r="G710"/>
      <c r="H710"/>
      <c r="I710"/>
      <c r="J710"/>
      <c r="K710"/>
      <c r="L710"/>
      <c r="M710"/>
      <c r="P710"/>
    </row>
    <row r="711" spans="1:16" ht="15.75" customHeight="1">
      <c r="A711"/>
      <c r="B711"/>
      <c r="C711"/>
      <c r="E711"/>
      <c r="G711"/>
      <c r="H711"/>
      <c r="I711"/>
      <c r="J711"/>
      <c r="K711"/>
      <c r="L711"/>
      <c r="M711"/>
      <c r="P711"/>
    </row>
    <row r="712" spans="1:16" ht="15.75" customHeight="1">
      <c r="A712"/>
      <c r="B712"/>
      <c r="C712"/>
      <c r="E712"/>
      <c r="G712"/>
      <c r="H712"/>
      <c r="I712"/>
      <c r="J712"/>
      <c r="K712"/>
      <c r="L712"/>
      <c r="M712"/>
      <c r="P712"/>
    </row>
    <row r="713" spans="1:16" ht="15.75" customHeight="1">
      <c r="A713"/>
      <c r="B713"/>
      <c r="C713"/>
      <c r="E713"/>
      <c r="G713"/>
      <c r="H713"/>
      <c r="I713"/>
      <c r="J713"/>
      <c r="K713"/>
      <c r="L713"/>
      <c r="M713"/>
      <c r="P713"/>
    </row>
    <row r="714" spans="1:16" ht="15.75" customHeight="1">
      <c r="A714"/>
      <c r="B714"/>
      <c r="C714"/>
      <c r="E714"/>
      <c r="G714"/>
      <c r="H714"/>
      <c r="I714"/>
      <c r="J714"/>
      <c r="K714"/>
      <c r="L714"/>
      <c r="M714"/>
      <c r="P714"/>
    </row>
    <row r="715" spans="1:16" ht="15.75" customHeight="1">
      <c r="A715"/>
      <c r="B715"/>
      <c r="C715"/>
      <c r="E715"/>
      <c r="G715"/>
      <c r="H715"/>
      <c r="I715"/>
      <c r="J715"/>
      <c r="K715"/>
      <c r="L715"/>
      <c r="M715"/>
      <c r="P715"/>
    </row>
    <row r="716" spans="1:16" ht="15.75" customHeight="1">
      <c r="A716"/>
      <c r="B716"/>
      <c r="C716"/>
      <c r="E716"/>
      <c r="G716"/>
      <c r="H716"/>
      <c r="I716"/>
      <c r="J716"/>
      <c r="K716"/>
      <c r="L716"/>
      <c r="M716"/>
      <c r="P716"/>
    </row>
    <row r="717" spans="1:16" ht="15.75" customHeight="1">
      <c r="A717"/>
      <c r="B717"/>
      <c r="C717"/>
      <c r="E717"/>
      <c r="G717"/>
      <c r="H717"/>
      <c r="I717"/>
      <c r="J717"/>
      <c r="K717"/>
      <c r="L717"/>
      <c r="M717"/>
      <c r="P717"/>
    </row>
    <row r="718" spans="1:16" ht="15.75" customHeight="1">
      <c r="A718"/>
      <c r="B718"/>
      <c r="C718"/>
      <c r="E718"/>
      <c r="G718"/>
      <c r="H718"/>
      <c r="I718"/>
      <c r="J718"/>
      <c r="K718"/>
      <c r="L718"/>
      <c r="M718"/>
      <c r="P718"/>
    </row>
    <row r="719" spans="1:16" ht="15.75" customHeight="1">
      <c r="A719"/>
      <c r="B719"/>
      <c r="C719"/>
      <c r="E719"/>
      <c r="G719"/>
      <c r="H719"/>
      <c r="I719"/>
      <c r="J719"/>
      <c r="K719"/>
      <c r="L719"/>
      <c r="M719"/>
      <c r="P719"/>
    </row>
    <row r="720" spans="1:16" ht="15.75" customHeight="1">
      <c r="A720"/>
      <c r="B720"/>
      <c r="C720"/>
      <c r="E720"/>
      <c r="G720"/>
      <c r="H720"/>
      <c r="I720"/>
      <c r="J720"/>
      <c r="K720"/>
      <c r="L720"/>
      <c r="M720"/>
      <c r="P720"/>
    </row>
    <row r="721" spans="1:16" ht="15.75" customHeight="1">
      <c r="A721"/>
      <c r="B721"/>
      <c r="C721"/>
      <c r="E721"/>
      <c r="G721"/>
      <c r="H721"/>
      <c r="I721"/>
      <c r="J721"/>
      <c r="K721"/>
      <c r="L721"/>
      <c r="M721"/>
      <c r="P721"/>
    </row>
    <row r="722" spans="1:16" ht="15.75" customHeight="1">
      <c r="A722"/>
      <c r="B722"/>
      <c r="C722"/>
      <c r="E722"/>
      <c r="G722"/>
      <c r="H722"/>
      <c r="I722"/>
      <c r="J722"/>
      <c r="K722"/>
      <c r="L722"/>
      <c r="M722"/>
      <c r="P722"/>
    </row>
    <row r="723" spans="1:16" ht="15.75" customHeight="1">
      <c r="A723"/>
      <c r="B723"/>
      <c r="C723"/>
      <c r="E723"/>
      <c r="G723"/>
      <c r="H723"/>
      <c r="I723"/>
      <c r="J723"/>
      <c r="K723"/>
      <c r="L723"/>
      <c r="M723"/>
      <c r="P723"/>
    </row>
    <row r="724" spans="1:16" ht="15.75" customHeight="1">
      <c r="A724"/>
      <c r="B724"/>
      <c r="C724"/>
      <c r="E724"/>
      <c r="G724"/>
      <c r="H724"/>
      <c r="I724"/>
      <c r="J724"/>
      <c r="K724"/>
      <c r="L724"/>
      <c r="M724"/>
      <c r="P724"/>
    </row>
    <row r="725" spans="1:16" ht="15.75" customHeight="1">
      <c r="A725"/>
      <c r="B725"/>
      <c r="C725"/>
      <c r="E725"/>
      <c r="G725"/>
      <c r="H725"/>
      <c r="I725"/>
      <c r="J725"/>
      <c r="K725"/>
      <c r="L725"/>
      <c r="M725"/>
      <c r="P725"/>
    </row>
    <row r="726" spans="1:16" ht="15.75" customHeight="1">
      <c r="A726"/>
      <c r="B726"/>
      <c r="C726"/>
      <c r="E726"/>
      <c r="G726"/>
      <c r="H726"/>
      <c r="I726"/>
      <c r="J726"/>
      <c r="K726"/>
      <c r="L726"/>
      <c r="M726"/>
      <c r="P726"/>
    </row>
    <row r="727" spans="1:16" ht="15.75" customHeight="1">
      <c r="A727"/>
      <c r="B727"/>
      <c r="C727"/>
      <c r="E727"/>
      <c r="G727"/>
      <c r="H727"/>
      <c r="I727"/>
      <c r="J727"/>
      <c r="K727"/>
      <c r="L727"/>
      <c r="M727"/>
      <c r="P727"/>
    </row>
    <row r="728" spans="1:16" ht="15.75" customHeight="1">
      <c r="A728"/>
      <c r="B728"/>
      <c r="C728"/>
      <c r="E728"/>
      <c r="G728"/>
      <c r="H728"/>
      <c r="I728"/>
      <c r="J728"/>
      <c r="K728"/>
      <c r="L728"/>
      <c r="M728"/>
      <c r="P728"/>
    </row>
    <row r="729" spans="1:16" ht="15.75" customHeight="1">
      <c r="A729"/>
      <c r="B729"/>
      <c r="C729"/>
      <c r="E729"/>
      <c r="G729"/>
      <c r="H729"/>
      <c r="I729"/>
      <c r="J729"/>
      <c r="K729"/>
      <c r="L729"/>
      <c r="M729"/>
      <c r="P729"/>
    </row>
    <row r="730" spans="1:16" ht="15.75" customHeight="1">
      <c r="A730"/>
      <c r="B730"/>
      <c r="C730"/>
      <c r="E730"/>
      <c r="G730"/>
      <c r="H730"/>
      <c r="I730"/>
      <c r="J730"/>
      <c r="K730"/>
      <c r="L730"/>
      <c r="M730"/>
      <c r="P730"/>
    </row>
    <row r="731" spans="1:16" ht="15.75" customHeight="1">
      <c r="A731"/>
      <c r="B731"/>
      <c r="C731"/>
      <c r="E731"/>
      <c r="G731"/>
      <c r="H731"/>
      <c r="I731"/>
      <c r="J731"/>
      <c r="K731"/>
      <c r="L731"/>
      <c r="M731"/>
      <c r="P731"/>
    </row>
    <row r="732" spans="1:16" ht="15.75" customHeight="1">
      <c r="A732"/>
      <c r="B732"/>
      <c r="C732"/>
      <c r="E732"/>
      <c r="G732"/>
      <c r="H732"/>
      <c r="I732"/>
      <c r="J732"/>
      <c r="K732"/>
      <c r="L732"/>
      <c r="M732"/>
      <c r="P732"/>
    </row>
    <row r="733" spans="1:16" ht="15.75" customHeight="1">
      <c r="A733"/>
      <c r="B733"/>
      <c r="C733"/>
      <c r="E733"/>
      <c r="G733"/>
      <c r="H733"/>
      <c r="I733"/>
      <c r="J733"/>
      <c r="K733"/>
      <c r="L733"/>
      <c r="M733"/>
      <c r="P733"/>
    </row>
    <row r="734" spans="1:16" ht="15.75" customHeight="1">
      <c r="A734"/>
      <c r="B734"/>
      <c r="C734"/>
      <c r="E734"/>
      <c r="G734"/>
      <c r="H734"/>
      <c r="I734"/>
      <c r="J734"/>
      <c r="K734"/>
      <c r="L734"/>
      <c r="M734"/>
      <c r="P734"/>
    </row>
    <row r="735" spans="1:16" ht="15.75" customHeight="1">
      <c r="A735"/>
      <c r="B735"/>
      <c r="C735"/>
      <c r="E735"/>
      <c r="G735"/>
      <c r="H735"/>
      <c r="I735"/>
      <c r="J735"/>
      <c r="K735"/>
      <c r="L735"/>
      <c r="M735"/>
      <c r="P735"/>
    </row>
    <row r="736" spans="1:16" ht="15.75" customHeight="1">
      <c r="A736"/>
      <c r="B736"/>
      <c r="C736"/>
      <c r="E736"/>
      <c r="G736"/>
      <c r="H736"/>
      <c r="I736"/>
      <c r="J736"/>
      <c r="K736"/>
      <c r="L736"/>
      <c r="M736"/>
      <c r="P736"/>
    </row>
    <row r="737" spans="1:16" ht="15.75" customHeight="1">
      <c r="A737"/>
      <c r="B737"/>
      <c r="C737"/>
      <c r="E737"/>
      <c r="G737"/>
      <c r="H737"/>
      <c r="I737"/>
      <c r="J737"/>
      <c r="K737"/>
      <c r="L737"/>
      <c r="M737"/>
      <c r="P737"/>
    </row>
    <row r="738" spans="1:16" ht="15.75" customHeight="1">
      <c r="A738"/>
      <c r="B738"/>
      <c r="C738"/>
      <c r="E738"/>
      <c r="G738"/>
      <c r="H738"/>
      <c r="I738"/>
      <c r="J738"/>
      <c r="K738"/>
      <c r="L738"/>
      <c r="M738"/>
      <c r="P738"/>
    </row>
    <row r="739" spans="1:16" ht="15.75" customHeight="1">
      <c r="A739"/>
      <c r="B739"/>
      <c r="C739"/>
      <c r="E739"/>
      <c r="G739"/>
      <c r="H739"/>
      <c r="I739"/>
      <c r="J739"/>
      <c r="K739"/>
      <c r="L739"/>
      <c r="M739"/>
      <c r="P739"/>
    </row>
    <row r="740" spans="1:16" ht="15.75" customHeight="1">
      <c r="A740"/>
      <c r="B740"/>
      <c r="C740"/>
      <c r="E740"/>
      <c r="G740"/>
      <c r="H740"/>
      <c r="I740"/>
      <c r="J740"/>
      <c r="K740"/>
      <c r="L740"/>
      <c r="M740"/>
      <c r="P740"/>
    </row>
    <row r="741" spans="1:16" ht="15.75" customHeight="1">
      <c r="A741"/>
      <c r="B741"/>
      <c r="C741"/>
      <c r="E741"/>
      <c r="G741"/>
      <c r="H741"/>
      <c r="I741"/>
      <c r="J741"/>
      <c r="K741"/>
      <c r="L741"/>
      <c r="M741"/>
      <c r="P741"/>
    </row>
    <row r="742" spans="1:16" ht="15.75" customHeight="1">
      <c r="A742"/>
      <c r="B742"/>
      <c r="C742"/>
      <c r="E742"/>
      <c r="G742"/>
      <c r="H742"/>
      <c r="I742"/>
      <c r="J742"/>
      <c r="K742"/>
      <c r="L742"/>
      <c r="M742"/>
      <c r="P742"/>
    </row>
    <row r="743" spans="1:16" ht="15.75" customHeight="1">
      <c r="A743"/>
      <c r="B743"/>
      <c r="C743"/>
      <c r="E743"/>
      <c r="G743"/>
      <c r="H743"/>
      <c r="I743"/>
      <c r="J743"/>
      <c r="K743"/>
      <c r="L743"/>
      <c r="M743"/>
      <c r="P743"/>
    </row>
    <row r="744" spans="1:16" ht="15.75" customHeight="1">
      <c r="A744"/>
      <c r="B744"/>
      <c r="C744"/>
      <c r="E744"/>
      <c r="G744"/>
      <c r="H744"/>
      <c r="I744"/>
      <c r="J744"/>
      <c r="K744"/>
      <c r="L744"/>
      <c r="M744"/>
      <c r="P744"/>
    </row>
    <row r="745" spans="1:16" ht="15.75" customHeight="1">
      <c r="A745"/>
      <c r="B745"/>
      <c r="C745"/>
      <c r="E745"/>
      <c r="G745"/>
      <c r="H745"/>
      <c r="I745"/>
      <c r="J745"/>
      <c r="K745"/>
      <c r="L745"/>
      <c r="M745"/>
      <c r="P745"/>
    </row>
    <row r="746" spans="1:16" ht="15.75" customHeight="1">
      <c r="A746"/>
      <c r="B746"/>
      <c r="C746"/>
      <c r="E746"/>
      <c r="G746"/>
      <c r="H746"/>
      <c r="I746"/>
      <c r="J746"/>
      <c r="K746"/>
      <c r="L746"/>
      <c r="M746"/>
      <c r="P746"/>
    </row>
    <row r="747" spans="1:16" ht="15.75" customHeight="1">
      <c r="A747"/>
      <c r="B747"/>
      <c r="C747"/>
      <c r="E747"/>
      <c r="G747"/>
      <c r="H747"/>
      <c r="I747"/>
      <c r="J747"/>
      <c r="K747"/>
      <c r="L747"/>
      <c r="M747"/>
      <c r="P747"/>
    </row>
    <row r="748" spans="1:16" ht="15.75" customHeight="1">
      <c r="A748"/>
      <c r="B748"/>
      <c r="C748"/>
      <c r="E748"/>
      <c r="G748"/>
      <c r="H748"/>
      <c r="I748"/>
      <c r="J748"/>
      <c r="K748"/>
      <c r="L748"/>
      <c r="M748"/>
      <c r="P748"/>
    </row>
    <row r="749" spans="1:16" ht="15.75" customHeight="1">
      <c r="A749"/>
      <c r="B749"/>
      <c r="C749"/>
      <c r="E749"/>
      <c r="G749"/>
      <c r="H749"/>
      <c r="I749"/>
      <c r="J749"/>
      <c r="K749"/>
      <c r="L749"/>
      <c r="M749"/>
      <c r="P749"/>
    </row>
    <row r="750" spans="1:16" ht="15.75" customHeight="1">
      <c r="A750"/>
      <c r="B750"/>
      <c r="C750"/>
      <c r="E750"/>
      <c r="G750"/>
      <c r="H750"/>
      <c r="I750"/>
      <c r="J750"/>
      <c r="K750"/>
      <c r="L750"/>
      <c r="M750"/>
      <c r="P750"/>
    </row>
    <row r="751" spans="1:16" ht="15.75" customHeight="1">
      <c r="A751"/>
      <c r="B751"/>
      <c r="C751"/>
      <c r="E751"/>
      <c r="G751"/>
      <c r="H751"/>
      <c r="I751"/>
      <c r="J751"/>
      <c r="K751"/>
      <c r="L751"/>
      <c r="M751"/>
      <c r="P751"/>
    </row>
    <row r="752" spans="1:16" ht="15.75" customHeight="1">
      <c r="A752"/>
      <c r="B752"/>
      <c r="C752"/>
      <c r="E752"/>
      <c r="G752"/>
      <c r="H752"/>
      <c r="I752"/>
      <c r="J752"/>
      <c r="K752"/>
      <c r="L752"/>
      <c r="M752"/>
      <c r="P752"/>
    </row>
    <row r="753" spans="1:16" ht="15.75" customHeight="1">
      <c r="A753"/>
      <c r="B753"/>
      <c r="C753"/>
      <c r="E753"/>
      <c r="G753"/>
      <c r="H753"/>
      <c r="I753"/>
      <c r="J753"/>
      <c r="K753"/>
      <c r="L753"/>
      <c r="M753"/>
      <c r="P753"/>
    </row>
    <row r="754" spans="1:16" ht="15.75" customHeight="1">
      <c r="A754"/>
      <c r="B754"/>
      <c r="C754"/>
      <c r="E754"/>
      <c r="G754"/>
      <c r="H754"/>
      <c r="I754"/>
      <c r="J754"/>
      <c r="K754"/>
      <c r="L754"/>
      <c r="M754"/>
      <c r="P754"/>
    </row>
    <row r="755" spans="1:16" ht="15.75" customHeight="1">
      <c r="A755"/>
      <c r="B755"/>
      <c r="C755"/>
      <c r="E755"/>
      <c r="G755"/>
      <c r="H755"/>
      <c r="I755"/>
      <c r="J755"/>
      <c r="K755"/>
      <c r="L755"/>
      <c r="M755"/>
      <c r="P755"/>
    </row>
    <row r="756" spans="1:16" ht="15.75" customHeight="1">
      <c r="A756"/>
      <c r="B756"/>
      <c r="C756"/>
      <c r="E756"/>
      <c r="G756"/>
      <c r="H756"/>
      <c r="I756"/>
      <c r="J756"/>
      <c r="K756"/>
      <c r="L756"/>
      <c r="M756"/>
      <c r="P756"/>
    </row>
    <row r="757" spans="1:16" ht="15.75" customHeight="1">
      <c r="A757"/>
      <c r="B757"/>
      <c r="C757"/>
      <c r="E757"/>
      <c r="G757"/>
      <c r="H757"/>
      <c r="I757"/>
      <c r="J757"/>
      <c r="K757"/>
      <c r="L757"/>
      <c r="M757"/>
      <c r="P757"/>
    </row>
    <row r="758" spans="1:16" ht="15.75" customHeight="1">
      <c r="A758"/>
      <c r="B758"/>
      <c r="C758"/>
      <c r="E758"/>
      <c r="G758"/>
      <c r="H758"/>
      <c r="I758"/>
      <c r="J758"/>
      <c r="K758"/>
      <c r="L758"/>
      <c r="M758"/>
      <c r="P758"/>
    </row>
    <row r="759" spans="1:16" ht="15.75" customHeight="1">
      <c r="A759"/>
      <c r="B759"/>
      <c r="C759"/>
      <c r="E759"/>
      <c r="G759"/>
      <c r="H759"/>
      <c r="I759"/>
      <c r="J759"/>
      <c r="K759"/>
      <c r="L759"/>
      <c r="M759"/>
      <c r="P759"/>
    </row>
    <row r="760" spans="1:16" ht="15.75" customHeight="1">
      <c r="A760"/>
      <c r="B760"/>
      <c r="C760"/>
      <c r="E760"/>
      <c r="G760"/>
      <c r="H760"/>
      <c r="I760"/>
      <c r="J760"/>
      <c r="K760"/>
      <c r="L760"/>
      <c r="M760"/>
      <c r="P760"/>
    </row>
    <row r="761" spans="1:16" ht="15.75" customHeight="1">
      <c r="A761"/>
      <c r="B761"/>
      <c r="C761"/>
      <c r="E761"/>
      <c r="G761"/>
      <c r="H761"/>
      <c r="I761"/>
      <c r="J761"/>
      <c r="K761"/>
      <c r="L761"/>
      <c r="M761"/>
      <c r="P761"/>
    </row>
    <row r="762" spans="1:16" ht="15.75" customHeight="1">
      <c r="A762"/>
      <c r="B762"/>
      <c r="C762"/>
      <c r="E762"/>
      <c r="G762"/>
      <c r="H762"/>
      <c r="I762"/>
      <c r="J762"/>
      <c r="K762"/>
      <c r="L762"/>
      <c r="M762"/>
      <c r="P762"/>
    </row>
    <row r="763" spans="1:16" ht="15.75" customHeight="1">
      <c r="A763"/>
      <c r="B763"/>
      <c r="C763"/>
      <c r="E763"/>
      <c r="G763"/>
      <c r="H763"/>
      <c r="I763"/>
      <c r="J763"/>
      <c r="K763"/>
      <c r="L763"/>
      <c r="M763"/>
      <c r="P763"/>
    </row>
    <row r="764" spans="1:16" ht="15.75" customHeight="1">
      <c r="A764"/>
      <c r="B764"/>
      <c r="C764"/>
      <c r="E764"/>
      <c r="G764"/>
      <c r="H764"/>
      <c r="I764"/>
      <c r="J764"/>
      <c r="K764"/>
      <c r="L764"/>
      <c r="M764"/>
      <c r="P764"/>
    </row>
    <row r="765" spans="1:16" ht="15.75" customHeight="1">
      <c r="A765"/>
      <c r="B765"/>
      <c r="C765"/>
      <c r="E765"/>
      <c r="G765"/>
      <c r="H765"/>
      <c r="I765"/>
      <c r="J765"/>
      <c r="K765"/>
      <c r="L765"/>
      <c r="M765"/>
      <c r="P765"/>
    </row>
    <row r="766" spans="1:16" ht="15.75" customHeight="1">
      <c r="A766"/>
      <c r="B766"/>
      <c r="C766"/>
      <c r="E766"/>
      <c r="G766"/>
      <c r="H766"/>
      <c r="I766"/>
      <c r="J766"/>
      <c r="K766"/>
      <c r="L766"/>
      <c r="M766"/>
      <c r="P766"/>
    </row>
    <row r="767" spans="1:16" ht="15.75" customHeight="1">
      <c r="A767"/>
      <c r="B767"/>
      <c r="C767"/>
      <c r="E767"/>
      <c r="G767"/>
      <c r="H767"/>
      <c r="I767"/>
      <c r="J767"/>
      <c r="K767"/>
      <c r="L767"/>
      <c r="M767"/>
      <c r="P767"/>
    </row>
    <row r="768" spans="1:16" ht="15.75" customHeight="1">
      <c r="A768"/>
      <c r="B768"/>
      <c r="C768"/>
      <c r="E768"/>
      <c r="G768"/>
      <c r="H768"/>
      <c r="I768"/>
      <c r="J768"/>
      <c r="K768"/>
      <c r="L768"/>
      <c r="M768"/>
      <c r="P768"/>
    </row>
    <row r="769" spans="1:16" ht="15.75" customHeight="1">
      <c r="A769"/>
      <c r="B769"/>
      <c r="C769"/>
      <c r="E769"/>
      <c r="G769"/>
      <c r="H769"/>
      <c r="I769"/>
      <c r="J769"/>
      <c r="K769"/>
      <c r="L769"/>
      <c r="M769"/>
      <c r="P769"/>
    </row>
    <row r="770" spans="1:16" ht="15.75" customHeight="1">
      <c r="A770"/>
      <c r="B770"/>
      <c r="C770"/>
      <c r="E770"/>
      <c r="G770"/>
      <c r="H770"/>
      <c r="I770"/>
      <c r="J770"/>
      <c r="K770"/>
      <c r="L770"/>
      <c r="M770"/>
      <c r="P770"/>
    </row>
    <row r="771" spans="1:16" ht="15.75" customHeight="1">
      <c r="A771"/>
      <c r="B771"/>
      <c r="C771"/>
      <c r="E771"/>
      <c r="G771"/>
      <c r="H771"/>
      <c r="I771"/>
      <c r="J771"/>
      <c r="K771"/>
      <c r="L771"/>
      <c r="M771"/>
      <c r="P771"/>
    </row>
    <row r="772" spans="1:16" ht="15.75" customHeight="1">
      <c r="A772"/>
      <c r="B772"/>
      <c r="C772"/>
      <c r="E772"/>
      <c r="G772"/>
      <c r="H772"/>
      <c r="I772"/>
      <c r="J772"/>
      <c r="K772"/>
      <c r="L772"/>
      <c r="M772"/>
      <c r="P772"/>
    </row>
    <row r="773" spans="1:16" ht="15.75" customHeight="1">
      <c r="A773"/>
      <c r="B773"/>
      <c r="C773"/>
      <c r="E773"/>
      <c r="G773"/>
      <c r="H773"/>
      <c r="I773"/>
      <c r="J773"/>
      <c r="K773"/>
      <c r="L773"/>
      <c r="M773"/>
      <c r="P773"/>
    </row>
    <row r="774" spans="1:16" ht="15.75" customHeight="1">
      <c r="A774"/>
      <c r="B774"/>
      <c r="C774"/>
      <c r="E774"/>
      <c r="G774"/>
      <c r="H774"/>
      <c r="I774"/>
      <c r="J774"/>
      <c r="K774"/>
      <c r="L774"/>
      <c r="M774"/>
      <c r="P774"/>
    </row>
    <row r="775" spans="1:16" ht="15.75" customHeight="1">
      <c r="A775"/>
      <c r="B775"/>
      <c r="C775"/>
      <c r="E775"/>
      <c r="G775"/>
      <c r="H775"/>
      <c r="I775"/>
      <c r="J775"/>
      <c r="K775"/>
      <c r="L775"/>
      <c r="M775"/>
      <c r="P775"/>
    </row>
    <row r="776" spans="1:16" ht="15.75" customHeight="1">
      <c r="A776"/>
      <c r="B776"/>
      <c r="C776"/>
      <c r="E776"/>
      <c r="G776"/>
      <c r="H776"/>
      <c r="I776"/>
      <c r="J776"/>
      <c r="K776"/>
      <c r="L776"/>
      <c r="M776"/>
      <c r="P776"/>
    </row>
    <row r="777" spans="1:16" ht="15.75" customHeight="1">
      <c r="A777"/>
      <c r="B777"/>
      <c r="C777"/>
      <c r="E777"/>
      <c r="G777"/>
      <c r="H777"/>
      <c r="I777"/>
      <c r="J777"/>
      <c r="K777"/>
      <c r="L777"/>
      <c r="M777"/>
      <c r="P777"/>
    </row>
    <row r="778" spans="1:16" ht="15.75" customHeight="1">
      <c r="A778"/>
      <c r="B778"/>
      <c r="C778"/>
      <c r="E778"/>
      <c r="G778"/>
      <c r="H778"/>
      <c r="I778"/>
      <c r="J778"/>
      <c r="K778"/>
      <c r="L778"/>
      <c r="M778"/>
      <c r="P778"/>
    </row>
    <row r="779" spans="1:16" ht="15.75" customHeight="1">
      <c r="A779"/>
      <c r="B779"/>
      <c r="C779"/>
      <c r="E779"/>
      <c r="G779"/>
      <c r="H779"/>
      <c r="I779"/>
      <c r="J779"/>
      <c r="K779"/>
      <c r="L779"/>
      <c r="M779"/>
      <c r="P779"/>
    </row>
    <row r="780" spans="1:16" ht="15.75" customHeight="1">
      <c r="A780"/>
      <c r="B780"/>
      <c r="C780"/>
      <c r="E780"/>
      <c r="G780"/>
      <c r="H780"/>
      <c r="I780"/>
      <c r="J780"/>
      <c r="K780"/>
      <c r="L780"/>
      <c r="M780"/>
      <c r="P780"/>
    </row>
    <row r="781" spans="1:16" ht="15.75" customHeight="1">
      <c r="A781"/>
      <c r="B781"/>
      <c r="C781"/>
      <c r="E781"/>
      <c r="G781"/>
      <c r="H781"/>
      <c r="I781"/>
      <c r="J781"/>
      <c r="K781"/>
      <c r="L781"/>
      <c r="M781"/>
      <c r="P781"/>
    </row>
    <row r="782" spans="1:16" ht="15.75" customHeight="1">
      <c r="A782"/>
      <c r="B782"/>
      <c r="C782"/>
      <c r="E782"/>
      <c r="G782"/>
      <c r="H782"/>
      <c r="I782"/>
      <c r="J782"/>
      <c r="K782"/>
      <c r="L782"/>
      <c r="M782"/>
      <c r="P782"/>
    </row>
    <row r="783" spans="1:16" ht="15.75" customHeight="1">
      <c r="A783"/>
      <c r="B783"/>
      <c r="C783"/>
      <c r="E783"/>
      <c r="G783"/>
      <c r="H783"/>
      <c r="I783"/>
      <c r="J783"/>
      <c r="K783"/>
      <c r="L783"/>
      <c r="M783"/>
      <c r="P783"/>
    </row>
    <row r="784" spans="1:16" ht="15.75" customHeight="1">
      <c r="A784"/>
      <c r="B784"/>
      <c r="C784"/>
      <c r="E784"/>
      <c r="G784"/>
      <c r="H784"/>
      <c r="I784"/>
      <c r="J784"/>
      <c r="K784"/>
      <c r="L784"/>
      <c r="M784"/>
      <c r="P784"/>
    </row>
    <row r="785" spans="1:16" ht="15.75" customHeight="1">
      <c r="A785"/>
      <c r="B785"/>
      <c r="C785"/>
      <c r="E785"/>
      <c r="G785"/>
      <c r="H785"/>
      <c r="I785"/>
      <c r="J785"/>
      <c r="K785"/>
      <c r="L785"/>
      <c r="M785"/>
      <c r="P785"/>
    </row>
    <row r="786" spans="1:16" ht="15.75" customHeight="1">
      <c r="A786"/>
      <c r="B786"/>
      <c r="C786"/>
      <c r="E786"/>
      <c r="G786"/>
      <c r="H786"/>
      <c r="I786"/>
      <c r="J786"/>
      <c r="K786"/>
      <c r="L786"/>
      <c r="M786"/>
      <c r="P786"/>
    </row>
    <row r="787" spans="1:16" ht="15.75" customHeight="1">
      <c r="A787"/>
      <c r="B787"/>
      <c r="C787"/>
      <c r="E787"/>
      <c r="G787"/>
      <c r="H787"/>
      <c r="I787"/>
      <c r="J787"/>
      <c r="K787"/>
      <c r="L787"/>
      <c r="M787"/>
      <c r="P787"/>
    </row>
    <row r="788" spans="1:16" ht="15.75" customHeight="1">
      <c r="A788"/>
      <c r="B788"/>
      <c r="C788"/>
      <c r="E788"/>
      <c r="G788"/>
      <c r="H788"/>
      <c r="I788"/>
      <c r="J788"/>
      <c r="K788"/>
      <c r="L788"/>
      <c r="M788"/>
      <c r="P788"/>
    </row>
    <row r="789" spans="1:16" ht="15.75" customHeight="1">
      <c r="A789"/>
      <c r="B789"/>
      <c r="C789"/>
      <c r="E789"/>
      <c r="G789"/>
      <c r="H789"/>
      <c r="I789"/>
      <c r="J789"/>
      <c r="K789"/>
      <c r="L789"/>
      <c r="M789"/>
      <c r="P789"/>
    </row>
    <row r="790" spans="1:16" ht="15.75" customHeight="1">
      <c r="A790"/>
      <c r="B790"/>
      <c r="C790"/>
      <c r="E790"/>
      <c r="G790"/>
      <c r="H790"/>
      <c r="I790"/>
      <c r="J790"/>
      <c r="K790"/>
      <c r="L790"/>
      <c r="M790"/>
      <c r="P790"/>
    </row>
    <row r="791" spans="1:16" ht="15.75" customHeight="1">
      <c r="A791"/>
      <c r="B791"/>
      <c r="C791"/>
      <c r="E791"/>
      <c r="G791"/>
      <c r="H791"/>
      <c r="I791"/>
      <c r="J791"/>
      <c r="K791"/>
      <c r="L791"/>
      <c r="M791"/>
      <c r="P791"/>
    </row>
    <row r="792" spans="1:16" ht="15.75" customHeight="1">
      <c r="A792"/>
      <c r="B792"/>
      <c r="C792"/>
      <c r="E792"/>
      <c r="G792"/>
      <c r="H792"/>
      <c r="I792"/>
      <c r="J792"/>
      <c r="K792"/>
      <c r="L792"/>
      <c r="M792"/>
      <c r="P792"/>
    </row>
    <row r="793" spans="1:16" ht="15.75" customHeight="1">
      <c r="A793"/>
      <c r="B793"/>
      <c r="C793"/>
      <c r="E793"/>
      <c r="G793"/>
      <c r="H793"/>
      <c r="I793"/>
      <c r="J793"/>
      <c r="K793"/>
      <c r="L793"/>
      <c r="M793"/>
      <c r="P793"/>
    </row>
    <row r="794" spans="1:16" ht="15.75" customHeight="1">
      <c r="A794"/>
      <c r="B794"/>
      <c r="C794"/>
      <c r="E794"/>
      <c r="G794"/>
      <c r="H794"/>
      <c r="I794"/>
      <c r="J794"/>
      <c r="K794"/>
      <c r="L794"/>
      <c r="M794"/>
      <c r="P794"/>
    </row>
    <row r="795" spans="1:16" ht="15.75" customHeight="1">
      <c r="A795"/>
      <c r="B795"/>
      <c r="C795"/>
      <c r="E795"/>
      <c r="G795"/>
      <c r="H795"/>
      <c r="I795"/>
      <c r="J795"/>
      <c r="K795"/>
      <c r="L795"/>
      <c r="M795"/>
      <c r="P795"/>
    </row>
    <row r="796" spans="1:16" ht="15.75" customHeight="1">
      <c r="A796"/>
      <c r="B796"/>
      <c r="C796"/>
      <c r="E796"/>
      <c r="G796"/>
      <c r="H796"/>
      <c r="I796"/>
      <c r="J796"/>
      <c r="K796"/>
      <c r="L796"/>
      <c r="M796"/>
      <c r="P796"/>
    </row>
    <row r="797" spans="1:16" ht="15.75" customHeight="1">
      <c r="A797"/>
      <c r="B797"/>
      <c r="C797"/>
      <c r="E797"/>
      <c r="G797"/>
      <c r="H797"/>
      <c r="I797"/>
      <c r="J797"/>
      <c r="K797"/>
      <c r="L797"/>
      <c r="M797"/>
      <c r="P797"/>
    </row>
    <row r="798" spans="1:16" ht="15.75" customHeight="1">
      <c r="A798"/>
      <c r="B798"/>
      <c r="C798"/>
      <c r="E798"/>
      <c r="G798"/>
      <c r="H798"/>
      <c r="I798"/>
      <c r="J798"/>
      <c r="K798"/>
      <c r="L798"/>
      <c r="M798"/>
      <c r="P798"/>
    </row>
    <row r="799" spans="1:16" ht="15.75" customHeight="1">
      <c r="A799"/>
      <c r="B799"/>
      <c r="C799"/>
      <c r="E799"/>
      <c r="G799"/>
      <c r="H799"/>
      <c r="I799"/>
      <c r="J799"/>
      <c r="K799"/>
      <c r="L799"/>
      <c r="M799"/>
      <c r="P799"/>
    </row>
    <row r="800" spans="1:16" ht="15.75" customHeight="1">
      <c r="A800"/>
      <c r="B800"/>
      <c r="C800"/>
      <c r="E800"/>
      <c r="G800"/>
      <c r="H800"/>
      <c r="I800"/>
      <c r="J800"/>
      <c r="K800"/>
      <c r="L800"/>
      <c r="M800"/>
      <c r="P800"/>
    </row>
    <row r="801" spans="1:16" ht="15.75" customHeight="1">
      <c r="A801"/>
      <c r="B801"/>
      <c r="C801"/>
      <c r="E801"/>
      <c r="G801"/>
      <c r="H801"/>
      <c r="I801"/>
      <c r="J801"/>
      <c r="K801"/>
      <c r="L801"/>
      <c r="M801"/>
      <c r="P801"/>
    </row>
    <row r="802" spans="1:16" ht="15.75" customHeight="1">
      <c r="A802"/>
      <c r="B802"/>
      <c r="C802"/>
      <c r="E802"/>
      <c r="G802"/>
      <c r="H802"/>
      <c r="I802"/>
      <c r="J802"/>
      <c r="K802"/>
      <c r="L802"/>
      <c r="M802"/>
      <c r="P802"/>
    </row>
    <row r="803" spans="1:16" ht="15.75" customHeight="1">
      <c r="A803"/>
      <c r="B803"/>
      <c r="C803"/>
      <c r="E803"/>
      <c r="G803"/>
      <c r="H803"/>
      <c r="I803"/>
      <c r="J803"/>
      <c r="K803"/>
      <c r="L803"/>
      <c r="M803"/>
      <c r="P803"/>
    </row>
    <row r="804" spans="1:16" ht="15.75" customHeight="1">
      <c r="A804"/>
      <c r="B804"/>
      <c r="C804"/>
      <c r="E804"/>
      <c r="G804"/>
      <c r="H804"/>
      <c r="I804"/>
      <c r="J804"/>
      <c r="K804"/>
      <c r="L804"/>
      <c r="M804"/>
      <c r="P804"/>
    </row>
    <row r="805" spans="1:16" ht="15.75" customHeight="1">
      <c r="A805"/>
      <c r="B805"/>
      <c r="C805"/>
      <c r="E805"/>
      <c r="G805"/>
      <c r="H805"/>
      <c r="I805"/>
      <c r="J805"/>
      <c r="K805"/>
      <c r="L805"/>
      <c r="M805"/>
      <c r="P805"/>
    </row>
    <row r="806" spans="1:16" ht="15.75" customHeight="1">
      <c r="A806"/>
      <c r="B806"/>
      <c r="C806"/>
      <c r="E806"/>
      <c r="G806"/>
      <c r="H806"/>
      <c r="I806"/>
      <c r="J806"/>
      <c r="K806"/>
      <c r="L806"/>
      <c r="M806"/>
      <c r="P806"/>
    </row>
    <row r="807" spans="1:16" ht="15.75" customHeight="1">
      <c r="A807"/>
      <c r="B807"/>
      <c r="C807"/>
      <c r="E807"/>
      <c r="G807"/>
      <c r="H807"/>
      <c r="I807"/>
      <c r="J807"/>
      <c r="K807"/>
      <c r="L807"/>
      <c r="M807"/>
      <c r="P807"/>
    </row>
    <row r="808" spans="1:16" ht="15.75" customHeight="1">
      <c r="A808"/>
      <c r="B808"/>
      <c r="C808"/>
      <c r="E808"/>
      <c r="G808"/>
      <c r="H808"/>
      <c r="I808"/>
      <c r="J808"/>
      <c r="K808"/>
      <c r="L808"/>
      <c r="M808"/>
      <c r="P808"/>
    </row>
    <row r="809" spans="1:16" ht="15.75" customHeight="1">
      <c r="A809"/>
      <c r="B809"/>
      <c r="C809"/>
      <c r="E809"/>
      <c r="G809"/>
      <c r="H809"/>
      <c r="I809"/>
      <c r="J809"/>
      <c r="K809"/>
      <c r="L809"/>
      <c r="M809"/>
      <c r="P809"/>
    </row>
    <row r="810" spans="1:16" ht="15.75" customHeight="1">
      <c r="A810"/>
      <c r="B810"/>
      <c r="C810"/>
      <c r="E810"/>
      <c r="G810"/>
      <c r="H810"/>
      <c r="I810"/>
      <c r="J810"/>
      <c r="K810"/>
      <c r="L810"/>
      <c r="M810"/>
      <c r="P810"/>
    </row>
    <row r="811" spans="1:16" ht="15.75" customHeight="1">
      <c r="A811"/>
      <c r="B811"/>
      <c r="C811"/>
      <c r="E811"/>
      <c r="G811"/>
      <c r="H811"/>
      <c r="I811"/>
      <c r="J811"/>
      <c r="K811"/>
      <c r="L811"/>
      <c r="M811"/>
      <c r="P811"/>
    </row>
    <row r="812" spans="1:16" ht="15.75" customHeight="1">
      <c r="A812"/>
      <c r="B812"/>
      <c r="C812"/>
      <c r="E812"/>
      <c r="G812"/>
      <c r="H812"/>
      <c r="I812"/>
      <c r="J812"/>
      <c r="K812"/>
      <c r="L812"/>
      <c r="M812"/>
      <c r="P812"/>
    </row>
    <row r="813" spans="1:16" ht="15.75" customHeight="1">
      <c r="A813"/>
      <c r="B813"/>
      <c r="C813"/>
      <c r="E813"/>
      <c r="G813"/>
      <c r="H813"/>
      <c r="I813"/>
      <c r="J813"/>
      <c r="K813"/>
      <c r="L813"/>
      <c r="M813"/>
      <c r="P813"/>
    </row>
    <row r="814" spans="1:16" ht="15.75" customHeight="1">
      <c r="A814"/>
      <c r="B814"/>
      <c r="C814"/>
      <c r="E814"/>
      <c r="G814"/>
      <c r="H814"/>
      <c r="I814"/>
      <c r="J814"/>
      <c r="K814"/>
      <c r="L814"/>
      <c r="M814"/>
      <c r="P814"/>
    </row>
    <row r="815" spans="1:16" ht="15.75" customHeight="1">
      <c r="A815"/>
      <c r="B815"/>
      <c r="C815"/>
      <c r="E815"/>
      <c r="G815"/>
      <c r="H815"/>
      <c r="I815"/>
      <c r="J815"/>
      <c r="K815"/>
      <c r="L815"/>
      <c r="M815"/>
      <c r="P815"/>
    </row>
    <row r="816" spans="1:16" ht="15.75" customHeight="1">
      <c r="A816"/>
      <c r="B816"/>
      <c r="C816"/>
      <c r="E816"/>
      <c r="G816"/>
      <c r="H816"/>
      <c r="I816"/>
      <c r="J816"/>
      <c r="K816"/>
      <c r="L816"/>
      <c r="M816"/>
      <c r="P816"/>
    </row>
    <row r="817" spans="1:16" ht="15.75" customHeight="1">
      <c r="A817"/>
      <c r="B817"/>
      <c r="C817"/>
      <c r="E817"/>
      <c r="G817"/>
      <c r="H817"/>
      <c r="I817"/>
      <c r="J817"/>
      <c r="K817"/>
      <c r="L817"/>
      <c r="M817"/>
      <c r="P817"/>
    </row>
    <row r="818" spans="1:16" ht="15.75" customHeight="1">
      <c r="A818"/>
      <c r="B818"/>
      <c r="C818"/>
      <c r="E818"/>
      <c r="G818"/>
      <c r="H818"/>
      <c r="I818"/>
      <c r="J818"/>
      <c r="K818"/>
      <c r="L818"/>
      <c r="M818"/>
      <c r="P818"/>
    </row>
    <row r="819" spans="1:16" ht="15.75" customHeight="1">
      <c r="A819"/>
      <c r="B819"/>
      <c r="C819"/>
      <c r="E819"/>
      <c r="G819"/>
      <c r="H819"/>
      <c r="I819"/>
      <c r="J819"/>
      <c r="K819"/>
      <c r="L819"/>
      <c r="M819"/>
      <c r="P819"/>
    </row>
    <row r="820" spans="1:16" ht="15.75" customHeight="1">
      <c r="A820"/>
      <c r="B820"/>
      <c r="C820"/>
      <c r="E820"/>
      <c r="G820"/>
      <c r="H820"/>
      <c r="I820"/>
      <c r="J820"/>
      <c r="K820"/>
      <c r="L820"/>
      <c r="M820"/>
      <c r="P820"/>
    </row>
    <row r="821" spans="1:16" ht="15.75" customHeight="1">
      <c r="A821"/>
      <c r="B821"/>
      <c r="C821"/>
      <c r="E821"/>
      <c r="G821"/>
      <c r="H821"/>
      <c r="I821"/>
      <c r="J821"/>
      <c r="K821"/>
      <c r="L821"/>
      <c r="M821"/>
      <c r="P821"/>
    </row>
    <row r="822" spans="1:16" ht="15.75" customHeight="1">
      <c r="A822"/>
      <c r="B822"/>
      <c r="C822"/>
      <c r="E822"/>
      <c r="G822"/>
      <c r="H822"/>
      <c r="I822"/>
      <c r="J822"/>
      <c r="K822"/>
      <c r="L822"/>
      <c r="M822"/>
      <c r="P822"/>
    </row>
    <row r="823" spans="1:16" ht="15.75" customHeight="1">
      <c r="A823"/>
      <c r="B823"/>
      <c r="C823"/>
      <c r="E823"/>
      <c r="G823"/>
      <c r="H823"/>
      <c r="I823"/>
      <c r="J823"/>
      <c r="K823"/>
      <c r="L823"/>
      <c r="M823"/>
      <c r="P823"/>
    </row>
    <row r="824" spans="1:16" ht="15.75" customHeight="1">
      <c r="A824"/>
      <c r="B824"/>
      <c r="C824"/>
      <c r="E824"/>
      <c r="G824"/>
      <c r="H824"/>
      <c r="I824"/>
      <c r="J824"/>
      <c r="K824"/>
      <c r="L824"/>
      <c r="M824"/>
      <c r="P824"/>
    </row>
    <row r="825" spans="1:16" ht="15.75" customHeight="1">
      <c r="A825"/>
      <c r="B825"/>
      <c r="C825"/>
      <c r="E825"/>
      <c r="G825"/>
      <c r="H825"/>
      <c r="I825"/>
      <c r="J825"/>
      <c r="K825"/>
      <c r="L825"/>
      <c r="M825"/>
      <c r="P825"/>
    </row>
    <row r="826" spans="1:16" ht="15.75" customHeight="1">
      <c r="A826"/>
      <c r="B826"/>
      <c r="C826"/>
      <c r="E826"/>
      <c r="G826"/>
      <c r="H826"/>
      <c r="I826"/>
      <c r="J826"/>
      <c r="K826"/>
      <c r="L826"/>
      <c r="M826"/>
      <c r="P826"/>
    </row>
    <row r="827" spans="1:16" ht="15.75" customHeight="1">
      <c r="A827"/>
      <c r="B827"/>
      <c r="C827"/>
      <c r="E827"/>
      <c r="G827"/>
      <c r="H827"/>
      <c r="I827"/>
      <c r="J827"/>
      <c r="K827"/>
      <c r="L827"/>
      <c r="M827"/>
      <c r="P827"/>
    </row>
    <row r="828" spans="1:16" ht="15.75" customHeight="1">
      <c r="A828"/>
      <c r="B828"/>
      <c r="C828"/>
      <c r="E828"/>
      <c r="G828"/>
      <c r="H828"/>
      <c r="I828"/>
      <c r="J828"/>
      <c r="K828"/>
      <c r="L828"/>
      <c r="M828"/>
      <c r="P828"/>
    </row>
    <row r="829" spans="1:16" ht="15.75" customHeight="1">
      <c r="A829"/>
      <c r="B829"/>
      <c r="C829"/>
      <c r="E829"/>
      <c r="G829"/>
      <c r="H829"/>
      <c r="I829"/>
      <c r="J829"/>
      <c r="K829"/>
      <c r="L829"/>
      <c r="M829"/>
      <c r="P829"/>
    </row>
    <row r="830" spans="1:16" ht="15.75" customHeight="1">
      <c r="A830"/>
      <c r="B830"/>
      <c r="C830"/>
      <c r="E830"/>
      <c r="G830"/>
      <c r="H830"/>
      <c r="I830"/>
      <c r="J830"/>
      <c r="K830"/>
      <c r="L830"/>
      <c r="M830"/>
      <c r="P830"/>
    </row>
    <row r="831" spans="1:16" ht="15.75" customHeight="1">
      <c r="A831"/>
      <c r="B831"/>
      <c r="C831"/>
      <c r="E831"/>
      <c r="G831"/>
      <c r="H831"/>
      <c r="I831"/>
      <c r="J831"/>
      <c r="K831"/>
      <c r="L831"/>
      <c r="M831"/>
      <c r="P831"/>
    </row>
    <row r="832" spans="1:16" ht="15.75" customHeight="1">
      <c r="A832"/>
      <c r="B832"/>
      <c r="C832"/>
      <c r="E832"/>
      <c r="G832"/>
      <c r="H832"/>
      <c r="I832"/>
      <c r="J832"/>
      <c r="K832"/>
      <c r="L832"/>
      <c r="M832"/>
      <c r="P832"/>
    </row>
    <row r="833" spans="1:16" ht="15.75" customHeight="1">
      <c r="A833"/>
      <c r="B833"/>
      <c r="C833"/>
      <c r="E833"/>
      <c r="G833"/>
      <c r="H833"/>
      <c r="I833"/>
      <c r="J833"/>
      <c r="K833"/>
      <c r="L833"/>
      <c r="M833"/>
      <c r="P833"/>
    </row>
    <row r="834" spans="1:16" ht="15.75" customHeight="1">
      <c r="A834"/>
      <c r="B834"/>
      <c r="C834"/>
      <c r="E834"/>
      <c r="G834"/>
      <c r="H834"/>
      <c r="I834"/>
      <c r="J834"/>
      <c r="K834"/>
      <c r="L834"/>
      <c r="M834"/>
      <c r="P834"/>
    </row>
    <row r="835" spans="1:16" ht="15.75" customHeight="1">
      <c r="A835"/>
      <c r="B835"/>
      <c r="C835"/>
      <c r="E835"/>
      <c r="G835"/>
      <c r="H835"/>
      <c r="I835"/>
      <c r="J835"/>
      <c r="K835"/>
      <c r="L835"/>
      <c r="M835"/>
      <c r="P835"/>
    </row>
    <row r="836" spans="1:16" ht="15.75" customHeight="1">
      <c r="A836"/>
      <c r="B836"/>
      <c r="C836"/>
      <c r="E836"/>
      <c r="G836"/>
      <c r="H836"/>
      <c r="I836"/>
      <c r="J836"/>
      <c r="K836"/>
      <c r="L836"/>
      <c r="M836"/>
      <c r="P836"/>
    </row>
    <row r="837" spans="1:16" ht="15.75" customHeight="1">
      <c r="A837"/>
      <c r="B837"/>
      <c r="C837"/>
      <c r="E837"/>
      <c r="G837"/>
      <c r="H837"/>
      <c r="I837"/>
      <c r="J837"/>
      <c r="K837"/>
      <c r="L837"/>
      <c r="M837"/>
      <c r="P837"/>
    </row>
    <row r="838" spans="1:16" ht="15.75" customHeight="1">
      <c r="A838"/>
      <c r="B838"/>
      <c r="C838"/>
      <c r="E838"/>
      <c r="G838"/>
      <c r="H838"/>
      <c r="I838"/>
      <c r="J838"/>
      <c r="K838"/>
      <c r="L838"/>
      <c r="M838"/>
      <c r="P838"/>
    </row>
    <row r="839" spans="1:16" ht="15.75" customHeight="1">
      <c r="A839"/>
      <c r="B839"/>
      <c r="C839"/>
      <c r="E839"/>
      <c r="G839"/>
      <c r="H839"/>
      <c r="I839"/>
      <c r="J839"/>
      <c r="K839"/>
      <c r="L839"/>
      <c r="M839"/>
      <c r="P839"/>
    </row>
    <row r="840" spans="1:16" ht="15.75" customHeight="1">
      <c r="A840"/>
      <c r="B840"/>
      <c r="C840"/>
      <c r="E840"/>
      <c r="G840"/>
      <c r="H840"/>
      <c r="I840"/>
      <c r="J840"/>
      <c r="K840"/>
      <c r="L840"/>
      <c r="M840"/>
      <c r="P840"/>
    </row>
    <row r="841" spans="1:16" ht="15.75" customHeight="1">
      <c r="A841"/>
      <c r="B841"/>
      <c r="C841"/>
      <c r="E841"/>
      <c r="G841"/>
      <c r="H841"/>
      <c r="I841"/>
      <c r="J841"/>
      <c r="K841"/>
      <c r="L841"/>
      <c r="M841"/>
      <c r="P841"/>
    </row>
    <row r="842" spans="1:16" ht="15.75" customHeight="1">
      <c r="A842"/>
      <c r="B842"/>
      <c r="C842"/>
      <c r="E842"/>
      <c r="G842"/>
      <c r="H842"/>
      <c r="I842"/>
      <c r="J842"/>
      <c r="K842"/>
      <c r="L842"/>
      <c r="M842"/>
      <c r="P842"/>
    </row>
    <row r="843" spans="1:16" ht="15.75" customHeight="1">
      <c r="A843"/>
      <c r="B843"/>
      <c r="C843"/>
      <c r="E843"/>
      <c r="G843"/>
      <c r="H843"/>
      <c r="I843"/>
      <c r="J843"/>
      <c r="K843"/>
      <c r="L843"/>
      <c r="M843"/>
      <c r="P843"/>
    </row>
    <row r="844" spans="1:16" ht="15.75" customHeight="1">
      <c r="A844"/>
      <c r="B844"/>
      <c r="C844"/>
      <c r="E844"/>
      <c r="G844"/>
      <c r="H844"/>
      <c r="I844"/>
      <c r="J844"/>
      <c r="K844"/>
      <c r="L844"/>
      <c r="M844"/>
      <c r="P844"/>
    </row>
    <row r="845" spans="1:16" ht="15.75" customHeight="1">
      <c r="A845"/>
      <c r="B845"/>
      <c r="C845"/>
      <c r="E845"/>
      <c r="G845"/>
      <c r="H845"/>
      <c r="I845"/>
      <c r="J845"/>
      <c r="K845"/>
      <c r="L845"/>
      <c r="M845"/>
      <c r="P845"/>
    </row>
    <row r="846" spans="1:16" ht="15.75" customHeight="1">
      <c r="A846"/>
      <c r="B846"/>
      <c r="C846"/>
      <c r="E846"/>
      <c r="G846"/>
      <c r="H846"/>
      <c r="I846"/>
      <c r="J846"/>
      <c r="K846"/>
      <c r="L846"/>
      <c r="M846"/>
      <c r="P846"/>
    </row>
    <row r="847" spans="1:16" ht="15.75" customHeight="1">
      <c r="A847"/>
      <c r="B847"/>
      <c r="C847"/>
      <c r="E847"/>
      <c r="G847"/>
      <c r="H847"/>
      <c r="I847"/>
      <c r="J847"/>
      <c r="K847"/>
      <c r="L847"/>
      <c r="M847"/>
      <c r="P847"/>
    </row>
    <row r="848" spans="1:16" ht="15.75" customHeight="1">
      <c r="A848"/>
      <c r="B848"/>
      <c r="C848"/>
      <c r="E848"/>
      <c r="G848"/>
      <c r="H848"/>
      <c r="I848"/>
      <c r="J848"/>
      <c r="K848"/>
      <c r="L848"/>
      <c r="M848"/>
      <c r="P848"/>
    </row>
    <row r="849" spans="1:16" ht="15.75" customHeight="1">
      <c r="A849"/>
      <c r="B849"/>
      <c r="C849"/>
      <c r="E849"/>
      <c r="G849"/>
      <c r="H849"/>
      <c r="I849"/>
      <c r="J849"/>
      <c r="K849"/>
      <c r="L849"/>
      <c r="M849"/>
      <c r="P849"/>
    </row>
    <row r="850" spans="1:16" ht="15.75" customHeight="1">
      <c r="A850"/>
      <c r="B850"/>
      <c r="C850"/>
      <c r="E850"/>
      <c r="G850"/>
      <c r="H850"/>
      <c r="I850"/>
      <c r="J850"/>
      <c r="K850"/>
      <c r="L850"/>
      <c r="M850"/>
      <c r="P850"/>
    </row>
    <row r="851" spans="1:16" ht="15.75" customHeight="1">
      <c r="A851"/>
      <c r="B851"/>
      <c r="C851"/>
      <c r="E851"/>
      <c r="G851"/>
      <c r="H851"/>
      <c r="I851"/>
      <c r="J851"/>
      <c r="K851"/>
      <c r="L851"/>
      <c r="M851"/>
      <c r="P851"/>
    </row>
    <row r="852" spans="1:16" ht="15.75" customHeight="1">
      <c r="A852"/>
      <c r="B852"/>
      <c r="C852"/>
      <c r="E852"/>
      <c r="G852"/>
      <c r="H852"/>
      <c r="I852"/>
      <c r="J852"/>
      <c r="K852"/>
      <c r="L852"/>
      <c r="M852"/>
      <c r="P852"/>
    </row>
    <row r="853" spans="1:16" ht="15.75" customHeight="1">
      <c r="A853"/>
      <c r="B853"/>
      <c r="C853"/>
      <c r="E853"/>
      <c r="G853"/>
      <c r="H853"/>
      <c r="I853"/>
      <c r="J853"/>
      <c r="K853"/>
      <c r="L853"/>
      <c r="M853"/>
      <c r="P853"/>
    </row>
    <row r="854" spans="1:16" ht="15.75" customHeight="1">
      <c r="A854"/>
      <c r="B854"/>
      <c r="C854"/>
      <c r="E854"/>
      <c r="G854"/>
      <c r="H854"/>
      <c r="I854"/>
      <c r="J854"/>
      <c r="K854"/>
      <c r="L854"/>
      <c r="M854"/>
      <c r="P854"/>
    </row>
    <row r="855" spans="1:16" ht="15.75" customHeight="1">
      <c r="A855"/>
      <c r="B855"/>
      <c r="C855"/>
      <c r="E855"/>
      <c r="G855"/>
      <c r="H855"/>
      <c r="I855"/>
      <c r="J855"/>
      <c r="K855"/>
      <c r="L855"/>
      <c r="M855"/>
      <c r="P855"/>
    </row>
    <row r="856" spans="1:16" ht="15.75" customHeight="1">
      <c r="A856"/>
      <c r="B856"/>
      <c r="C856"/>
      <c r="E856"/>
      <c r="G856"/>
      <c r="H856"/>
      <c r="I856"/>
      <c r="J856"/>
      <c r="K856"/>
      <c r="L856"/>
      <c r="M856"/>
      <c r="P856"/>
    </row>
    <row r="857" spans="1:16" ht="15.75" customHeight="1">
      <c r="A857"/>
      <c r="B857"/>
      <c r="C857"/>
      <c r="E857"/>
      <c r="G857"/>
      <c r="H857"/>
      <c r="I857"/>
      <c r="J857"/>
      <c r="K857"/>
      <c r="L857"/>
      <c r="M857"/>
      <c r="P857"/>
    </row>
    <row r="858" spans="1:16" ht="15.75" customHeight="1">
      <c r="A858"/>
      <c r="B858"/>
      <c r="C858"/>
      <c r="E858"/>
      <c r="G858"/>
      <c r="H858"/>
      <c r="I858"/>
      <c r="J858"/>
      <c r="K858"/>
      <c r="L858"/>
      <c r="M858"/>
      <c r="P858"/>
    </row>
    <row r="859" spans="1:16" ht="15.75" customHeight="1">
      <c r="A859"/>
      <c r="B859"/>
      <c r="C859"/>
      <c r="E859"/>
      <c r="G859"/>
      <c r="H859"/>
      <c r="I859"/>
      <c r="J859"/>
      <c r="K859"/>
      <c r="L859"/>
      <c r="M859"/>
      <c r="P859"/>
    </row>
    <row r="860" spans="1:16" ht="15.75" customHeight="1">
      <c r="A860"/>
      <c r="B860"/>
      <c r="C860"/>
      <c r="E860"/>
      <c r="G860"/>
      <c r="H860"/>
      <c r="I860"/>
      <c r="J860"/>
      <c r="K860"/>
      <c r="L860"/>
      <c r="M860"/>
      <c r="P860"/>
    </row>
    <row r="861" spans="1:16" ht="15.75" customHeight="1">
      <c r="A861"/>
      <c r="B861"/>
      <c r="C861"/>
      <c r="E861"/>
      <c r="G861"/>
      <c r="H861"/>
      <c r="I861"/>
      <c r="J861"/>
      <c r="K861"/>
      <c r="L861"/>
      <c r="M861"/>
      <c r="P861"/>
    </row>
    <row r="862" spans="1:16" ht="15.75" customHeight="1">
      <c r="A862"/>
      <c r="B862"/>
      <c r="C862"/>
      <c r="E862"/>
      <c r="G862"/>
      <c r="H862"/>
      <c r="I862"/>
      <c r="J862"/>
      <c r="K862"/>
      <c r="L862"/>
      <c r="M862"/>
      <c r="P862"/>
    </row>
    <row r="863" spans="1:16" ht="15.75" customHeight="1">
      <c r="A863"/>
      <c r="B863"/>
      <c r="C863"/>
      <c r="E863"/>
      <c r="G863"/>
      <c r="H863"/>
      <c r="I863"/>
      <c r="J863"/>
      <c r="K863"/>
      <c r="L863"/>
      <c r="M863"/>
      <c r="P863"/>
    </row>
    <row r="864" spans="1:16" ht="15.75" customHeight="1">
      <c r="A864"/>
      <c r="B864"/>
      <c r="C864"/>
      <c r="E864"/>
      <c r="G864"/>
      <c r="H864"/>
      <c r="I864"/>
      <c r="J864"/>
      <c r="K864"/>
      <c r="L864"/>
      <c r="M864"/>
      <c r="P864"/>
    </row>
    <row r="865" spans="1:16" ht="15.75" customHeight="1">
      <c r="A865"/>
      <c r="B865"/>
      <c r="C865"/>
      <c r="E865"/>
      <c r="G865"/>
      <c r="H865"/>
      <c r="I865"/>
      <c r="J865"/>
      <c r="K865"/>
      <c r="L865"/>
      <c r="M865"/>
      <c r="P865"/>
    </row>
    <row r="866" spans="1:16" ht="15.75" customHeight="1">
      <c r="A866"/>
      <c r="B866"/>
      <c r="C866"/>
      <c r="E866"/>
      <c r="G866"/>
      <c r="H866"/>
      <c r="I866"/>
      <c r="J866"/>
      <c r="K866"/>
      <c r="L866"/>
      <c r="M866"/>
      <c r="P866"/>
    </row>
    <row r="867" spans="1:16" ht="15.75" customHeight="1">
      <c r="A867"/>
      <c r="B867"/>
      <c r="C867"/>
      <c r="E867"/>
      <c r="G867"/>
      <c r="H867"/>
      <c r="I867"/>
      <c r="J867"/>
      <c r="K867"/>
      <c r="L867"/>
      <c r="M867"/>
      <c r="P867"/>
    </row>
    <row r="868" spans="1:16" ht="15.75" customHeight="1">
      <c r="A868"/>
      <c r="B868"/>
      <c r="C868"/>
      <c r="E868"/>
      <c r="G868"/>
      <c r="H868"/>
      <c r="I868"/>
      <c r="J868"/>
      <c r="K868"/>
      <c r="L868"/>
      <c r="M868"/>
      <c r="P868"/>
    </row>
    <row r="869" spans="1:16" ht="15.75" customHeight="1">
      <c r="A869"/>
      <c r="B869"/>
      <c r="C869"/>
      <c r="E869"/>
      <c r="G869"/>
      <c r="H869"/>
      <c r="I869"/>
      <c r="J869"/>
      <c r="K869"/>
      <c r="L869"/>
      <c r="M869"/>
      <c r="P869"/>
    </row>
    <row r="870" spans="1:16" ht="15.75" customHeight="1">
      <c r="A870"/>
      <c r="B870"/>
      <c r="C870"/>
      <c r="E870"/>
      <c r="G870"/>
      <c r="H870"/>
      <c r="I870"/>
      <c r="J870"/>
      <c r="K870"/>
      <c r="L870"/>
      <c r="M870"/>
      <c r="P870"/>
    </row>
    <row r="871" spans="1:16" ht="15.75" customHeight="1">
      <c r="A871"/>
      <c r="B871"/>
      <c r="C871"/>
      <c r="E871"/>
      <c r="G871"/>
      <c r="H871"/>
      <c r="I871"/>
      <c r="J871"/>
      <c r="K871"/>
      <c r="L871"/>
      <c r="M871"/>
      <c r="P871"/>
    </row>
    <row r="872" spans="1:16" ht="15.75" customHeight="1">
      <c r="A872"/>
      <c r="B872"/>
      <c r="C872"/>
      <c r="E872"/>
      <c r="G872"/>
      <c r="H872"/>
      <c r="I872"/>
      <c r="J872"/>
      <c r="K872"/>
      <c r="L872"/>
      <c r="M872"/>
      <c r="P872"/>
    </row>
    <row r="873" spans="1:16" ht="15.75" customHeight="1">
      <c r="A873"/>
      <c r="B873"/>
      <c r="C873"/>
      <c r="E873"/>
      <c r="G873"/>
      <c r="H873"/>
      <c r="I873"/>
      <c r="J873"/>
      <c r="K873"/>
      <c r="L873"/>
      <c r="M873"/>
      <c r="P873"/>
    </row>
    <row r="874" spans="1:16" ht="15.75" customHeight="1">
      <c r="A874"/>
      <c r="B874"/>
      <c r="C874"/>
      <c r="E874"/>
      <c r="G874"/>
      <c r="H874"/>
      <c r="I874"/>
      <c r="J874"/>
      <c r="K874"/>
      <c r="L874"/>
      <c r="M874"/>
      <c r="P874"/>
    </row>
    <row r="875" spans="1:16" ht="15.75" customHeight="1">
      <c r="A875"/>
      <c r="B875"/>
      <c r="C875"/>
      <c r="E875"/>
      <c r="G875"/>
      <c r="H875"/>
      <c r="I875"/>
      <c r="J875"/>
      <c r="K875"/>
      <c r="L875"/>
      <c r="M875"/>
      <c r="P875"/>
    </row>
    <row r="876" spans="1:16" ht="15.75" customHeight="1">
      <c r="A876"/>
      <c r="B876"/>
      <c r="C876"/>
      <c r="E876"/>
      <c r="G876"/>
      <c r="H876"/>
      <c r="I876"/>
      <c r="J876"/>
      <c r="K876"/>
      <c r="L876"/>
      <c r="M876"/>
      <c r="P876"/>
    </row>
    <row r="877" spans="1:16" ht="15.75" customHeight="1">
      <c r="A877"/>
      <c r="B877"/>
      <c r="C877"/>
      <c r="E877"/>
      <c r="G877"/>
      <c r="H877"/>
      <c r="I877"/>
      <c r="J877"/>
      <c r="K877"/>
      <c r="L877"/>
      <c r="M877"/>
      <c r="P877"/>
    </row>
    <row r="878" spans="1:16" ht="15.75" customHeight="1">
      <c r="A878"/>
      <c r="B878"/>
      <c r="C878"/>
      <c r="E878"/>
      <c r="G878"/>
      <c r="H878"/>
      <c r="I878"/>
      <c r="J878"/>
      <c r="K878"/>
      <c r="L878"/>
      <c r="M878"/>
      <c r="P878"/>
    </row>
    <row r="879" spans="1:16" ht="15.75" customHeight="1">
      <c r="A879"/>
      <c r="B879"/>
      <c r="C879"/>
      <c r="E879"/>
      <c r="G879"/>
      <c r="H879"/>
      <c r="I879"/>
      <c r="J879"/>
      <c r="K879"/>
      <c r="L879"/>
      <c r="M879"/>
      <c r="P879"/>
    </row>
    <row r="880" spans="1:16" ht="15.75" customHeight="1">
      <c r="A880"/>
      <c r="B880"/>
      <c r="C880"/>
      <c r="E880"/>
      <c r="G880"/>
      <c r="H880"/>
      <c r="I880"/>
      <c r="J880"/>
      <c r="K880"/>
      <c r="L880"/>
      <c r="M880"/>
      <c r="P880"/>
    </row>
    <row r="881" spans="1:16" ht="15.75" customHeight="1">
      <c r="A881"/>
      <c r="B881"/>
      <c r="C881"/>
      <c r="E881"/>
      <c r="G881"/>
      <c r="H881"/>
      <c r="I881"/>
      <c r="J881"/>
      <c r="K881"/>
      <c r="L881"/>
      <c r="M881"/>
      <c r="P881"/>
    </row>
    <row r="882" spans="1:16" ht="15.75" customHeight="1">
      <c r="A882"/>
      <c r="B882"/>
      <c r="C882"/>
      <c r="E882"/>
      <c r="G882"/>
      <c r="H882"/>
      <c r="I882"/>
      <c r="J882"/>
      <c r="K882"/>
      <c r="L882"/>
      <c r="M882"/>
      <c r="P882"/>
    </row>
    <row r="883" spans="1:16" ht="15.75" customHeight="1">
      <c r="A883"/>
      <c r="B883"/>
      <c r="C883"/>
      <c r="E883"/>
      <c r="G883"/>
      <c r="H883"/>
      <c r="I883"/>
      <c r="J883"/>
      <c r="K883"/>
      <c r="L883"/>
      <c r="M883"/>
      <c r="P883"/>
    </row>
    <row r="884" spans="1:16" ht="15.75" customHeight="1">
      <c r="A884"/>
      <c r="B884"/>
      <c r="C884"/>
      <c r="E884"/>
      <c r="G884"/>
      <c r="H884"/>
      <c r="I884"/>
      <c r="J884"/>
      <c r="K884"/>
      <c r="L884"/>
      <c r="M884"/>
      <c r="P884"/>
    </row>
    <row r="885" spans="1:16" ht="15.75" customHeight="1">
      <c r="A885"/>
      <c r="B885"/>
      <c r="C885"/>
      <c r="E885"/>
      <c r="G885"/>
      <c r="H885"/>
      <c r="I885"/>
      <c r="J885"/>
      <c r="K885"/>
      <c r="L885"/>
      <c r="M885"/>
      <c r="P885"/>
    </row>
    <row r="886" spans="1:16" ht="15.75" customHeight="1">
      <c r="A886"/>
      <c r="B886"/>
      <c r="C886"/>
      <c r="E886"/>
      <c r="G886"/>
      <c r="H886"/>
      <c r="I886"/>
      <c r="J886"/>
      <c r="K886"/>
      <c r="L886"/>
      <c r="M886"/>
      <c r="P886"/>
    </row>
    <row r="887" spans="1:16" ht="15.75" customHeight="1">
      <c r="A887"/>
      <c r="B887"/>
      <c r="C887"/>
      <c r="E887"/>
      <c r="G887"/>
      <c r="H887"/>
      <c r="I887"/>
      <c r="J887"/>
      <c r="K887"/>
      <c r="L887"/>
      <c r="M887"/>
      <c r="P887"/>
    </row>
    <row r="888" spans="1:16" ht="15.75" customHeight="1">
      <c r="A888"/>
      <c r="B888"/>
      <c r="C888"/>
      <c r="E888"/>
      <c r="G888"/>
      <c r="H888"/>
      <c r="I888"/>
      <c r="J888"/>
      <c r="K888"/>
      <c r="L888"/>
      <c r="M888"/>
      <c r="P888"/>
    </row>
    <row r="889" spans="1:16" ht="15.75" customHeight="1">
      <c r="A889"/>
      <c r="B889"/>
      <c r="C889"/>
      <c r="E889"/>
      <c r="G889"/>
      <c r="H889"/>
      <c r="I889"/>
      <c r="J889"/>
      <c r="K889"/>
      <c r="L889"/>
      <c r="M889"/>
      <c r="P889"/>
    </row>
    <row r="890" spans="1:16" ht="15.75" customHeight="1">
      <c r="A890"/>
      <c r="B890"/>
      <c r="C890"/>
      <c r="E890"/>
      <c r="G890"/>
      <c r="H890"/>
      <c r="I890"/>
      <c r="J890"/>
      <c r="K890"/>
      <c r="L890"/>
      <c r="M890"/>
      <c r="P890"/>
    </row>
    <row r="891" spans="1:16" ht="15.75" customHeight="1">
      <c r="A891"/>
      <c r="B891"/>
      <c r="C891"/>
      <c r="E891"/>
      <c r="G891"/>
      <c r="H891"/>
      <c r="I891"/>
      <c r="J891"/>
      <c r="K891"/>
      <c r="L891"/>
      <c r="M891"/>
      <c r="P891"/>
    </row>
    <row r="892" spans="1:16" ht="15.75" customHeight="1">
      <c r="A892"/>
      <c r="B892"/>
      <c r="C892"/>
      <c r="E892"/>
      <c r="G892"/>
      <c r="H892"/>
      <c r="I892"/>
      <c r="J892"/>
      <c r="K892"/>
      <c r="L892"/>
      <c r="M892"/>
      <c r="P892"/>
    </row>
    <row r="893" spans="1:16" ht="15.75" customHeight="1">
      <c r="A893"/>
      <c r="B893"/>
      <c r="C893"/>
      <c r="E893"/>
      <c r="G893"/>
      <c r="H893"/>
      <c r="I893"/>
      <c r="J893"/>
      <c r="K893"/>
      <c r="L893"/>
      <c r="M893"/>
      <c r="P893"/>
    </row>
    <row r="894" spans="1:16" ht="15.75" customHeight="1">
      <c r="A894"/>
      <c r="B894"/>
      <c r="C894"/>
      <c r="E894"/>
      <c r="G894"/>
      <c r="H894"/>
      <c r="I894"/>
      <c r="J894"/>
      <c r="K894"/>
      <c r="L894"/>
      <c r="M894"/>
      <c r="P894"/>
    </row>
    <row r="895" spans="1:16" ht="15.75" customHeight="1">
      <c r="A895"/>
      <c r="B895"/>
      <c r="C895"/>
      <c r="E895"/>
      <c r="G895"/>
      <c r="H895"/>
      <c r="I895"/>
      <c r="J895"/>
      <c r="K895"/>
      <c r="L895"/>
      <c r="M895"/>
      <c r="P895"/>
    </row>
    <row r="896" spans="1:16" ht="15.75" customHeight="1">
      <c r="A896"/>
      <c r="B896"/>
      <c r="C896"/>
      <c r="E896"/>
      <c r="G896"/>
      <c r="H896"/>
      <c r="I896"/>
      <c r="J896"/>
      <c r="K896"/>
      <c r="L896"/>
      <c r="M896"/>
      <c r="P896"/>
    </row>
    <row r="897" spans="1:16" ht="15.75" customHeight="1">
      <c r="A897"/>
      <c r="B897"/>
      <c r="C897"/>
      <c r="E897"/>
      <c r="G897"/>
      <c r="H897"/>
      <c r="I897"/>
      <c r="J897"/>
      <c r="K897"/>
      <c r="L897"/>
      <c r="M897"/>
      <c r="P897"/>
    </row>
    <row r="898" spans="1:16" ht="15.75" customHeight="1">
      <c r="A898"/>
      <c r="B898"/>
      <c r="C898"/>
      <c r="E898"/>
      <c r="G898"/>
      <c r="H898"/>
      <c r="I898"/>
      <c r="J898"/>
      <c r="K898"/>
      <c r="L898"/>
      <c r="M898"/>
      <c r="P898"/>
    </row>
    <row r="899" spans="1:16" ht="15.75" customHeight="1">
      <c r="A899"/>
      <c r="B899"/>
      <c r="C899"/>
      <c r="E899"/>
      <c r="G899"/>
      <c r="H899"/>
      <c r="I899"/>
      <c r="J899"/>
      <c r="K899"/>
      <c r="L899"/>
      <c r="M899"/>
      <c r="P899"/>
    </row>
    <row r="900" spans="1:16" ht="15.75" customHeight="1">
      <c r="A900"/>
      <c r="B900"/>
      <c r="C900"/>
      <c r="E900"/>
      <c r="G900"/>
      <c r="H900"/>
      <c r="I900"/>
      <c r="J900"/>
      <c r="K900"/>
      <c r="L900"/>
      <c r="M900"/>
      <c r="P900"/>
    </row>
    <row r="901" spans="1:16" ht="15.75" customHeight="1">
      <c r="A901"/>
      <c r="B901"/>
      <c r="C901"/>
      <c r="E901"/>
      <c r="G901"/>
      <c r="H901"/>
      <c r="I901"/>
      <c r="J901"/>
      <c r="K901"/>
      <c r="L901"/>
      <c r="M901"/>
      <c r="P901"/>
    </row>
    <row r="902" spans="1:16" ht="15.75" customHeight="1">
      <c r="A902"/>
      <c r="B902"/>
      <c r="C902"/>
      <c r="E902"/>
      <c r="G902"/>
      <c r="H902"/>
      <c r="I902"/>
      <c r="J902"/>
      <c r="K902"/>
      <c r="L902"/>
      <c r="M902"/>
      <c r="P902"/>
    </row>
    <row r="903" spans="1:16" ht="15.75" customHeight="1">
      <c r="A903"/>
      <c r="B903"/>
      <c r="C903"/>
      <c r="E903"/>
      <c r="G903"/>
      <c r="H903"/>
      <c r="I903"/>
      <c r="J903"/>
      <c r="K903"/>
      <c r="L903"/>
      <c r="M903"/>
      <c r="P903"/>
    </row>
    <row r="904" spans="1:16" ht="15.75" customHeight="1">
      <c r="A904"/>
      <c r="B904"/>
      <c r="C904"/>
      <c r="E904"/>
      <c r="G904"/>
      <c r="H904"/>
      <c r="I904"/>
      <c r="J904"/>
      <c r="K904"/>
      <c r="L904"/>
      <c r="M904"/>
      <c r="P904"/>
    </row>
    <row r="905" spans="1:16" ht="15.75" customHeight="1">
      <c r="A905"/>
      <c r="B905"/>
      <c r="C905"/>
      <c r="E905"/>
      <c r="G905"/>
      <c r="H905"/>
      <c r="I905"/>
      <c r="J905"/>
      <c r="K905"/>
      <c r="L905"/>
      <c r="M905"/>
      <c r="P905"/>
    </row>
    <row r="906" spans="1:16" ht="15.75" customHeight="1">
      <c r="A906"/>
      <c r="B906"/>
      <c r="C906"/>
      <c r="E906"/>
      <c r="G906"/>
      <c r="H906"/>
      <c r="I906"/>
      <c r="J906"/>
      <c r="K906"/>
      <c r="L906"/>
      <c r="M906"/>
      <c r="P906"/>
    </row>
    <row r="907" spans="1:16" ht="15.75" customHeight="1">
      <c r="A907"/>
      <c r="B907"/>
      <c r="C907"/>
      <c r="E907"/>
      <c r="G907"/>
      <c r="H907"/>
      <c r="I907"/>
      <c r="J907"/>
      <c r="K907"/>
      <c r="L907"/>
      <c r="M907"/>
      <c r="P907"/>
    </row>
    <row r="908" spans="1:16" ht="15.75" customHeight="1">
      <c r="A908"/>
      <c r="B908"/>
      <c r="C908"/>
      <c r="E908"/>
      <c r="G908"/>
      <c r="H908"/>
      <c r="I908"/>
      <c r="J908"/>
      <c r="K908"/>
      <c r="L908"/>
      <c r="M908"/>
      <c r="P908"/>
    </row>
    <row r="909" spans="1:16" ht="15.75" customHeight="1">
      <c r="A909"/>
      <c r="B909"/>
      <c r="C909"/>
      <c r="E909"/>
      <c r="G909"/>
      <c r="H909"/>
      <c r="I909"/>
      <c r="J909"/>
      <c r="K909"/>
      <c r="L909"/>
      <c r="M909"/>
      <c r="P909"/>
    </row>
    <row r="910" spans="1:16" ht="15.75" customHeight="1">
      <c r="A910"/>
      <c r="B910"/>
      <c r="C910"/>
      <c r="E910"/>
      <c r="G910"/>
      <c r="H910"/>
      <c r="I910"/>
      <c r="J910"/>
      <c r="K910"/>
      <c r="L910"/>
      <c r="M910"/>
      <c r="P910"/>
    </row>
    <row r="911" spans="1:16" ht="15.75" customHeight="1">
      <c r="A911"/>
      <c r="B911"/>
      <c r="C911"/>
      <c r="E911"/>
      <c r="G911"/>
      <c r="H911"/>
      <c r="I911"/>
      <c r="J911"/>
      <c r="K911"/>
      <c r="L911"/>
      <c r="M911"/>
      <c r="P911"/>
    </row>
    <row r="912" spans="1:16" ht="15.75" customHeight="1">
      <c r="A912"/>
      <c r="B912"/>
      <c r="C912"/>
      <c r="E912"/>
      <c r="G912"/>
      <c r="H912"/>
      <c r="I912"/>
      <c r="J912"/>
      <c r="K912"/>
      <c r="L912"/>
      <c r="M912"/>
      <c r="P912"/>
    </row>
    <row r="913" spans="1:16" ht="15.75" customHeight="1">
      <c r="A913"/>
      <c r="B913"/>
      <c r="C913"/>
      <c r="E913"/>
      <c r="G913"/>
      <c r="H913"/>
      <c r="I913"/>
      <c r="J913"/>
      <c r="K913"/>
      <c r="L913"/>
      <c r="M913"/>
      <c r="P913"/>
    </row>
    <row r="914" spans="1:16" ht="15.75" customHeight="1">
      <c r="A914"/>
      <c r="B914"/>
      <c r="C914"/>
      <c r="E914"/>
      <c r="G914"/>
      <c r="H914"/>
      <c r="I914"/>
      <c r="J914"/>
      <c r="K914"/>
      <c r="L914"/>
      <c r="M914"/>
      <c r="P914"/>
    </row>
    <row r="915" spans="1:16" ht="15.75" customHeight="1">
      <c r="A915"/>
      <c r="B915"/>
      <c r="C915"/>
      <c r="E915"/>
      <c r="G915"/>
      <c r="H915"/>
      <c r="I915"/>
      <c r="J915"/>
      <c r="K915"/>
      <c r="L915"/>
      <c r="M915"/>
      <c r="P915"/>
    </row>
    <row r="916" spans="1:16" ht="15.75" customHeight="1">
      <c r="A916"/>
      <c r="B916"/>
      <c r="C916"/>
      <c r="E916"/>
      <c r="G916"/>
      <c r="H916"/>
      <c r="I916"/>
      <c r="J916"/>
      <c r="K916"/>
      <c r="L916"/>
      <c r="M916"/>
      <c r="P916"/>
    </row>
    <row r="917" spans="1:16" ht="15.75" customHeight="1">
      <c r="A917"/>
      <c r="B917"/>
      <c r="C917"/>
      <c r="E917"/>
      <c r="G917"/>
      <c r="H917"/>
      <c r="I917"/>
      <c r="J917"/>
      <c r="K917"/>
      <c r="L917"/>
      <c r="M917"/>
      <c r="P917"/>
    </row>
    <row r="918" spans="1:16" ht="15.75" customHeight="1">
      <c r="A918"/>
      <c r="B918"/>
      <c r="C918"/>
      <c r="E918"/>
      <c r="G918"/>
      <c r="H918"/>
      <c r="I918"/>
      <c r="J918"/>
      <c r="K918"/>
      <c r="L918"/>
      <c r="M918"/>
      <c r="P918"/>
    </row>
    <row r="919" spans="1:16" ht="15.75" customHeight="1">
      <c r="A919"/>
      <c r="B919"/>
      <c r="C919"/>
      <c r="E919"/>
      <c r="G919"/>
      <c r="H919"/>
      <c r="I919"/>
      <c r="J919"/>
      <c r="K919"/>
      <c r="L919"/>
      <c r="M919"/>
      <c r="P919"/>
    </row>
    <row r="920" spans="1:16" ht="15.75" customHeight="1">
      <c r="A920"/>
      <c r="B920"/>
      <c r="C920"/>
      <c r="E920"/>
      <c r="G920"/>
      <c r="H920"/>
      <c r="I920"/>
      <c r="J920"/>
      <c r="K920"/>
      <c r="L920"/>
      <c r="M920"/>
      <c r="P920"/>
    </row>
    <row r="921" spans="1:16" ht="15.75" customHeight="1">
      <c r="A921"/>
      <c r="B921"/>
      <c r="C921"/>
      <c r="E921"/>
      <c r="G921"/>
      <c r="H921"/>
      <c r="I921"/>
      <c r="J921"/>
      <c r="K921"/>
      <c r="L921"/>
      <c r="M921"/>
      <c r="P921"/>
    </row>
    <row r="922" spans="1:16" ht="15.75" customHeight="1">
      <c r="A922"/>
      <c r="B922"/>
      <c r="C922"/>
      <c r="E922"/>
      <c r="G922"/>
      <c r="H922"/>
      <c r="I922"/>
      <c r="J922"/>
      <c r="K922"/>
      <c r="L922"/>
      <c r="M922"/>
      <c r="P922"/>
    </row>
    <row r="923" spans="1:16" ht="15.75" customHeight="1">
      <c r="A923"/>
      <c r="B923"/>
      <c r="C923"/>
      <c r="E923"/>
      <c r="G923"/>
      <c r="H923"/>
      <c r="I923"/>
      <c r="J923"/>
      <c r="K923"/>
      <c r="L923"/>
      <c r="M923"/>
      <c r="P923"/>
    </row>
    <row r="924" spans="1:16" ht="15.75" customHeight="1">
      <c r="A924"/>
      <c r="B924"/>
      <c r="C924"/>
      <c r="E924"/>
      <c r="G924"/>
      <c r="H924"/>
      <c r="I924"/>
      <c r="J924"/>
      <c r="K924"/>
      <c r="L924"/>
      <c r="M924"/>
      <c r="P924"/>
    </row>
    <row r="925" spans="1:16" ht="15.75" customHeight="1">
      <c r="A925"/>
      <c r="B925"/>
      <c r="C925"/>
      <c r="E925"/>
      <c r="G925"/>
      <c r="H925"/>
      <c r="I925"/>
      <c r="J925"/>
      <c r="K925"/>
      <c r="L925"/>
      <c r="M925"/>
      <c r="P925"/>
    </row>
    <row r="926" spans="1:16" ht="15.75" customHeight="1">
      <c r="A926"/>
      <c r="B926"/>
      <c r="C926"/>
      <c r="E926"/>
      <c r="G926"/>
      <c r="H926"/>
      <c r="I926"/>
      <c r="J926"/>
      <c r="K926"/>
      <c r="L926"/>
      <c r="M926"/>
      <c r="P926"/>
    </row>
    <row r="927" spans="1:16" ht="15.75" customHeight="1">
      <c r="A927"/>
      <c r="B927"/>
      <c r="C927"/>
      <c r="E927"/>
      <c r="G927"/>
      <c r="H927"/>
      <c r="I927"/>
      <c r="J927"/>
      <c r="K927"/>
      <c r="L927"/>
      <c r="M927"/>
      <c r="P927"/>
    </row>
    <row r="928" spans="1:16" ht="15.75" customHeight="1">
      <c r="A928"/>
      <c r="B928"/>
      <c r="C928"/>
      <c r="E928"/>
      <c r="G928"/>
      <c r="H928"/>
      <c r="I928"/>
      <c r="J928"/>
      <c r="K928"/>
      <c r="L928"/>
      <c r="M928"/>
      <c r="P928"/>
    </row>
    <row r="929" spans="1:16" ht="15.75" customHeight="1">
      <c r="A929"/>
      <c r="B929"/>
      <c r="C929"/>
      <c r="E929"/>
      <c r="G929"/>
      <c r="H929"/>
      <c r="I929"/>
      <c r="J929"/>
      <c r="K929"/>
      <c r="L929"/>
      <c r="M929"/>
      <c r="P929"/>
    </row>
    <row r="930" spans="1:16" ht="15.75" customHeight="1">
      <c r="A930"/>
      <c r="B930"/>
      <c r="C930"/>
      <c r="E930"/>
      <c r="G930"/>
      <c r="H930"/>
      <c r="I930"/>
      <c r="J930"/>
      <c r="K930"/>
      <c r="L930"/>
      <c r="M930"/>
      <c r="P930"/>
    </row>
    <row r="931" spans="1:16" ht="15.75" customHeight="1">
      <c r="A931"/>
      <c r="B931"/>
      <c r="C931"/>
      <c r="E931"/>
      <c r="G931"/>
      <c r="H931"/>
      <c r="I931"/>
      <c r="J931"/>
      <c r="K931"/>
      <c r="L931"/>
      <c r="M931"/>
      <c r="P931"/>
    </row>
    <row r="932" spans="1:16" ht="15.75" customHeight="1">
      <c r="A932"/>
      <c r="B932"/>
      <c r="C932"/>
      <c r="E932"/>
      <c r="G932"/>
      <c r="H932"/>
      <c r="I932"/>
      <c r="J932"/>
      <c r="K932"/>
      <c r="L932"/>
      <c r="M932"/>
      <c r="P932"/>
    </row>
    <row r="933" spans="1:16" ht="15.75" customHeight="1">
      <c r="A933"/>
      <c r="B933"/>
      <c r="C933"/>
      <c r="E933"/>
      <c r="G933"/>
      <c r="H933"/>
      <c r="I933"/>
      <c r="J933"/>
      <c r="K933"/>
      <c r="L933"/>
      <c r="M933"/>
      <c r="P933"/>
    </row>
    <row r="934" spans="1:16" ht="15.75" customHeight="1">
      <c r="A934"/>
      <c r="B934"/>
      <c r="C934"/>
      <c r="E934"/>
      <c r="G934"/>
      <c r="H934"/>
      <c r="I934"/>
      <c r="J934"/>
      <c r="K934"/>
      <c r="L934"/>
      <c r="M934"/>
      <c r="P934"/>
    </row>
    <row r="935" spans="1:16" ht="15.75" customHeight="1">
      <c r="A935"/>
      <c r="B935"/>
      <c r="C935"/>
      <c r="E935"/>
      <c r="G935"/>
      <c r="H935"/>
      <c r="I935"/>
      <c r="J935"/>
      <c r="K935"/>
      <c r="L935"/>
      <c r="M935"/>
      <c r="P935"/>
    </row>
    <row r="936" spans="1:16" ht="15.75" customHeight="1">
      <c r="A936"/>
      <c r="B936"/>
      <c r="C936"/>
      <c r="E936"/>
      <c r="G936"/>
      <c r="H936"/>
      <c r="I936"/>
      <c r="J936"/>
      <c r="K936"/>
      <c r="L936"/>
      <c r="M936"/>
      <c r="P936"/>
    </row>
    <row r="937" spans="1:16" ht="15.75" customHeight="1">
      <c r="A937"/>
      <c r="B937"/>
      <c r="C937"/>
      <c r="E937"/>
      <c r="G937"/>
      <c r="H937"/>
      <c r="I937"/>
      <c r="J937"/>
      <c r="K937"/>
      <c r="L937"/>
      <c r="M937"/>
      <c r="P937"/>
    </row>
    <row r="938" spans="1:16" ht="15.75" customHeight="1">
      <c r="A938"/>
      <c r="B938"/>
      <c r="C938"/>
      <c r="E938"/>
      <c r="G938"/>
      <c r="H938"/>
      <c r="I938"/>
      <c r="J938"/>
      <c r="K938"/>
      <c r="L938"/>
      <c r="M938"/>
      <c r="P938"/>
    </row>
    <row r="939" spans="1:16" ht="15.75" customHeight="1">
      <c r="A939"/>
      <c r="B939"/>
      <c r="C939"/>
      <c r="E939"/>
      <c r="G939"/>
      <c r="H939"/>
      <c r="I939"/>
      <c r="J939"/>
      <c r="K939"/>
      <c r="L939"/>
      <c r="M939"/>
      <c r="P939"/>
    </row>
    <row r="940" spans="1:16" ht="15.75" customHeight="1">
      <c r="A940"/>
      <c r="B940"/>
      <c r="C940"/>
      <c r="E940"/>
      <c r="G940"/>
      <c r="H940"/>
      <c r="I940"/>
      <c r="J940"/>
      <c r="K940"/>
      <c r="L940"/>
      <c r="M940"/>
      <c r="P940"/>
    </row>
    <row r="941" spans="1:16" ht="15.75" customHeight="1">
      <c r="A941"/>
      <c r="B941"/>
      <c r="C941"/>
      <c r="E941"/>
      <c r="G941"/>
      <c r="H941"/>
      <c r="I941"/>
      <c r="J941"/>
      <c r="K941"/>
      <c r="L941"/>
      <c r="M941"/>
      <c r="P941"/>
    </row>
    <row r="942" spans="1:16" ht="15.75" customHeight="1">
      <c r="A942"/>
      <c r="B942"/>
      <c r="C942"/>
      <c r="E942"/>
      <c r="G942"/>
      <c r="H942"/>
      <c r="I942"/>
      <c r="J942"/>
      <c r="K942"/>
      <c r="L942"/>
      <c r="M942"/>
      <c r="P942"/>
    </row>
    <row r="943" spans="1:16" ht="15.75" customHeight="1">
      <c r="A943"/>
      <c r="B943"/>
      <c r="C943"/>
      <c r="E943"/>
      <c r="G943"/>
      <c r="H943"/>
      <c r="I943"/>
      <c r="J943"/>
      <c r="K943"/>
      <c r="L943"/>
      <c r="M943"/>
      <c r="P943"/>
    </row>
    <row r="944" spans="1:16" ht="15.75" customHeight="1">
      <c r="A944"/>
      <c r="B944"/>
      <c r="C944"/>
      <c r="E944"/>
      <c r="G944"/>
      <c r="H944"/>
      <c r="I944"/>
      <c r="J944"/>
      <c r="K944"/>
      <c r="L944"/>
      <c r="M944"/>
      <c r="P944"/>
    </row>
    <row r="945" spans="1:16" ht="15.75" customHeight="1">
      <c r="A945"/>
      <c r="B945"/>
      <c r="C945"/>
      <c r="E945"/>
      <c r="G945"/>
      <c r="H945"/>
      <c r="I945"/>
      <c r="J945"/>
      <c r="K945"/>
      <c r="L945"/>
      <c r="M945"/>
      <c r="P945"/>
    </row>
    <row r="946" spans="1:16" ht="15.75" customHeight="1">
      <c r="A946"/>
      <c r="B946"/>
      <c r="C946"/>
      <c r="E946"/>
      <c r="G946"/>
      <c r="H946"/>
      <c r="I946"/>
      <c r="J946"/>
      <c r="K946"/>
      <c r="L946"/>
      <c r="M946"/>
      <c r="P946"/>
    </row>
    <row r="947" spans="1:16" ht="15.75" customHeight="1">
      <c r="A947"/>
      <c r="B947"/>
      <c r="C947"/>
      <c r="E947"/>
      <c r="G947"/>
      <c r="H947"/>
      <c r="I947"/>
      <c r="J947"/>
      <c r="K947"/>
      <c r="L947"/>
      <c r="M947"/>
      <c r="P947"/>
    </row>
    <row r="948" spans="1:16" ht="15.75" customHeight="1">
      <c r="A948"/>
      <c r="B948"/>
      <c r="C948"/>
      <c r="E948"/>
      <c r="G948"/>
      <c r="H948"/>
      <c r="I948"/>
      <c r="J948"/>
      <c r="K948"/>
      <c r="L948"/>
      <c r="M948"/>
      <c r="P948"/>
    </row>
    <row r="949" spans="1:16" ht="15.75" customHeight="1">
      <c r="A949"/>
      <c r="B949"/>
      <c r="C949"/>
      <c r="E949"/>
      <c r="G949"/>
      <c r="H949"/>
      <c r="I949"/>
      <c r="J949"/>
      <c r="K949"/>
      <c r="L949"/>
      <c r="M949"/>
      <c r="P949"/>
    </row>
    <row r="950" spans="1:16" ht="15.75" customHeight="1">
      <c r="A950"/>
      <c r="B950"/>
      <c r="C950"/>
      <c r="E950"/>
      <c r="G950"/>
      <c r="H950"/>
      <c r="I950"/>
      <c r="J950"/>
      <c r="K950"/>
      <c r="L950"/>
      <c r="M950"/>
      <c r="P950"/>
    </row>
    <row r="951" spans="1:16" ht="15.75" customHeight="1">
      <c r="A951"/>
      <c r="B951"/>
      <c r="C951"/>
      <c r="E951"/>
      <c r="G951"/>
      <c r="H951"/>
      <c r="I951"/>
      <c r="J951"/>
      <c r="K951"/>
      <c r="L951"/>
      <c r="M951"/>
      <c r="P951"/>
    </row>
    <row r="952" spans="1:16" ht="15.75" customHeight="1">
      <c r="A952"/>
      <c r="B952"/>
      <c r="C952"/>
      <c r="E952"/>
      <c r="G952"/>
      <c r="H952"/>
      <c r="I952"/>
      <c r="J952"/>
      <c r="K952"/>
      <c r="L952"/>
      <c r="M952"/>
      <c r="P952"/>
    </row>
    <row r="953" spans="1:16" ht="15.75" customHeight="1">
      <c r="A953"/>
      <c r="B953"/>
      <c r="C953"/>
      <c r="E953"/>
      <c r="G953"/>
      <c r="H953"/>
      <c r="I953"/>
      <c r="J953"/>
      <c r="K953"/>
      <c r="L953"/>
      <c r="M953"/>
      <c r="P953"/>
    </row>
    <row r="954" spans="1:16" ht="15.75" customHeight="1">
      <c r="A954"/>
      <c r="B954"/>
      <c r="C954"/>
      <c r="E954"/>
      <c r="G954"/>
      <c r="H954"/>
      <c r="I954"/>
      <c r="J954"/>
      <c r="K954"/>
      <c r="L954"/>
      <c r="M954"/>
      <c r="P954"/>
    </row>
  </sheetData>
  <mergeCells count="12">
    <mergeCell ref="A24:D24"/>
    <mergeCell ref="B10:B11"/>
    <mergeCell ref="A13:A19"/>
    <mergeCell ref="B13:B14"/>
    <mergeCell ref="B15:B16"/>
    <mergeCell ref="B7:B9"/>
    <mergeCell ref="A23:B23"/>
    <mergeCell ref="A3:A12"/>
    <mergeCell ref="B3:B6"/>
    <mergeCell ref="B18:B19"/>
    <mergeCell ref="A20:B20"/>
    <mergeCell ref="A21:B22"/>
  </mergeCells>
  <pageMargins left="0.7" right="0.7" top="0.75" bottom="0.75" header="0" footer="0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Refrences!$K$3:$K$5</xm:f>
          </x14:formula1>
          <xm:sqref>D3:D23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G6:J9"/>
  <sheetViews>
    <sheetView workbookViewId="0">
      <selection activeCell="G9" sqref="G9"/>
    </sheetView>
  </sheetViews>
  <sheetFormatPr defaultRowHeight="12.5"/>
  <cols>
    <col min="9" max="10" width="10.1796875" bestFit="1" customWidth="1"/>
  </cols>
  <sheetData>
    <row r="6" spans="7:10">
      <c r="I6" s="145">
        <f ca="1">TODAY()</f>
        <v>44435</v>
      </c>
      <c r="J6" s="145">
        <f ca="1">I6+15</f>
        <v>44450</v>
      </c>
    </row>
    <row r="9" spans="7:10">
      <c r="G9" t="str">
        <f ca="1">INDEX('Candidate Tracker'!E2:E96,SMALL(IF('Candidate Tracker'!W2:W34&lt;Sheet5!J6,ROW('Candidate Tracker'!E15:E96)),ROW(1:1))-1,1)</f>
        <v>Refral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showGridLines="0" topLeftCell="A12" workbookViewId="0">
      <selection activeCell="F38" sqref="F38"/>
    </sheetView>
  </sheetViews>
  <sheetFormatPr defaultRowHeight="12.5"/>
  <cols>
    <col min="1" max="1" width="22.54296875" customWidth="1"/>
    <col min="2" max="2" width="16.7265625" customWidth="1"/>
    <col min="3" max="3" width="16.453125" customWidth="1"/>
    <col min="4" max="4" width="11.7265625" customWidth="1"/>
    <col min="5" max="5" width="13.81640625" customWidth="1"/>
    <col min="6" max="6" width="21.7265625" customWidth="1"/>
    <col min="7" max="7" width="20.453125" customWidth="1"/>
    <col min="8" max="9" width="22.81640625" bestFit="1" customWidth="1"/>
    <col min="10" max="10" width="11.7265625" bestFit="1" customWidth="1"/>
  </cols>
  <sheetData>
    <row r="1" spans="1:9">
      <c r="A1" s="259"/>
      <c r="B1" s="260"/>
      <c r="C1" s="260"/>
      <c r="D1" s="260"/>
      <c r="E1" s="260"/>
      <c r="F1" s="260"/>
      <c r="G1" s="260"/>
      <c r="H1" s="260"/>
      <c r="I1" s="261"/>
    </row>
    <row r="2" spans="1:9">
      <c r="A2" s="262"/>
      <c r="B2" s="263"/>
      <c r="C2" s="263"/>
      <c r="D2" s="263"/>
      <c r="E2" s="263"/>
      <c r="F2" s="263"/>
      <c r="G2" s="263"/>
      <c r="H2" s="263"/>
      <c r="I2" s="264"/>
    </row>
    <row r="3" spans="1:9">
      <c r="A3" s="262"/>
      <c r="B3" s="263"/>
      <c r="C3" s="263"/>
      <c r="D3" s="263"/>
      <c r="E3" s="263"/>
      <c r="F3" s="263"/>
      <c r="G3" s="263"/>
      <c r="H3" s="263"/>
      <c r="I3" s="264"/>
    </row>
    <row r="4" spans="1:9">
      <c r="A4" s="262"/>
      <c r="B4" s="263"/>
      <c r="C4" s="263"/>
      <c r="D4" s="263"/>
      <c r="E4" s="263"/>
      <c r="F4" s="263"/>
      <c r="G4" s="263"/>
      <c r="H4" s="263"/>
      <c r="I4" s="264"/>
    </row>
    <row r="5" spans="1:9">
      <c r="A5" s="262"/>
      <c r="B5" s="263"/>
      <c r="C5" s="263"/>
      <c r="D5" s="263"/>
      <c r="E5" s="263"/>
      <c r="F5" s="263"/>
      <c r="G5" s="263"/>
      <c r="H5" s="263"/>
      <c r="I5" s="264"/>
    </row>
    <row r="6" spans="1:9">
      <c r="A6" s="262"/>
      <c r="B6" s="263"/>
      <c r="C6" s="263"/>
      <c r="D6" s="263"/>
      <c r="E6" s="263"/>
      <c r="F6" s="263"/>
      <c r="G6" s="263"/>
      <c r="H6" s="263"/>
      <c r="I6" s="264"/>
    </row>
    <row r="7" spans="1:9">
      <c r="A7" s="262"/>
      <c r="B7" s="263"/>
      <c r="C7" s="263"/>
      <c r="D7" s="263"/>
      <c r="E7" s="263"/>
      <c r="F7" s="263"/>
      <c r="G7" s="263"/>
      <c r="H7" s="263"/>
      <c r="I7" s="264"/>
    </row>
    <row r="8" spans="1:9">
      <c r="A8" s="262"/>
      <c r="B8" s="263"/>
      <c r="C8" s="263"/>
      <c r="D8" s="263"/>
      <c r="E8" s="263"/>
      <c r="F8" s="263"/>
      <c r="G8" s="263"/>
      <c r="H8" s="263"/>
      <c r="I8" s="264"/>
    </row>
    <row r="9" spans="1:9" ht="13" thickBot="1">
      <c r="A9" s="265"/>
      <c r="B9" s="266"/>
      <c r="C9" s="266"/>
      <c r="D9" s="266"/>
      <c r="E9" s="266"/>
      <c r="F9" s="266"/>
      <c r="G9" s="266"/>
      <c r="H9" s="266"/>
      <c r="I9" s="267"/>
    </row>
    <row r="10" spans="1:9">
      <c r="A10" s="268"/>
      <c r="B10" s="268"/>
      <c r="C10" s="268"/>
      <c r="D10" s="268"/>
      <c r="E10" s="268"/>
      <c r="F10" s="268"/>
      <c r="G10" s="268"/>
      <c r="H10" s="268"/>
      <c r="I10" s="268"/>
    </row>
    <row r="12" spans="1:9" ht="13">
      <c r="A12" s="139" t="s">
        <v>245</v>
      </c>
      <c r="B12" s="139"/>
      <c r="C12" s="102"/>
      <c r="E12" s="270" t="s">
        <v>246</v>
      </c>
      <c r="F12" s="270"/>
      <c r="G12" s="270"/>
      <c r="H12" s="270"/>
      <c r="I12" s="270"/>
    </row>
    <row r="13" spans="1:9" ht="14.5" thickBot="1">
      <c r="A13" s="37"/>
      <c r="B13" s="37"/>
      <c r="C13" s="37"/>
      <c r="E13" s="47"/>
      <c r="F13" s="118" t="s">
        <v>18</v>
      </c>
      <c r="G13" s="118" t="s">
        <v>234</v>
      </c>
      <c r="H13" s="118" t="s">
        <v>28</v>
      </c>
      <c r="I13" s="118" t="s">
        <v>237</v>
      </c>
    </row>
    <row r="14" spans="1:9" ht="14.5" thickBot="1">
      <c r="A14" s="106" t="s">
        <v>229</v>
      </c>
      <c r="B14" s="107" t="s">
        <v>228</v>
      </c>
      <c r="C14" s="108" t="s">
        <v>241</v>
      </c>
      <c r="D14" s="100"/>
      <c r="E14" s="119">
        <v>44409</v>
      </c>
      <c r="F14" s="110">
        <f>COUNTIF('Candidate Tracker'!X$2:X$96,'Detailed Data'!$E14)</f>
        <v>0</v>
      </c>
      <c r="G14" s="110" t="e">
        <f ca="1">AVERAGEIF('Candidate Tracker'!Y$2:Y$6,'Detailed Data'!E14,'Candidate Tracker'!AC$2:AC$4)</f>
        <v>#DIV/0!</v>
      </c>
      <c r="H14" s="120">
        <f>COUNTIF('Candidate Tracker'!Z$2:Z$96,'Detailed Data'!$E14)</f>
        <v>0</v>
      </c>
      <c r="I14" s="121" t="e">
        <f ca="1">AVERAGEIF('Candidate Tracker'!AA$2:AA$6,'Detailed Data'!E14,'Candidate Tracker'!AD$2:AD$4)</f>
        <v>#DIV/0!</v>
      </c>
    </row>
    <row r="15" spans="1:9" ht="14">
      <c r="A15" s="109" t="s">
        <v>226</v>
      </c>
      <c r="B15" s="110">
        <f>COUNT('Candidate Tracker'!A2:A96)</f>
        <v>56</v>
      </c>
      <c r="C15" s="111">
        <v>1</v>
      </c>
      <c r="E15" s="122">
        <v>44440</v>
      </c>
      <c r="F15" s="113">
        <f>COUNTIF('Candidate Tracker'!Z$2:Z$96,'Detailed Data'!E15)</f>
        <v>0</v>
      </c>
      <c r="G15" s="113" t="e">
        <f ca="1">AVERAGEIF('Candidate Tracker'!Y$2:Y$6,'Detailed Data'!E15,'Candidate Tracker'!AC$2:AC$4)</f>
        <v>#DIV/0!</v>
      </c>
      <c r="H15" s="123">
        <f>COUNTIF('Candidate Tracker'!Z$2:Z$96,'Detailed Data'!$E15)</f>
        <v>0</v>
      </c>
      <c r="I15" s="124"/>
    </row>
    <row r="16" spans="1:9" ht="14">
      <c r="A16" s="112" t="s">
        <v>242</v>
      </c>
      <c r="B16" s="113">
        <f>COUNTIFS('Candidate Tracker'!$F$2:$F$96,Refrences!A3)</f>
        <v>5</v>
      </c>
      <c r="C16" s="114">
        <f>B16/B$15</f>
        <v>8.9285714285714288E-2</v>
      </c>
      <c r="E16" s="122">
        <v>44470</v>
      </c>
      <c r="F16" s="113">
        <f>COUNTIF('Candidate Tracker'!Z$2:Z$96,'Detailed Data'!E16)</f>
        <v>0</v>
      </c>
      <c r="G16" s="113" t="e">
        <f ca="1">AVERAGEIF('Candidate Tracker'!Y$2:Y$6,'Detailed Data'!E16,'Candidate Tracker'!AC$2:AC$4)</f>
        <v>#DIV/0!</v>
      </c>
      <c r="H16" s="123">
        <f>COUNTIF('Candidate Tracker'!Z$2:Z$96,'Detailed Data'!$E16)</f>
        <v>0</v>
      </c>
      <c r="I16" s="124"/>
    </row>
    <row r="17" spans="1:9" ht="14">
      <c r="A17" s="115" t="s">
        <v>224</v>
      </c>
      <c r="B17" s="113">
        <f>COUNTIFS('Candidate Tracker'!$F$2:$F$96,Refrences!A4,'Candidate Tracker'!$F$2:$F$96,Refrences!A5)</f>
        <v>0</v>
      </c>
      <c r="C17" s="114">
        <f t="shared" ref="C17:C21" si="0">B17/B$15</f>
        <v>0</v>
      </c>
      <c r="E17" s="122">
        <v>44501</v>
      </c>
      <c r="F17" s="113">
        <f>COUNTIF('Candidate Tracker'!Z$2:Z$96,'Detailed Data'!E17)</f>
        <v>0</v>
      </c>
      <c r="G17" s="113" t="e">
        <f ca="1">AVERAGEIF('Candidate Tracker'!Y$2:Y$6,'Detailed Data'!E17,'Candidate Tracker'!AC$2:AC$4)</f>
        <v>#DIV/0!</v>
      </c>
      <c r="H17" s="123">
        <f>COUNTIF('Candidate Tracker'!Z$2:Z$96,'Detailed Data'!$E17)</f>
        <v>0</v>
      </c>
      <c r="I17" s="124"/>
    </row>
    <row r="18" spans="1:9" ht="14">
      <c r="A18" s="115" t="s">
        <v>227</v>
      </c>
      <c r="B18" s="113">
        <f>COUNTIFS('Candidate Tracker'!$F$2:$F$96,Refrences!A6,'Candidate Tracker'!$F$2:$F$96,Refrences!A7)</f>
        <v>0</v>
      </c>
      <c r="C18" s="114">
        <f t="shared" si="0"/>
        <v>0</v>
      </c>
      <c r="E18" s="122">
        <v>44531</v>
      </c>
      <c r="F18" s="113">
        <f>COUNTIF('Candidate Tracker'!Z$2:Z$96,'Detailed Data'!E18)</f>
        <v>0</v>
      </c>
      <c r="G18" s="113" t="e">
        <f ca="1">AVERAGEIF('Candidate Tracker'!Y$2:Y$6,'Detailed Data'!E18,'Candidate Tracker'!AC$2:AC$4)</f>
        <v>#DIV/0!</v>
      </c>
      <c r="H18" s="123">
        <f>COUNTIF('Candidate Tracker'!Z$2:Z$96,'Detailed Data'!$E18)</f>
        <v>0</v>
      </c>
      <c r="I18" s="124"/>
    </row>
    <row r="19" spans="1:9" ht="14">
      <c r="A19" s="115" t="s">
        <v>225</v>
      </c>
      <c r="B19" s="113">
        <f>COUNTIFS('Candidate Tracker'!$F$2:$F$96,Refrences!A13)</f>
        <v>15</v>
      </c>
      <c r="C19" s="114">
        <f t="shared" si="0"/>
        <v>0.26785714285714285</v>
      </c>
      <c r="E19" s="122">
        <v>44562</v>
      </c>
      <c r="F19" s="113">
        <f>COUNTIF('Candidate Tracker'!Z$2:Z$96,'Detailed Data'!E19)</f>
        <v>0</v>
      </c>
      <c r="G19" s="113" t="e">
        <f ca="1">AVERAGEIF('Candidate Tracker'!Y$2:Y$6,'Detailed Data'!E19,'Candidate Tracker'!AC$2:AC$4)</f>
        <v>#DIV/0!</v>
      </c>
      <c r="H19" s="123">
        <f>COUNTIF('Candidate Tracker'!Z$2:Z$96,'Detailed Data'!$E19)</f>
        <v>0</v>
      </c>
      <c r="I19" s="124"/>
    </row>
    <row r="20" spans="1:9" ht="14">
      <c r="A20" s="115" t="s">
        <v>18</v>
      </c>
      <c r="B20" s="113">
        <f>COUNTIFS('Candidate Tracker'!$F$2:$F$96,Refrences!A8)</f>
        <v>0</v>
      </c>
      <c r="C20" s="114">
        <f t="shared" si="0"/>
        <v>0</v>
      </c>
      <c r="E20" s="122">
        <v>44593</v>
      </c>
      <c r="F20" s="113">
        <f>COUNTIF('Candidate Tracker'!Z$2:Z$96,'Detailed Data'!E20)</f>
        <v>0</v>
      </c>
      <c r="G20" s="113" t="e">
        <f ca="1">AVERAGEIF('Candidate Tracker'!Y$2:Y$6,'Detailed Data'!E20,'Candidate Tracker'!AC$2:AC$4)</f>
        <v>#DIV/0!</v>
      </c>
      <c r="H20" s="123">
        <f>COUNTIF('Candidate Tracker'!Z$2:Z$96,'Detailed Data'!$E20)</f>
        <v>0</v>
      </c>
      <c r="I20" s="124"/>
    </row>
    <row r="21" spans="1:9" ht="14">
      <c r="A21" s="115" t="s">
        <v>221</v>
      </c>
      <c r="B21" s="113">
        <f>COUNTIFS('Candidate Tracker'!$F$2:$F$96,Refrences!A16)</f>
        <v>0</v>
      </c>
      <c r="C21" s="114">
        <f t="shared" si="0"/>
        <v>0</v>
      </c>
      <c r="E21" s="122">
        <v>44621</v>
      </c>
      <c r="F21" s="113">
        <f>COUNTIF('Candidate Tracker'!Z$2:Z$96,'Detailed Data'!E21)</f>
        <v>0</v>
      </c>
      <c r="G21" s="113" t="e">
        <f ca="1">AVERAGEIF('Candidate Tracker'!Y$2:Y$6,'Detailed Data'!E21,'Candidate Tracker'!AC$2:AC$4)</f>
        <v>#DIV/0!</v>
      </c>
      <c r="H21" s="123">
        <f>COUNTIF('Candidate Tracker'!Z$2:Z$96,'Detailed Data'!$E21)</f>
        <v>0</v>
      </c>
      <c r="I21" s="124"/>
    </row>
    <row r="22" spans="1:9" ht="14">
      <c r="A22" s="143"/>
      <c r="B22" s="37"/>
      <c r="C22" s="100"/>
      <c r="E22" s="122">
        <v>44652</v>
      </c>
      <c r="F22" s="113">
        <f>COUNTIF('Candidate Tracker'!Z$2:Z$96,'Detailed Data'!E22)</f>
        <v>0</v>
      </c>
      <c r="G22" s="113" t="e">
        <f ca="1">AVERAGEIF('Candidate Tracker'!Y$2:Y$6,'Detailed Data'!E22,'Candidate Tracker'!AC$2:AC$4)</f>
        <v>#DIV/0!</v>
      </c>
      <c r="H22" s="123">
        <f>COUNTIF('Candidate Tracker'!Z$2:Z$96,'Detailed Data'!$E22)</f>
        <v>0</v>
      </c>
      <c r="I22" s="124"/>
    </row>
    <row r="23" spans="1:9" ht="14">
      <c r="A23" s="143"/>
      <c r="B23" s="37"/>
      <c r="C23" s="100"/>
      <c r="E23" s="122">
        <v>44682</v>
      </c>
      <c r="F23" s="113">
        <f>COUNTIF('Candidate Tracker'!Z$2:Z$96,'Detailed Data'!E23)</f>
        <v>0</v>
      </c>
      <c r="G23" s="113" t="e">
        <f ca="1">AVERAGEIF('Candidate Tracker'!Y$2:Y$6,'Detailed Data'!E23,'Candidate Tracker'!AC$2:AC$4)</f>
        <v>#DIV/0!</v>
      </c>
      <c r="H23" s="123">
        <f>COUNTIF('Candidate Tracker'!Z$2:Z$96,'Detailed Data'!$E23)</f>
        <v>0</v>
      </c>
      <c r="I23" s="124"/>
    </row>
    <row r="24" spans="1:9" ht="14">
      <c r="A24" s="143"/>
      <c r="B24" s="37"/>
      <c r="C24" s="100"/>
      <c r="E24" s="122">
        <v>44713</v>
      </c>
      <c r="F24" s="113">
        <f>COUNTIF('Candidate Tracker'!Z$2:Z$96,'Detailed Data'!E24)</f>
        <v>0</v>
      </c>
      <c r="G24" s="113" t="e">
        <f ca="1">AVERAGEIF('Candidate Tracker'!Y$2:Y$6,'Detailed Data'!E24,'Candidate Tracker'!AC$2:AC$4)</f>
        <v>#DIV/0!</v>
      </c>
      <c r="H24" s="123">
        <f>COUNTIF('Candidate Tracker'!Z$2:Z$96,'Detailed Data'!$E24)</f>
        <v>0</v>
      </c>
      <c r="I24" s="124"/>
    </row>
    <row r="25" spans="1:9" ht="14.5" thickBot="1">
      <c r="A25" s="97"/>
      <c r="B25" s="98"/>
      <c r="C25" s="101"/>
      <c r="E25" s="125">
        <v>44743</v>
      </c>
      <c r="F25" s="116">
        <f>COUNTIF('Candidate Tracker'!Z$2:Z$96,'Detailed Data'!E25)</f>
        <v>0</v>
      </c>
      <c r="G25" s="116" t="e">
        <f ca="1">AVERAGEIF('Candidate Tracker'!Y$2:Y$6,'Detailed Data'!E25,'Candidate Tracker'!AC$2:AC$4)</f>
        <v>#DIV/0!</v>
      </c>
      <c r="H25" s="126">
        <f>COUNTIF('Candidate Tracker'!Z$2:Z$96,'Detailed Data'!$E25)</f>
        <v>0</v>
      </c>
      <c r="I25" s="127"/>
    </row>
    <row r="26" spans="1:9" hidden="1">
      <c r="G26" t="e">
        <f ca="1">AVERAGE(G14:G25)</f>
        <v>#DIV/0!</v>
      </c>
    </row>
    <row r="29" spans="1:9" ht="13">
      <c r="A29" s="270" t="s">
        <v>223</v>
      </c>
      <c r="B29" s="270"/>
      <c r="C29" s="270"/>
      <c r="D29" s="270"/>
      <c r="F29" s="270" t="s">
        <v>244</v>
      </c>
      <c r="G29" s="270"/>
      <c r="H29" s="270"/>
    </row>
    <row r="30" spans="1:9" ht="14.5" thickBot="1">
      <c r="A30" s="128"/>
      <c r="B30" s="118" t="s">
        <v>221</v>
      </c>
      <c r="C30" s="138" t="s">
        <v>243</v>
      </c>
      <c r="D30" s="118" t="s">
        <v>222</v>
      </c>
      <c r="F30" s="47"/>
      <c r="G30" s="118" t="s">
        <v>232</v>
      </c>
      <c r="H30" s="118" t="s">
        <v>233</v>
      </c>
    </row>
    <row r="31" spans="1:9" ht="27.75" customHeight="1">
      <c r="A31" s="109" t="str">
        <f>Refrences!M3</f>
        <v>Manual testing concepts not clear</v>
      </c>
      <c r="B31" s="110">
        <f>COUNTIFS('Candidate Tracker'!$N$2:$N$96,'Detailed Data'!$A31,'Candidate Tracker'!$F$2:$F$96,"Joined")</f>
        <v>0</v>
      </c>
      <c r="C31" s="129">
        <f>B31/COUNTIF('Candidate Tracker'!$N$2:$N$96,'Detailed Data'!A31)</f>
        <v>0</v>
      </c>
      <c r="D31" s="130">
        <f>B31/'Candidate Tracker'!A2:A96</f>
        <v>0</v>
      </c>
      <c r="F31" s="134" t="s">
        <v>214</v>
      </c>
      <c r="G31" s="110">
        <f>COUNTIF('Candidate Tracker'!$AB$2:$AB$96,'Detailed Data'!F31)</f>
        <v>1</v>
      </c>
      <c r="H31" s="135">
        <f>G31/G$36</f>
        <v>0.5</v>
      </c>
    </row>
    <row r="32" spans="1:9" ht="15.75" customHeight="1">
      <c r="A32" s="115" t="str">
        <f>Refrences!M4</f>
        <v>Handover to Tejashree</v>
      </c>
      <c r="B32" s="113">
        <f>COUNTIFS('Candidate Tracker'!$N$2:$N$96,'Detailed Data'!$A32,'Candidate Tracker'!$F$2:$F$96,"Joined")</f>
        <v>0</v>
      </c>
      <c r="C32" s="131">
        <f>B32/COUNTIF('Candidate Tracker'!$N$2:$N$96,'Detailed Data'!A32)</f>
        <v>0</v>
      </c>
      <c r="D32" s="132">
        <f>B32/'Candidate Tracker'!A3:A96</f>
        <v>0</v>
      </c>
      <c r="F32" s="136" t="s">
        <v>215</v>
      </c>
      <c r="G32" s="113">
        <f>COUNTIF('Candidate Tracker'!$AB$2:$AB$96,'Detailed Data'!F32)</f>
        <v>0</v>
      </c>
      <c r="H32" s="114">
        <f>G32/G$36</f>
        <v>0</v>
      </c>
    </row>
    <row r="33" spans="1:8" ht="19.5" customHeight="1">
      <c r="A33" s="115" t="str">
        <f>Refrences!M5</f>
        <v>Babaso Shinde</v>
      </c>
      <c r="B33" s="113">
        <f>COUNTIFS('Candidate Tracker'!$N$2:$N$96,'Detailed Data'!$A33,'Candidate Tracker'!$F$2:$F$96,"Joined")</f>
        <v>0</v>
      </c>
      <c r="C33" s="131" t="e">
        <f>B33/COUNTIF('Candidate Tracker'!$N$2:$N$96,'Detailed Data'!A33)</f>
        <v>#DIV/0!</v>
      </c>
      <c r="D33" s="132">
        <f>B33/'Candidate Tracker'!A4:A96</f>
        <v>0</v>
      </c>
      <c r="F33" s="137" t="s">
        <v>216</v>
      </c>
      <c r="G33" s="113">
        <f>COUNTIF('Candidate Tracker'!$AB$2:$AB$96,'Detailed Data'!F33)</f>
        <v>1</v>
      </c>
      <c r="H33" s="114">
        <f>G33/G$36</f>
        <v>0.5</v>
      </c>
    </row>
    <row r="34" spans="1:8" ht="17.25" customHeight="1">
      <c r="A34" s="115" t="str">
        <f>Refrences!M6</f>
        <v xml:space="preserve">7 years 8 months </v>
      </c>
      <c r="B34" s="113">
        <f>COUNTIFS('Candidate Tracker'!$N$2:$N$96,'Detailed Data'!$A34,'Candidate Tracker'!$F$2:$F$96,"Joined")</f>
        <v>0</v>
      </c>
      <c r="C34" s="131">
        <f>B34/COUNTIF('Candidate Tracker'!$N$2:$N$96,'Detailed Data'!A34)</f>
        <v>0</v>
      </c>
      <c r="D34" s="132">
        <f>B34/'Candidate Tracker'!A5:A96</f>
        <v>0</v>
      </c>
      <c r="F34" s="136" t="s">
        <v>217</v>
      </c>
      <c r="G34" s="113">
        <f>COUNTIF('Candidate Tracker'!$AB$2:$AB$96,'Detailed Data'!F34)</f>
        <v>0</v>
      </c>
      <c r="H34" s="114">
        <f>G34/G$36</f>
        <v>0</v>
      </c>
    </row>
    <row r="35" spans="1:8" ht="21" customHeight="1">
      <c r="A35" s="115" t="str">
        <f>Refrences!M7</f>
        <v>3.1 years</v>
      </c>
      <c r="B35" s="113">
        <f>COUNTIFS('Candidate Tracker'!$N$2:$N$96,'Detailed Data'!$A35,'Candidate Tracker'!$F$2:$F$96,"Joined")</f>
        <v>0</v>
      </c>
      <c r="C35" s="131" t="e">
        <f>B35/COUNTIF('Candidate Tracker'!$N$2:$N$96,'Detailed Data'!A35)</f>
        <v>#DIV/0!</v>
      </c>
      <c r="D35" s="132">
        <f>B35/'Candidate Tracker'!A6:A96</f>
        <v>0</v>
      </c>
      <c r="F35" s="143"/>
      <c r="G35" s="37"/>
      <c r="H35" s="100"/>
    </row>
    <row r="36" spans="1:8" ht="14.5" thickBot="1">
      <c r="A36" s="133" t="s">
        <v>65</v>
      </c>
      <c r="B36" s="116">
        <f>SUM(B31:B35)</f>
        <v>0</v>
      </c>
      <c r="C36" s="126"/>
      <c r="D36" s="144">
        <v>1</v>
      </c>
      <c r="F36" s="133" t="s">
        <v>65</v>
      </c>
      <c r="G36" s="116">
        <f>SUM(G31:G34)</f>
        <v>2</v>
      </c>
      <c r="H36" s="117">
        <f>G36/G$36</f>
        <v>1</v>
      </c>
    </row>
    <row r="37" spans="1:8">
      <c r="G37" s="269"/>
      <c r="H37" s="269"/>
    </row>
  </sheetData>
  <autoFilter ref="A14:B14" xr:uid="{00000000-0009-0000-0000-000002000000}">
    <sortState ref="A11:B17">
      <sortCondition descending="1" ref="B2"/>
    </sortState>
  </autoFilter>
  <mergeCells count="6">
    <mergeCell ref="A1:I9"/>
    <mergeCell ref="A10:I10"/>
    <mergeCell ref="G37:H37"/>
    <mergeCell ref="E12:I12"/>
    <mergeCell ref="A29:D29"/>
    <mergeCell ref="F29:H29"/>
  </mergeCells>
  <conditionalFormatting sqref="D31:D36">
    <cfRule type="dataBar" priority="8">
      <dataBar>
        <cfvo type="percent" val="0"/>
        <cfvo type="percent" val="100"/>
        <color theme="7" tint="0.39997558519241921"/>
      </dataBar>
      <extLst>
        <ext xmlns:x14="http://schemas.microsoft.com/office/spreadsheetml/2009/9/main" uri="{B025F937-C7B1-47D3-B67F-A62EFF666E3E}">
          <x14:id>{8D75596D-708E-4D13-8CDF-C5F499A20E74}</x14:id>
        </ext>
      </extLst>
    </cfRule>
  </conditionalFormatting>
  <conditionalFormatting sqref="F14:F25">
    <cfRule type="dataBar" priority="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{47F95378-3195-43F3-89BA-3E64254D7449}</x14:id>
        </ext>
      </extLst>
    </cfRule>
  </conditionalFormatting>
  <conditionalFormatting sqref="H14:H25">
    <cfRule type="dataBar" priority="4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{B40F3855-FC35-44E0-9FB4-B3675AEC7D6C}</x14:id>
        </ext>
      </extLst>
    </cfRule>
  </conditionalFormatting>
  <conditionalFormatting sqref="G14:G25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{CB99B93D-603A-4B1D-AB57-238FE0C60277}</x14:id>
        </ext>
      </extLst>
    </cfRule>
  </conditionalFormatting>
  <conditionalFormatting sqref="I14:I2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{169C939F-9A24-40EE-8A56-0D4D64E0FEAC}</x14:id>
        </ext>
      </extLst>
    </cfRule>
  </conditionalFormatting>
  <conditionalFormatting sqref="C15:C2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{77E4D747-5323-4EE1-85FE-F6F1129F0E79}</x14:id>
        </ext>
      </extLst>
    </cfRule>
  </conditionalFormatting>
  <conditionalFormatting sqref="H31:H34 H36">
    <cfRule type="dataBar" priority="9">
      <dataBar>
        <cfvo type="percent" val="0"/>
        <cfvo type="percent" val="100"/>
        <color rgb="FFED5C51"/>
      </dataBar>
      <extLst>
        <ext xmlns:x14="http://schemas.microsoft.com/office/spreadsheetml/2009/9/main" uri="{B025F937-C7B1-47D3-B67F-A62EFF666E3E}">
          <x14:id>{B48CBE08-B711-4D7C-B93F-BFF22FAC48CB}</x14:id>
        </ext>
      </extLst>
    </cfRule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{38224C64-3920-4B05-8CB6-00A45D59E213}</x14:id>
        </ext>
      </extLst>
    </cfRule>
  </conditionalFormatting>
  <pageMargins left="0.7" right="0.7" top="0.75" bottom="0.75" header="0.3" footer="0.3"/>
  <pageSetup orientation="portrait" horizontalDpi="90" verticalDpi="9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75596D-708E-4D13-8CDF-C5F499A20E74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D31:D36</xm:sqref>
        </x14:conditionalFormatting>
        <x14:conditionalFormatting xmlns:xm="http://schemas.microsoft.com/office/excel/2006/main">
          <x14:cfRule type="dataBar" id="{47F95378-3195-43F3-89BA-3E64254D74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F14:F25</xm:sqref>
        </x14:conditionalFormatting>
        <x14:conditionalFormatting xmlns:xm="http://schemas.microsoft.com/office/excel/2006/main">
          <x14:cfRule type="dataBar" id="{B40F3855-FC35-44E0-9FB4-B3675AEC7D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H14:H25</xm:sqref>
        </x14:conditionalFormatting>
        <x14:conditionalFormatting xmlns:xm="http://schemas.microsoft.com/office/excel/2006/main">
          <x14:cfRule type="dataBar" id="{CB99B93D-603A-4B1D-AB57-238FE0C602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G14:G25</xm:sqref>
        </x14:conditionalFormatting>
        <x14:conditionalFormatting xmlns:xm="http://schemas.microsoft.com/office/excel/2006/main">
          <x14:cfRule type="dataBar" id="{169C939F-9A24-40EE-8A56-0D4D64E0FE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I14:I25</xm:sqref>
        </x14:conditionalFormatting>
        <x14:conditionalFormatting xmlns:xm="http://schemas.microsoft.com/office/excel/2006/main">
          <x14:cfRule type="dataBar" id="{77E4D747-5323-4EE1-85FE-F6F1129F0E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C15:C21</xm:sqref>
        </x14:conditionalFormatting>
        <x14:conditionalFormatting xmlns:xm="http://schemas.microsoft.com/office/excel/2006/main">
          <x14:cfRule type="dataBar" id="{B48CBE08-B711-4D7C-B93F-BFF22FAC48CB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38224C64-3920-4B05-8CB6-00A45D59E2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H31:H34 H36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97"/>
  <sheetViews>
    <sheetView tabSelected="1" workbookViewId="0">
      <pane ySplit="1" topLeftCell="A2" activePane="bottomLeft" state="frozen"/>
      <selection pane="bottomLeft" activeCell="D98" sqref="D98"/>
    </sheetView>
  </sheetViews>
  <sheetFormatPr defaultColWidth="14.453125" defaultRowHeight="15" customHeight="1"/>
  <cols>
    <col min="1" max="2" width="11.1796875" style="41" customWidth="1"/>
    <col min="3" max="3" width="12.81640625" style="41" bestFit="1" customWidth="1"/>
    <col min="4" max="4" width="34.81640625" style="31" customWidth="1"/>
    <col min="5" max="5" width="27.81640625" style="47" bestFit="1" customWidth="1"/>
    <col min="6" max="6" width="19.81640625" bestFit="1" customWidth="1"/>
    <col min="7" max="7" width="7.7265625" bestFit="1" customWidth="1"/>
    <col min="8" max="8" width="15.54296875" bestFit="1" customWidth="1"/>
    <col min="9" max="9" width="15.6328125" bestFit="1" customWidth="1"/>
    <col min="10" max="10" width="15.08984375" customWidth="1"/>
    <col min="11" max="11" width="15.54296875" bestFit="1" customWidth="1"/>
    <col min="12" max="12" width="11.1796875" customWidth="1"/>
    <col min="13" max="13" width="14.36328125" bestFit="1" customWidth="1"/>
    <col min="14" max="14" width="9.1796875" bestFit="1" customWidth="1"/>
    <col min="15" max="15" width="22.6328125" customWidth="1"/>
    <col min="16" max="16" width="10.453125" bestFit="1" customWidth="1"/>
    <col min="17" max="17" width="16.26953125" bestFit="1" customWidth="1"/>
    <col min="18" max="18" width="21.26953125" customWidth="1"/>
    <col min="19" max="19" width="24.1796875" customWidth="1"/>
    <col min="20" max="20" width="32.1796875" customWidth="1"/>
    <col min="21" max="22" width="26.453125" customWidth="1"/>
    <col min="23" max="23" width="31.1796875" customWidth="1"/>
    <col min="24" max="24" width="16.1796875" customWidth="1"/>
    <col min="25" max="25" width="11.1796875" customWidth="1"/>
    <col min="26" max="26" width="18" bestFit="1" customWidth="1"/>
    <col min="27" max="27" width="9.7265625" customWidth="1"/>
    <col min="28" max="28" width="9.81640625" customWidth="1"/>
    <col min="29" max="29" width="10.08984375" customWidth="1"/>
    <col min="30" max="30" width="13.08984375" customWidth="1"/>
  </cols>
  <sheetData>
    <row r="1" spans="1:30" ht="15.75" customHeight="1">
      <c r="A1" s="178">
        <v>1</v>
      </c>
      <c r="B1" s="179"/>
      <c r="C1" s="180" t="s">
        <v>22</v>
      </c>
      <c r="D1" s="1" t="s">
        <v>36</v>
      </c>
      <c r="E1" s="181" t="s">
        <v>126</v>
      </c>
      <c r="F1" s="182" t="s">
        <v>207</v>
      </c>
      <c r="G1" s="193"/>
      <c r="H1" s="193"/>
      <c r="I1" s="193"/>
      <c r="J1" s="2" t="s">
        <v>153</v>
      </c>
      <c r="K1" s="182" t="s">
        <v>154</v>
      </c>
      <c r="L1" s="182" t="s">
        <v>154</v>
      </c>
      <c r="M1" s="183" t="s">
        <v>24</v>
      </c>
      <c r="N1" s="184" t="s">
        <v>151</v>
      </c>
      <c r="O1" s="87"/>
      <c r="P1" s="2" t="s">
        <v>27</v>
      </c>
      <c r="Q1" s="2" t="s">
        <v>152</v>
      </c>
      <c r="R1" s="182" t="s">
        <v>155</v>
      </c>
      <c r="S1" s="182"/>
      <c r="T1" s="182"/>
      <c r="U1" s="182"/>
      <c r="V1" s="186"/>
      <c r="W1" s="185"/>
      <c r="X1" s="274">
        <v>44416</v>
      </c>
      <c r="Y1" s="275">
        <v>44429</v>
      </c>
      <c r="Z1" s="276">
        <v>44421</v>
      </c>
      <c r="AA1" s="277">
        <v>44429</v>
      </c>
      <c r="AB1" s="92" t="s">
        <v>215</v>
      </c>
      <c r="AC1" s="92">
        <v>43778</v>
      </c>
      <c r="AD1" s="92">
        <v>43783</v>
      </c>
    </row>
    <row r="2" spans="1:30" ht="15.75" customHeight="1">
      <c r="A2" s="23">
        <v>2</v>
      </c>
      <c r="B2" s="99"/>
      <c r="C2" s="23" t="s">
        <v>16</v>
      </c>
      <c r="D2" s="55" t="s">
        <v>23</v>
      </c>
      <c r="E2" s="43" t="s">
        <v>127</v>
      </c>
      <c r="F2" s="48" t="s">
        <v>207</v>
      </c>
      <c r="G2" s="48"/>
      <c r="H2" s="48"/>
      <c r="I2" s="48"/>
      <c r="J2" s="48" t="s">
        <v>153</v>
      </c>
      <c r="K2" s="48"/>
      <c r="L2" s="48"/>
      <c r="M2" s="4" t="s">
        <v>24</v>
      </c>
      <c r="N2" s="48" t="s">
        <v>151</v>
      </c>
      <c r="O2" s="48"/>
      <c r="P2" s="48"/>
      <c r="Q2" s="48"/>
      <c r="R2" s="48"/>
      <c r="S2" s="4"/>
      <c r="T2" s="6"/>
      <c r="U2" s="3"/>
      <c r="V2" s="3"/>
      <c r="W2" s="4"/>
      <c r="X2" s="104">
        <v>44429</v>
      </c>
      <c r="Y2" s="104">
        <v>44429</v>
      </c>
      <c r="Z2" s="104">
        <v>44459</v>
      </c>
      <c r="AA2" s="103">
        <v>44460</v>
      </c>
      <c r="AB2" t="s">
        <v>214</v>
      </c>
      <c r="AC2">
        <v>43791</v>
      </c>
      <c r="AD2">
        <v>43820</v>
      </c>
    </row>
    <row r="3" spans="1:30" ht="15.75" customHeight="1">
      <c r="A3" s="23">
        <v>3</v>
      </c>
      <c r="B3" s="99"/>
      <c r="C3" s="23" t="s">
        <v>16</v>
      </c>
      <c r="D3" s="55" t="s">
        <v>23</v>
      </c>
      <c r="E3" s="43" t="s">
        <v>128</v>
      </c>
      <c r="F3" s="48" t="s">
        <v>33</v>
      </c>
      <c r="G3" s="48"/>
      <c r="H3" s="48"/>
      <c r="I3" s="48"/>
      <c r="J3" s="48" t="s">
        <v>157</v>
      </c>
      <c r="K3" s="4"/>
      <c r="L3" s="4"/>
      <c r="M3" s="4" t="s">
        <v>24</v>
      </c>
      <c r="N3" s="48" t="s">
        <v>151</v>
      </c>
      <c r="O3" s="48"/>
      <c r="P3" s="4"/>
      <c r="Q3" s="4"/>
      <c r="R3" s="4"/>
      <c r="S3" s="4"/>
      <c r="T3" s="6"/>
      <c r="U3" s="3"/>
      <c r="V3" s="3"/>
      <c r="W3" s="4"/>
      <c r="X3" s="104"/>
      <c r="Y3" s="104"/>
      <c r="Z3" s="104"/>
      <c r="AA3" s="103"/>
      <c r="AB3" t="s">
        <v>216</v>
      </c>
    </row>
    <row r="4" spans="1:30" ht="15.75" customHeight="1">
      <c r="A4" s="23">
        <v>4</v>
      </c>
      <c r="B4" s="99"/>
      <c r="C4" s="23" t="s">
        <v>16</v>
      </c>
      <c r="D4" s="55" t="s">
        <v>58</v>
      </c>
      <c r="E4" s="44" t="s">
        <v>129</v>
      </c>
      <c r="F4" s="48" t="s">
        <v>21</v>
      </c>
      <c r="G4" s="48"/>
      <c r="H4" s="48"/>
      <c r="I4" s="48"/>
      <c r="J4" s="48" t="s">
        <v>163</v>
      </c>
      <c r="K4" s="4" t="s">
        <v>161</v>
      </c>
      <c r="L4" s="4" t="s">
        <v>161</v>
      </c>
      <c r="M4" s="4" t="s">
        <v>26</v>
      </c>
      <c r="N4" s="48" t="s">
        <v>151</v>
      </c>
      <c r="O4" s="48"/>
      <c r="P4" s="4"/>
      <c r="Q4" s="4"/>
      <c r="R4" s="4"/>
      <c r="S4" s="4"/>
      <c r="T4" s="6"/>
      <c r="U4" s="3"/>
      <c r="V4" s="3"/>
      <c r="W4" s="4"/>
      <c r="X4" s="96"/>
      <c r="Y4" s="96"/>
    </row>
    <row r="5" spans="1:30" ht="15.75" customHeight="1">
      <c r="A5" s="23">
        <v>5</v>
      </c>
      <c r="B5" s="99"/>
      <c r="C5" s="23" t="s">
        <v>16</v>
      </c>
      <c r="D5" s="55" t="s">
        <v>23</v>
      </c>
      <c r="E5" s="43" t="s">
        <v>130</v>
      </c>
      <c r="F5" s="48" t="s">
        <v>33</v>
      </c>
      <c r="G5" s="48"/>
      <c r="H5" s="48"/>
      <c r="I5" s="48"/>
      <c r="J5" s="48" t="s">
        <v>157</v>
      </c>
      <c r="K5" s="4" t="s">
        <v>181</v>
      </c>
      <c r="L5" s="4" t="s">
        <v>181</v>
      </c>
      <c r="M5" s="4" t="s">
        <v>26</v>
      </c>
      <c r="N5" s="48" t="s">
        <v>151</v>
      </c>
      <c r="O5" s="48"/>
      <c r="P5" s="4"/>
      <c r="Q5" s="4"/>
      <c r="R5" s="4"/>
      <c r="S5" s="9"/>
      <c r="T5" s="6"/>
      <c r="U5" s="8"/>
      <c r="V5" s="8"/>
      <c r="W5" s="4"/>
      <c r="X5" s="96"/>
      <c r="Y5" s="96"/>
    </row>
    <row r="6" spans="1:30" ht="15.75" customHeight="1">
      <c r="A6" s="23">
        <v>6</v>
      </c>
      <c r="B6" s="23"/>
      <c r="C6" s="23" t="s">
        <v>156</v>
      </c>
      <c r="D6" s="55" t="s">
        <v>156</v>
      </c>
      <c r="E6" s="44" t="s">
        <v>131</v>
      </c>
      <c r="F6" s="48" t="s">
        <v>206</v>
      </c>
      <c r="G6" s="48"/>
      <c r="H6" s="48"/>
      <c r="I6" s="48"/>
      <c r="J6" s="48" t="s">
        <v>160</v>
      </c>
      <c r="K6" s="4" t="s">
        <v>180</v>
      </c>
      <c r="L6" s="4" t="s">
        <v>180</v>
      </c>
      <c r="M6" s="4" t="s">
        <v>19</v>
      </c>
      <c r="N6" s="48" t="s">
        <v>204</v>
      </c>
      <c r="O6" s="48" t="s">
        <v>159</v>
      </c>
      <c r="P6" s="4"/>
      <c r="Q6" s="4"/>
      <c r="R6" s="4"/>
      <c r="S6" s="4"/>
      <c r="T6" s="6"/>
      <c r="U6" s="8"/>
      <c r="V6" s="8"/>
      <c r="W6" s="4"/>
      <c r="X6" s="96"/>
      <c r="Y6" s="96"/>
    </row>
    <row r="7" spans="1:30" ht="15.75" customHeight="1">
      <c r="A7" s="23">
        <v>7</v>
      </c>
      <c r="B7" s="23"/>
      <c r="C7" s="23" t="s">
        <v>156</v>
      </c>
      <c r="D7" s="55" t="s">
        <v>156</v>
      </c>
      <c r="E7" s="43" t="s">
        <v>132</v>
      </c>
      <c r="F7" s="48" t="s">
        <v>33</v>
      </c>
      <c r="G7" s="48"/>
      <c r="H7" s="48"/>
      <c r="I7" s="48"/>
      <c r="J7" s="48" t="s">
        <v>160</v>
      </c>
      <c r="K7" s="4" t="s">
        <v>180</v>
      </c>
      <c r="L7" s="4" t="s">
        <v>180</v>
      </c>
      <c r="M7" s="4" t="s">
        <v>19</v>
      </c>
      <c r="N7" s="89" t="s">
        <v>204</v>
      </c>
      <c r="O7" s="48" t="s">
        <v>159</v>
      </c>
      <c r="P7" s="4"/>
      <c r="Q7" s="4"/>
      <c r="R7" s="4"/>
      <c r="S7" s="4"/>
      <c r="T7" s="6"/>
      <c r="U7" s="8"/>
      <c r="V7" s="8"/>
      <c r="W7" s="4"/>
      <c r="X7" s="96"/>
      <c r="Y7" s="96"/>
    </row>
    <row r="8" spans="1:30" ht="15.75" customHeight="1">
      <c r="A8" s="23">
        <v>8</v>
      </c>
      <c r="B8" s="23"/>
      <c r="C8" s="23" t="s">
        <v>156</v>
      </c>
      <c r="D8" s="55" t="s">
        <v>156</v>
      </c>
      <c r="E8" s="43" t="s">
        <v>133</v>
      </c>
      <c r="F8" s="48" t="s">
        <v>207</v>
      </c>
      <c r="G8" s="48"/>
      <c r="H8" s="48"/>
      <c r="I8" s="48"/>
      <c r="J8" s="48" t="s">
        <v>158</v>
      </c>
      <c r="K8" s="4" t="s">
        <v>177</v>
      </c>
      <c r="L8" s="4" t="s">
        <v>177</v>
      </c>
      <c r="M8" s="4" t="s">
        <v>24</v>
      </c>
      <c r="N8" s="89" t="s">
        <v>204</v>
      </c>
      <c r="O8" s="48" t="s">
        <v>159</v>
      </c>
      <c r="P8" s="4" t="s">
        <v>178</v>
      </c>
      <c r="Q8" s="4" t="s">
        <v>179</v>
      </c>
      <c r="R8" s="4"/>
      <c r="S8" s="4"/>
      <c r="T8" s="6"/>
      <c r="U8" s="8"/>
      <c r="V8" s="8"/>
      <c r="W8" s="4"/>
      <c r="X8" s="96"/>
      <c r="Y8" s="96"/>
    </row>
    <row r="9" spans="1:30" ht="15.75" customHeight="1">
      <c r="A9" s="23">
        <v>9</v>
      </c>
      <c r="B9" s="23"/>
      <c r="C9" s="23" t="s">
        <v>22</v>
      </c>
      <c r="D9" s="55" t="s">
        <v>52</v>
      </c>
      <c r="E9" s="43" t="s">
        <v>134</v>
      </c>
      <c r="F9" s="48" t="s">
        <v>50</v>
      </c>
      <c r="G9" s="48"/>
      <c r="H9" s="48"/>
      <c r="I9" s="48"/>
      <c r="J9" s="48"/>
      <c r="K9" s="4" t="s">
        <v>161</v>
      </c>
      <c r="L9" s="4" t="s">
        <v>161</v>
      </c>
      <c r="M9" s="4" t="s">
        <v>26</v>
      </c>
      <c r="N9" s="89" t="s">
        <v>151</v>
      </c>
      <c r="O9" s="48"/>
      <c r="P9" s="4"/>
      <c r="Q9" s="4"/>
      <c r="R9" s="4"/>
      <c r="S9" s="4"/>
      <c r="T9" s="6"/>
      <c r="U9" s="3"/>
      <c r="V9" s="3"/>
      <c r="W9" s="4"/>
      <c r="X9" s="96"/>
      <c r="Y9" s="96"/>
    </row>
    <row r="10" spans="1:30" ht="15.75" customHeight="1">
      <c r="A10" s="23">
        <v>10</v>
      </c>
      <c r="B10" s="23"/>
      <c r="C10" s="23" t="s">
        <v>22</v>
      </c>
      <c r="D10" s="55" t="s">
        <v>52</v>
      </c>
      <c r="E10" s="45" t="s">
        <v>135</v>
      </c>
      <c r="F10" s="48" t="s">
        <v>50</v>
      </c>
      <c r="G10" s="48"/>
      <c r="H10" s="48"/>
      <c r="I10" s="48"/>
      <c r="J10" s="4"/>
      <c r="K10" s="48" t="s">
        <v>161</v>
      </c>
      <c r="L10" s="48" t="s">
        <v>161</v>
      </c>
      <c r="M10" s="4" t="s">
        <v>26</v>
      </c>
      <c r="N10" s="48" t="s">
        <v>151</v>
      </c>
      <c r="O10" s="48"/>
      <c r="P10" s="4"/>
      <c r="Q10" s="4"/>
      <c r="R10" s="4"/>
      <c r="S10" s="4"/>
      <c r="T10" s="6"/>
      <c r="U10" s="3"/>
      <c r="V10" s="3"/>
      <c r="W10" s="4"/>
      <c r="X10" s="96"/>
      <c r="Y10" s="96"/>
    </row>
    <row r="11" spans="1:30" ht="15.75" customHeight="1">
      <c r="A11" s="23">
        <v>11</v>
      </c>
      <c r="B11" s="23"/>
      <c r="C11" s="23" t="s">
        <v>22</v>
      </c>
      <c r="D11" s="55" t="s">
        <v>32</v>
      </c>
      <c r="E11" s="45" t="s">
        <v>136</v>
      </c>
      <c r="F11" s="48" t="s">
        <v>207</v>
      </c>
      <c r="G11" s="48"/>
      <c r="H11" s="48"/>
      <c r="I11" s="48"/>
      <c r="J11" s="4" t="s">
        <v>310</v>
      </c>
      <c r="K11" s="48" t="s">
        <v>182</v>
      </c>
      <c r="L11" s="48" t="s">
        <v>182</v>
      </c>
      <c r="M11" s="4" t="s">
        <v>26</v>
      </c>
      <c r="N11" s="48" t="s">
        <v>151</v>
      </c>
      <c r="O11" s="48"/>
      <c r="P11" s="4"/>
      <c r="Q11" s="4"/>
      <c r="R11" s="4"/>
      <c r="S11" s="4"/>
      <c r="T11" s="6"/>
      <c r="U11" s="3"/>
      <c r="V11" s="3"/>
      <c r="W11" s="3"/>
      <c r="X11" s="54"/>
      <c r="Y11" s="54"/>
    </row>
    <row r="12" spans="1:30" ht="15.75" customHeight="1">
      <c r="A12" s="23">
        <v>12</v>
      </c>
      <c r="B12" s="23"/>
      <c r="C12" s="23" t="s">
        <v>22</v>
      </c>
      <c r="D12" s="55" t="s">
        <v>52</v>
      </c>
      <c r="E12" s="43" t="s">
        <v>137</v>
      </c>
      <c r="F12" s="48" t="s">
        <v>50</v>
      </c>
      <c r="G12" s="48"/>
      <c r="H12" s="48"/>
      <c r="I12" s="48"/>
      <c r="J12" s="48"/>
      <c r="K12" s="4" t="s">
        <v>161</v>
      </c>
      <c r="L12" s="4" t="s">
        <v>161</v>
      </c>
      <c r="M12" s="4" t="s">
        <v>26</v>
      </c>
      <c r="N12" s="48" t="s">
        <v>151</v>
      </c>
      <c r="O12" s="48"/>
      <c r="P12" s="4"/>
      <c r="Q12" s="4"/>
      <c r="R12" s="4"/>
      <c r="S12" s="4"/>
      <c r="T12" s="6"/>
      <c r="U12" s="3"/>
      <c r="V12" s="3"/>
      <c r="W12" s="4"/>
      <c r="X12" s="96"/>
      <c r="Y12" s="96"/>
    </row>
    <row r="13" spans="1:30" ht="15.75" customHeight="1">
      <c r="A13" s="23">
        <v>13</v>
      </c>
      <c r="B13" s="23"/>
      <c r="C13" s="23" t="s">
        <v>22</v>
      </c>
      <c r="D13" s="55" t="s">
        <v>52</v>
      </c>
      <c r="E13" s="45" t="s">
        <v>138</v>
      </c>
      <c r="F13" s="48" t="s">
        <v>50</v>
      </c>
      <c r="G13" s="48"/>
      <c r="H13" s="48"/>
      <c r="I13" s="48"/>
      <c r="J13" s="10"/>
      <c r="K13" s="48" t="s">
        <v>161</v>
      </c>
      <c r="L13" s="48" t="s">
        <v>161</v>
      </c>
      <c r="M13" s="4" t="s">
        <v>26</v>
      </c>
      <c r="N13" s="48" t="s">
        <v>151</v>
      </c>
      <c r="O13" s="48"/>
      <c r="P13" s="4"/>
      <c r="Q13" s="4"/>
      <c r="R13" s="4"/>
      <c r="S13" s="4"/>
      <c r="T13" s="6"/>
      <c r="U13" s="3"/>
      <c r="V13" s="3"/>
      <c r="W13" s="4"/>
      <c r="X13" s="96"/>
      <c r="Y13" s="96"/>
    </row>
    <row r="14" spans="1:30" ht="15.75" customHeight="1">
      <c r="A14" s="23">
        <v>14</v>
      </c>
      <c r="B14" s="23"/>
      <c r="C14" s="23" t="s">
        <v>22</v>
      </c>
      <c r="D14" s="55" t="s">
        <v>25</v>
      </c>
      <c r="E14" s="45" t="s">
        <v>139</v>
      </c>
      <c r="F14" s="48" t="s">
        <v>33</v>
      </c>
      <c r="G14" s="48"/>
      <c r="H14" s="48"/>
      <c r="I14" s="48"/>
      <c r="J14" s="32" t="s">
        <v>162</v>
      </c>
      <c r="K14" s="48" t="s">
        <v>183</v>
      </c>
      <c r="L14" s="48" t="s">
        <v>184</v>
      </c>
      <c r="M14" s="4" t="s">
        <v>19</v>
      </c>
      <c r="N14" s="48" t="s">
        <v>151</v>
      </c>
      <c r="O14" s="48"/>
      <c r="P14" s="4"/>
      <c r="Q14" s="4"/>
      <c r="R14" s="4"/>
      <c r="S14" s="4"/>
      <c r="T14" s="6"/>
      <c r="U14" s="3"/>
      <c r="V14" s="3"/>
      <c r="W14" s="4"/>
      <c r="X14" s="96"/>
      <c r="Y14" s="96"/>
    </row>
    <row r="15" spans="1:30" ht="15.75" customHeight="1">
      <c r="A15" s="23">
        <v>15</v>
      </c>
      <c r="B15" s="23"/>
      <c r="C15" s="23" t="s">
        <v>22</v>
      </c>
      <c r="D15" s="55" t="s">
        <v>52</v>
      </c>
      <c r="E15" s="43" t="s">
        <v>140</v>
      </c>
      <c r="F15" s="48" t="s">
        <v>50</v>
      </c>
      <c r="G15" s="48"/>
      <c r="H15" s="48"/>
      <c r="I15" s="48"/>
      <c r="J15" s="46"/>
      <c r="K15" s="48" t="s">
        <v>185</v>
      </c>
      <c r="L15" s="48" t="s">
        <v>185</v>
      </c>
      <c r="M15" s="4" t="s">
        <v>26</v>
      </c>
      <c r="N15" s="48" t="s">
        <v>151</v>
      </c>
      <c r="O15" s="48"/>
      <c r="P15" s="4"/>
      <c r="Q15" s="4"/>
      <c r="R15" s="4"/>
      <c r="S15" s="4"/>
      <c r="T15" s="6"/>
      <c r="U15" s="3"/>
      <c r="V15" s="3"/>
      <c r="W15" s="4"/>
      <c r="X15" s="96"/>
      <c r="Y15" s="96"/>
    </row>
    <row r="16" spans="1:30" ht="15.75" customHeight="1">
      <c r="A16" s="23">
        <v>16</v>
      </c>
      <c r="B16" s="23"/>
      <c r="C16" s="23" t="s">
        <v>22</v>
      </c>
      <c r="D16" s="55" t="s">
        <v>36</v>
      </c>
      <c r="E16" s="45" t="s">
        <v>141</v>
      </c>
      <c r="F16" s="48" t="s">
        <v>33</v>
      </c>
      <c r="G16" s="48"/>
      <c r="H16" s="48"/>
      <c r="I16" s="48"/>
      <c r="J16" s="32" t="s">
        <v>162</v>
      </c>
      <c r="K16" s="48" t="s">
        <v>186</v>
      </c>
      <c r="L16" s="48" t="s">
        <v>187</v>
      </c>
      <c r="M16" s="4" t="s">
        <v>19</v>
      </c>
      <c r="N16" s="48" t="s">
        <v>151</v>
      </c>
      <c r="O16" s="48"/>
      <c r="P16" s="4"/>
      <c r="Q16" s="4"/>
      <c r="R16" s="4"/>
      <c r="S16" s="4"/>
      <c r="T16" s="6"/>
      <c r="U16" s="3"/>
      <c r="V16" s="3"/>
      <c r="W16" s="4"/>
      <c r="X16" s="96"/>
      <c r="Y16" s="96"/>
    </row>
    <row r="17" spans="1:25" ht="15.75" customHeight="1">
      <c r="A17" s="23">
        <v>17</v>
      </c>
      <c r="B17" s="23"/>
      <c r="C17" s="23" t="s">
        <v>16</v>
      </c>
      <c r="D17" s="55" t="s">
        <v>58</v>
      </c>
      <c r="E17" s="43" t="s">
        <v>142</v>
      </c>
      <c r="F17" s="48" t="s">
        <v>33</v>
      </c>
      <c r="G17" s="48"/>
      <c r="H17" s="48"/>
      <c r="I17" s="48"/>
      <c r="J17" s="46" t="s">
        <v>163</v>
      </c>
      <c r="K17" s="48" t="s">
        <v>188</v>
      </c>
      <c r="L17" s="48" t="s">
        <v>189</v>
      </c>
      <c r="M17" s="4" t="s">
        <v>26</v>
      </c>
      <c r="N17" s="48" t="s">
        <v>151</v>
      </c>
      <c r="O17" s="48"/>
      <c r="P17" s="4"/>
      <c r="Q17" s="4"/>
      <c r="R17" s="4"/>
      <c r="S17" s="4"/>
      <c r="T17" s="6"/>
      <c r="U17" s="3"/>
      <c r="V17" s="3"/>
      <c r="W17" s="4"/>
      <c r="X17" s="96"/>
      <c r="Y17" s="96"/>
    </row>
    <row r="18" spans="1:25" ht="15.75" customHeight="1">
      <c r="A18" s="23">
        <v>18</v>
      </c>
      <c r="B18" s="23"/>
      <c r="C18" s="23" t="s">
        <v>22</v>
      </c>
      <c r="D18" s="55" t="s">
        <v>52</v>
      </c>
      <c r="E18" s="43" t="s">
        <v>143</v>
      </c>
      <c r="F18" s="48" t="s">
        <v>50</v>
      </c>
      <c r="G18" s="48"/>
      <c r="H18" s="48"/>
      <c r="I18" s="48"/>
      <c r="J18" s="50"/>
      <c r="K18" s="48" t="s">
        <v>161</v>
      </c>
      <c r="L18" s="48" t="s">
        <v>161</v>
      </c>
      <c r="M18" s="4" t="s">
        <v>26</v>
      </c>
      <c r="N18" s="48" t="s">
        <v>151</v>
      </c>
      <c r="O18" s="48"/>
      <c r="P18" s="4"/>
      <c r="Q18" s="4"/>
      <c r="R18" s="4"/>
      <c r="S18" s="4"/>
      <c r="T18" s="6"/>
      <c r="U18" s="3"/>
      <c r="V18" s="3"/>
      <c r="W18" s="4"/>
      <c r="X18" s="96"/>
      <c r="Y18" s="96"/>
    </row>
    <row r="19" spans="1:25" ht="15.75" customHeight="1">
      <c r="A19" s="23">
        <v>19</v>
      </c>
      <c r="B19" s="23"/>
      <c r="C19" s="23" t="s">
        <v>22</v>
      </c>
      <c r="D19" s="56" t="s">
        <v>52</v>
      </c>
      <c r="E19" s="45" t="s">
        <v>144</v>
      </c>
      <c r="F19" s="48" t="s">
        <v>50</v>
      </c>
      <c r="G19" s="48"/>
      <c r="H19" s="48"/>
      <c r="I19" s="48"/>
      <c r="J19" s="32"/>
      <c r="K19" s="48" t="s">
        <v>161</v>
      </c>
      <c r="L19" s="48" t="s">
        <v>161</v>
      </c>
      <c r="M19" s="4" t="s">
        <v>26</v>
      </c>
      <c r="N19" s="48" t="s">
        <v>151</v>
      </c>
      <c r="O19" s="48"/>
      <c r="P19" s="4"/>
      <c r="Q19" s="4"/>
      <c r="R19" s="4"/>
      <c r="S19" s="4"/>
      <c r="T19" s="6"/>
      <c r="U19" s="3"/>
      <c r="V19" s="3"/>
      <c r="W19" s="4"/>
      <c r="X19" s="96"/>
      <c r="Y19" s="96"/>
    </row>
    <row r="20" spans="1:25" ht="15.75" customHeight="1">
      <c r="A20" s="23">
        <v>20</v>
      </c>
      <c r="B20" s="23"/>
      <c r="C20" s="23" t="s">
        <v>22</v>
      </c>
      <c r="D20" s="55" t="s">
        <v>52</v>
      </c>
      <c r="E20" s="45" t="s">
        <v>145</v>
      </c>
      <c r="F20" s="48" t="s">
        <v>50</v>
      </c>
      <c r="G20" s="48"/>
      <c r="H20" s="48"/>
      <c r="I20" s="48"/>
      <c r="J20" s="32"/>
      <c r="K20" s="48" t="s">
        <v>161</v>
      </c>
      <c r="L20" s="48" t="s">
        <v>161</v>
      </c>
      <c r="M20" s="4" t="s">
        <v>26</v>
      </c>
      <c r="N20" s="48" t="s">
        <v>151</v>
      </c>
      <c r="O20" s="48"/>
      <c r="P20" s="4"/>
      <c r="Q20" s="4"/>
      <c r="R20" s="4"/>
      <c r="S20" s="4"/>
      <c r="T20" s="6"/>
      <c r="U20" s="3"/>
      <c r="V20" s="3"/>
      <c r="W20" s="4"/>
      <c r="X20" s="96"/>
      <c r="Y20" s="96"/>
    </row>
    <row r="21" spans="1:25" ht="15.75" customHeight="1">
      <c r="A21" s="23">
        <v>21</v>
      </c>
      <c r="B21" s="23"/>
      <c r="C21" s="23" t="s">
        <v>22</v>
      </c>
      <c r="D21" s="55" t="s">
        <v>25</v>
      </c>
      <c r="E21" s="45" t="s">
        <v>146</v>
      </c>
      <c r="F21" s="48" t="s">
        <v>35</v>
      </c>
      <c r="G21" s="48"/>
      <c r="H21" s="48"/>
      <c r="I21" s="48"/>
      <c r="J21" s="32" t="s">
        <v>301</v>
      </c>
      <c r="K21" s="48" t="s">
        <v>164</v>
      </c>
      <c r="L21" s="48" t="s">
        <v>164</v>
      </c>
      <c r="M21" s="4" t="s">
        <v>41</v>
      </c>
      <c r="N21" s="48" t="s">
        <v>151</v>
      </c>
      <c r="O21" s="48"/>
      <c r="P21" s="4"/>
      <c r="Q21" s="4"/>
      <c r="R21" s="4"/>
      <c r="S21" s="4"/>
      <c r="T21" s="6"/>
      <c r="U21" s="3"/>
      <c r="V21" s="3"/>
      <c r="W21" s="4"/>
      <c r="X21" s="96"/>
      <c r="Y21" s="96"/>
    </row>
    <row r="22" spans="1:25" ht="15.75" customHeight="1">
      <c r="A22" s="23">
        <v>22</v>
      </c>
      <c r="B22" s="23"/>
      <c r="C22" s="23" t="s">
        <v>16</v>
      </c>
      <c r="D22" s="55" t="s">
        <v>58</v>
      </c>
      <c r="E22" s="45" t="s">
        <v>147</v>
      </c>
      <c r="F22" s="48" t="s">
        <v>34</v>
      </c>
      <c r="G22" s="48"/>
      <c r="H22" s="48"/>
      <c r="I22" s="48"/>
      <c r="J22" s="33" t="s">
        <v>300</v>
      </c>
      <c r="K22" s="48" t="s">
        <v>180</v>
      </c>
      <c r="L22" s="48" t="s">
        <v>190</v>
      </c>
      <c r="M22" s="4" t="s">
        <v>19</v>
      </c>
      <c r="N22" s="48" t="s">
        <v>151</v>
      </c>
      <c r="O22" s="48"/>
      <c r="P22" s="4"/>
      <c r="Q22" s="4"/>
      <c r="R22" s="4"/>
      <c r="S22" s="4"/>
      <c r="T22" s="6"/>
      <c r="U22" s="3"/>
      <c r="V22" s="3"/>
      <c r="W22" s="4"/>
      <c r="X22" s="96"/>
      <c r="Y22" s="96"/>
    </row>
    <row r="23" spans="1:25" ht="15.75" customHeight="1">
      <c r="A23" s="23">
        <v>23</v>
      </c>
      <c r="B23" s="23"/>
      <c r="C23" s="23" t="s">
        <v>16</v>
      </c>
      <c r="D23" s="55" t="s">
        <v>58</v>
      </c>
      <c r="E23" s="45" t="s">
        <v>148</v>
      </c>
      <c r="F23" s="48" t="s">
        <v>39</v>
      </c>
      <c r="G23" s="48"/>
      <c r="H23" s="48"/>
      <c r="I23" s="48"/>
      <c r="J23" s="50" t="s">
        <v>346</v>
      </c>
      <c r="K23" s="4" t="s">
        <v>194</v>
      </c>
      <c r="L23" s="4" t="s">
        <v>194</v>
      </c>
      <c r="M23" s="4" t="s">
        <v>41</v>
      </c>
      <c r="N23" s="48" t="s">
        <v>151</v>
      </c>
      <c r="O23" s="48"/>
      <c r="P23" s="4"/>
      <c r="Q23" s="4"/>
      <c r="R23" s="4"/>
      <c r="S23" s="4"/>
      <c r="T23" s="6"/>
      <c r="U23" s="3"/>
      <c r="V23" s="3"/>
      <c r="W23" s="3"/>
      <c r="X23" s="54"/>
      <c r="Y23" s="54"/>
    </row>
    <row r="24" spans="1:25" ht="15.75" customHeight="1">
      <c r="A24" s="23">
        <v>24</v>
      </c>
      <c r="B24" s="23"/>
      <c r="C24" s="23" t="s">
        <v>22</v>
      </c>
      <c r="D24" s="55" t="s">
        <v>36</v>
      </c>
      <c r="E24" s="45" t="s">
        <v>149</v>
      </c>
      <c r="F24" s="48" t="s">
        <v>39</v>
      </c>
      <c r="G24" s="48"/>
      <c r="H24" s="48"/>
      <c r="I24" s="48"/>
      <c r="J24" s="153" t="s">
        <v>342</v>
      </c>
      <c r="K24" s="4" t="s">
        <v>195</v>
      </c>
      <c r="L24" s="4" t="s">
        <v>195</v>
      </c>
      <c r="M24" s="4" t="s">
        <v>41</v>
      </c>
      <c r="N24" s="48" t="s">
        <v>151</v>
      </c>
      <c r="O24" s="48"/>
      <c r="P24" s="4"/>
      <c r="Q24" s="4"/>
      <c r="R24" s="4"/>
      <c r="S24" s="4"/>
      <c r="T24" s="6"/>
      <c r="U24" s="3"/>
      <c r="V24" s="3"/>
      <c r="W24" s="3"/>
      <c r="X24" s="54"/>
      <c r="Y24" s="54"/>
    </row>
    <row r="25" spans="1:25" ht="15.75" customHeight="1">
      <c r="A25" s="23">
        <v>25</v>
      </c>
      <c r="B25" s="40"/>
      <c r="C25" s="23" t="s">
        <v>22</v>
      </c>
      <c r="D25" s="55" t="s">
        <v>32</v>
      </c>
      <c r="E25" s="45" t="s">
        <v>150</v>
      </c>
      <c r="F25" s="48" t="s">
        <v>35</v>
      </c>
      <c r="G25" s="48"/>
      <c r="H25" s="48"/>
      <c r="I25" s="48"/>
      <c r="J25" s="34" t="s">
        <v>304</v>
      </c>
      <c r="K25" s="4" t="s">
        <v>196</v>
      </c>
      <c r="L25" s="4" t="s">
        <v>196</v>
      </c>
      <c r="M25" s="4" t="s">
        <v>19</v>
      </c>
      <c r="N25" s="48" t="s">
        <v>151</v>
      </c>
      <c r="O25" s="48"/>
      <c r="P25" s="7"/>
      <c r="Q25" s="7"/>
      <c r="R25" s="7"/>
      <c r="S25" s="5"/>
      <c r="T25" s="11"/>
      <c r="U25" s="11"/>
      <c r="V25" s="11"/>
      <c r="W25" s="5"/>
      <c r="X25" s="35"/>
      <c r="Y25" s="35"/>
    </row>
    <row r="26" spans="1:25" ht="15.75" customHeight="1">
      <c r="A26" s="23">
        <v>26</v>
      </c>
      <c r="B26" s="40"/>
      <c r="C26" s="23" t="s">
        <v>22</v>
      </c>
      <c r="D26" s="14" t="s">
        <v>25</v>
      </c>
      <c r="E26" s="45" t="s">
        <v>166</v>
      </c>
      <c r="F26" s="48" t="s">
        <v>33</v>
      </c>
      <c r="G26" s="48"/>
      <c r="H26" s="48"/>
      <c r="I26" s="48"/>
      <c r="J26" s="153" t="s">
        <v>167</v>
      </c>
      <c r="K26" s="4" t="s">
        <v>197</v>
      </c>
      <c r="L26" s="4" t="s">
        <v>197</v>
      </c>
      <c r="M26" s="4" t="s">
        <v>19</v>
      </c>
      <c r="N26" s="48" t="s">
        <v>205</v>
      </c>
      <c r="O26" s="48" t="s">
        <v>165</v>
      </c>
      <c r="P26" s="7"/>
      <c r="Q26" s="7"/>
      <c r="R26" s="7"/>
      <c r="S26" s="5"/>
      <c r="T26" s="11"/>
      <c r="U26" s="11"/>
      <c r="V26" s="11"/>
      <c r="W26" s="5"/>
      <c r="X26" s="35"/>
      <c r="Y26" s="35"/>
    </row>
    <row r="27" spans="1:25" ht="15.75" customHeight="1">
      <c r="A27" s="23">
        <v>27</v>
      </c>
      <c r="B27" s="40"/>
      <c r="C27" s="23" t="s">
        <v>22</v>
      </c>
      <c r="D27" s="14" t="s">
        <v>25</v>
      </c>
      <c r="E27" s="43" t="s">
        <v>173</v>
      </c>
      <c r="F27" s="48" t="s">
        <v>219</v>
      </c>
      <c r="G27" s="48"/>
      <c r="H27" s="48"/>
      <c r="I27" s="48"/>
      <c r="J27" s="50" t="s">
        <v>168</v>
      </c>
      <c r="K27" s="4" t="s">
        <v>198</v>
      </c>
      <c r="L27" s="4" t="s">
        <v>198</v>
      </c>
      <c r="M27" s="4" t="s">
        <v>19</v>
      </c>
      <c r="N27" s="89" t="s">
        <v>205</v>
      </c>
      <c r="O27" s="48" t="s">
        <v>165</v>
      </c>
      <c r="P27" s="7"/>
      <c r="Q27" s="7"/>
      <c r="R27" s="7"/>
      <c r="S27" s="7"/>
      <c r="T27" s="11"/>
      <c r="U27" s="11"/>
      <c r="V27" s="11"/>
      <c r="W27" s="7"/>
      <c r="X27" s="36"/>
      <c r="Y27" s="36"/>
    </row>
    <row r="28" spans="1:25" ht="15.75" customHeight="1">
      <c r="A28" s="23">
        <v>28</v>
      </c>
      <c r="B28" s="40"/>
      <c r="C28" s="23" t="s">
        <v>16</v>
      </c>
      <c r="D28" s="14" t="s">
        <v>23</v>
      </c>
      <c r="E28" s="154" t="s">
        <v>169</v>
      </c>
      <c r="F28" s="48" t="s">
        <v>33</v>
      </c>
      <c r="G28" s="48"/>
      <c r="H28" s="48"/>
      <c r="I28" s="48"/>
      <c r="J28" s="50" t="s">
        <v>172</v>
      </c>
      <c r="K28" s="4" t="s">
        <v>201</v>
      </c>
      <c r="L28" s="4" t="s">
        <v>201</v>
      </c>
      <c r="M28" s="4" t="s">
        <v>24</v>
      </c>
      <c r="N28" s="89" t="s">
        <v>205</v>
      </c>
      <c r="O28" s="48" t="s">
        <v>165</v>
      </c>
      <c r="P28" s="7"/>
      <c r="Q28" s="7"/>
      <c r="R28" s="7"/>
      <c r="S28" s="5"/>
      <c r="T28" s="11"/>
      <c r="U28" s="11"/>
      <c r="V28" s="11"/>
      <c r="W28" s="5"/>
      <c r="X28" s="35"/>
      <c r="Y28" s="35"/>
    </row>
    <row r="29" spans="1:25" ht="15.75" customHeight="1">
      <c r="A29" s="23">
        <v>29</v>
      </c>
      <c r="B29" s="40"/>
      <c r="C29" s="23" t="s">
        <v>16</v>
      </c>
      <c r="D29" s="14" t="s">
        <v>23</v>
      </c>
      <c r="E29" s="43" t="s">
        <v>283</v>
      </c>
      <c r="F29" s="48" t="s">
        <v>35</v>
      </c>
      <c r="G29" s="48"/>
      <c r="H29" s="48"/>
      <c r="I29" s="48"/>
      <c r="J29" s="50" t="s">
        <v>319</v>
      </c>
      <c r="K29" s="4" t="s">
        <v>154</v>
      </c>
      <c r="L29" s="4" t="s">
        <v>154</v>
      </c>
      <c r="M29" s="4" t="s">
        <v>19</v>
      </c>
      <c r="N29" s="89" t="s">
        <v>205</v>
      </c>
      <c r="O29" s="48" t="s">
        <v>165</v>
      </c>
      <c r="P29" s="7"/>
      <c r="Q29" s="7"/>
      <c r="R29" s="7"/>
      <c r="S29" s="5"/>
      <c r="T29" s="11"/>
      <c r="U29" s="11"/>
      <c r="V29" s="11"/>
      <c r="W29" s="5"/>
      <c r="X29" s="35"/>
      <c r="Y29" s="35"/>
    </row>
    <row r="30" spans="1:25" ht="15.75" customHeight="1">
      <c r="A30" s="23">
        <v>30</v>
      </c>
      <c r="B30" s="40"/>
      <c r="C30" s="23" t="s">
        <v>16</v>
      </c>
      <c r="D30" s="14" t="s">
        <v>23</v>
      </c>
      <c r="E30" s="155" t="s">
        <v>170</v>
      </c>
      <c r="F30" s="48" t="s">
        <v>206</v>
      </c>
      <c r="G30" s="48"/>
      <c r="H30" s="48"/>
      <c r="I30" s="48"/>
      <c r="J30" s="34" t="s">
        <v>249</v>
      </c>
      <c r="K30" s="4" t="s">
        <v>198</v>
      </c>
      <c r="L30" s="4" t="s">
        <v>198</v>
      </c>
      <c r="M30" s="4" t="s">
        <v>24</v>
      </c>
      <c r="N30" s="89" t="s">
        <v>205</v>
      </c>
      <c r="O30" s="48" t="s">
        <v>165</v>
      </c>
      <c r="P30" s="7"/>
      <c r="Q30" s="7"/>
      <c r="R30" s="7"/>
      <c r="S30" s="5"/>
      <c r="T30" s="11"/>
      <c r="U30" s="11"/>
      <c r="V30" s="11"/>
      <c r="W30" s="5"/>
      <c r="X30" s="35"/>
      <c r="Y30" s="35"/>
    </row>
    <row r="31" spans="1:25" ht="15.75" customHeight="1">
      <c r="A31" s="23">
        <v>31</v>
      </c>
      <c r="B31" s="40"/>
      <c r="C31" s="23" t="s">
        <v>16</v>
      </c>
      <c r="D31" s="14" t="s">
        <v>23</v>
      </c>
      <c r="E31" s="155" t="s">
        <v>171</v>
      </c>
      <c r="F31" s="48" t="s">
        <v>33</v>
      </c>
      <c r="G31" s="48"/>
      <c r="H31" s="48"/>
      <c r="I31" s="48"/>
      <c r="J31" s="34" t="s">
        <v>172</v>
      </c>
      <c r="K31" s="4" t="s">
        <v>202</v>
      </c>
      <c r="L31" s="4" t="s">
        <v>202</v>
      </c>
      <c r="M31" s="4" t="s">
        <v>19</v>
      </c>
      <c r="N31" s="89" t="s">
        <v>205</v>
      </c>
      <c r="O31" s="48" t="s">
        <v>165</v>
      </c>
      <c r="P31" s="7"/>
      <c r="Q31" s="7"/>
      <c r="R31" s="7"/>
      <c r="S31" s="5"/>
      <c r="T31" s="11"/>
      <c r="U31" s="11"/>
      <c r="V31" s="11"/>
      <c r="W31" s="5"/>
      <c r="X31" s="35"/>
      <c r="Y31" s="35"/>
    </row>
    <row r="32" spans="1:25" ht="15.75" customHeight="1">
      <c r="A32" s="23">
        <v>32</v>
      </c>
      <c r="B32" s="51"/>
      <c r="C32" s="23" t="s">
        <v>16</v>
      </c>
      <c r="D32" s="55" t="s">
        <v>23</v>
      </c>
      <c r="E32" s="43" t="s">
        <v>174</v>
      </c>
      <c r="F32" s="73" t="s">
        <v>219</v>
      </c>
      <c r="G32" s="192"/>
      <c r="H32" s="192"/>
      <c r="I32" s="192"/>
      <c r="J32" s="58" t="s">
        <v>294</v>
      </c>
      <c r="K32" s="4" t="s">
        <v>199</v>
      </c>
      <c r="L32" s="4" t="s">
        <v>199</v>
      </c>
      <c r="M32" s="4" t="s">
        <v>24</v>
      </c>
      <c r="N32" s="89" t="s">
        <v>205</v>
      </c>
      <c r="O32" s="59" t="s">
        <v>165</v>
      </c>
      <c r="P32" s="52"/>
      <c r="Q32" s="52"/>
      <c r="R32" s="52"/>
      <c r="S32" s="38"/>
      <c r="T32" s="60"/>
      <c r="U32" s="60"/>
      <c r="V32" s="60"/>
      <c r="W32" s="38"/>
      <c r="X32" s="35"/>
      <c r="Y32" s="35"/>
    </row>
    <row r="33" spans="1:27" ht="15.75" customHeight="1">
      <c r="A33" s="170">
        <v>33</v>
      </c>
      <c r="B33" s="61"/>
      <c r="C33" s="172" t="s">
        <v>16</v>
      </c>
      <c r="D33" s="55" t="s">
        <v>23</v>
      </c>
      <c r="E33" s="154" t="s">
        <v>175</v>
      </c>
      <c r="F33" s="48" t="s">
        <v>207</v>
      </c>
      <c r="G33" s="59"/>
      <c r="H33" s="59"/>
      <c r="I33" s="59"/>
      <c r="J33" s="58" t="s">
        <v>250</v>
      </c>
      <c r="K33" s="4" t="s">
        <v>181</v>
      </c>
      <c r="L33" s="4" t="s">
        <v>181</v>
      </c>
      <c r="M33" s="4" t="s">
        <v>19</v>
      </c>
      <c r="N33" s="89" t="s">
        <v>205</v>
      </c>
      <c r="O33" s="59" t="s">
        <v>165</v>
      </c>
      <c r="P33" s="65"/>
      <c r="Q33" s="65"/>
      <c r="R33" s="65"/>
      <c r="S33" s="65"/>
      <c r="T33" s="65"/>
      <c r="U33" s="65"/>
      <c r="V33" s="65"/>
      <c r="W33" s="65"/>
      <c r="X33" s="35"/>
      <c r="Y33" s="35"/>
      <c r="Z33" s="37"/>
      <c r="AA33" s="37"/>
    </row>
    <row r="34" spans="1:27" ht="15.75" customHeight="1">
      <c r="A34" s="23">
        <v>34</v>
      </c>
      <c r="B34" s="173"/>
      <c r="C34" s="23" t="s">
        <v>16</v>
      </c>
      <c r="D34" s="55" t="s">
        <v>58</v>
      </c>
      <c r="E34" s="155" t="s">
        <v>176</v>
      </c>
      <c r="F34" s="48" t="s">
        <v>206</v>
      </c>
      <c r="G34" s="59"/>
      <c r="H34" s="59"/>
      <c r="I34" s="59"/>
      <c r="J34" s="58" t="s">
        <v>319</v>
      </c>
      <c r="K34" s="68" t="s">
        <v>200</v>
      </c>
      <c r="L34" s="68" t="s">
        <v>284</v>
      </c>
      <c r="M34" s="68" t="s">
        <v>24</v>
      </c>
      <c r="N34" s="89" t="s">
        <v>205</v>
      </c>
      <c r="O34" s="59" t="s">
        <v>165</v>
      </c>
      <c r="P34" s="68"/>
      <c r="Q34" s="68"/>
      <c r="R34" s="68"/>
      <c r="S34" s="68"/>
      <c r="T34" s="66"/>
      <c r="U34" s="67"/>
      <c r="V34" s="67"/>
      <c r="W34" s="69"/>
      <c r="X34" s="36"/>
      <c r="Y34" s="36"/>
      <c r="Z34" s="37"/>
      <c r="AA34" s="37"/>
    </row>
    <row r="35" spans="1:27" ht="15.75" customHeight="1">
      <c r="A35" s="170">
        <v>35</v>
      </c>
      <c r="B35" s="168">
        <v>44404</v>
      </c>
      <c r="C35" s="172" t="s">
        <v>22</v>
      </c>
      <c r="D35" s="74" t="s">
        <v>191</v>
      </c>
      <c r="E35" s="175" t="s">
        <v>192</v>
      </c>
      <c r="F35" s="59" t="s">
        <v>38</v>
      </c>
      <c r="G35" s="86"/>
      <c r="H35" s="86"/>
      <c r="I35" s="86"/>
      <c r="J35" s="156" t="s">
        <v>251</v>
      </c>
      <c r="K35" s="77" t="s">
        <v>193</v>
      </c>
      <c r="L35" s="157" t="s">
        <v>193</v>
      </c>
      <c r="M35" s="77" t="s">
        <v>24</v>
      </c>
      <c r="N35" s="89" t="s">
        <v>151</v>
      </c>
      <c r="O35" s="59"/>
      <c r="P35" s="77"/>
      <c r="Q35" s="77"/>
      <c r="R35" s="77"/>
      <c r="S35" s="77"/>
      <c r="T35" s="75"/>
      <c r="U35" s="76"/>
      <c r="V35" s="76"/>
      <c r="W35" s="78"/>
      <c r="X35" s="35"/>
      <c r="Y35" s="35"/>
      <c r="Z35" s="37"/>
      <c r="AA35" s="37"/>
    </row>
    <row r="36" spans="1:27" ht="15.75" customHeight="1">
      <c r="A36" s="170">
        <v>36</v>
      </c>
      <c r="B36" s="169">
        <v>44407</v>
      </c>
      <c r="C36" s="171" t="s">
        <v>16</v>
      </c>
      <c r="D36" s="74" t="s">
        <v>23</v>
      </c>
      <c r="E36" s="147" t="s">
        <v>252</v>
      </c>
      <c r="F36" s="59" t="s">
        <v>34</v>
      </c>
      <c r="G36" s="59"/>
      <c r="H36" s="59"/>
      <c r="I36" s="59"/>
      <c r="J36" s="58" t="s">
        <v>305</v>
      </c>
      <c r="K36" s="77" t="s">
        <v>260</v>
      </c>
      <c r="L36" s="77" t="s">
        <v>260</v>
      </c>
      <c r="M36" s="77" t="s">
        <v>19</v>
      </c>
      <c r="N36" s="59" t="s">
        <v>205</v>
      </c>
      <c r="O36" s="86" t="s">
        <v>165</v>
      </c>
      <c r="P36" s="77" t="s">
        <v>271</v>
      </c>
      <c r="Q36" s="77" t="s">
        <v>275</v>
      </c>
      <c r="R36" s="77"/>
      <c r="S36" s="77"/>
      <c r="T36" s="75"/>
      <c r="U36" s="76"/>
      <c r="V36" s="76"/>
      <c r="W36" s="78"/>
      <c r="X36" s="35"/>
      <c r="Y36" s="35"/>
      <c r="Z36" s="37"/>
      <c r="AA36" s="37"/>
    </row>
    <row r="37" spans="1:27" ht="15.75" customHeight="1">
      <c r="A37" s="23">
        <v>37</v>
      </c>
      <c r="B37" s="169">
        <v>44407</v>
      </c>
      <c r="C37" s="62" t="s">
        <v>16</v>
      </c>
      <c r="D37" s="63" t="s">
        <v>58</v>
      </c>
      <c r="E37" s="70" t="s">
        <v>253</v>
      </c>
      <c r="F37" s="42" t="s">
        <v>35</v>
      </c>
      <c r="G37" s="42"/>
      <c r="H37" s="42"/>
      <c r="I37" s="42"/>
      <c r="J37" s="42" t="s">
        <v>299</v>
      </c>
      <c r="K37" s="149" t="s">
        <v>261</v>
      </c>
      <c r="L37" s="149" t="s">
        <v>267</v>
      </c>
      <c r="M37" s="68" t="s">
        <v>19</v>
      </c>
      <c r="N37" s="151" t="s">
        <v>205</v>
      </c>
      <c r="O37" s="151" t="s">
        <v>165</v>
      </c>
      <c r="P37" s="149" t="s">
        <v>272</v>
      </c>
      <c r="Q37" s="149" t="s">
        <v>276</v>
      </c>
      <c r="R37" s="68"/>
      <c r="S37" s="68"/>
      <c r="T37" s="66"/>
      <c r="U37" s="67"/>
      <c r="V37" s="67"/>
      <c r="W37" s="65"/>
      <c r="X37" s="35"/>
      <c r="Y37" s="35"/>
      <c r="Z37" s="37"/>
      <c r="AA37" s="37"/>
    </row>
    <row r="38" spans="1:27" ht="15.75" customHeight="1">
      <c r="A38" s="23">
        <v>38</v>
      </c>
      <c r="B38" s="169">
        <v>44407</v>
      </c>
      <c r="C38" s="62" t="s">
        <v>16</v>
      </c>
      <c r="D38" s="63" t="s">
        <v>58</v>
      </c>
      <c r="E38" s="71" t="s">
        <v>254</v>
      </c>
      <c r="F38" s="42" t="s">
        <v>206</v>
      </c>
      <c r="G38" s="42"/>
      <c r="H38" s="42"/>
      <c r="I38" s="42"/>
      <c r="J38" s="42" t="s">
        <v>319</v>
      </c>
      <c r="K38" s="149" t="s">
        <v>262</v>
      </c>
      <c r="L38" s="149" t="s">
        <v>268</v>
      </c>
      <c r="M38" s="68" t="s">
        <v>19</v>
      </c>
      <c r="N38" s="151" t="s">
        <v>205</v>
      </c>
      <c r="O38" s="151" t="s">
        <v>165</v>
      </c>
      <c r="P38" s="149" t="s">
        <v>273</v>
      </c>
      <c r="Q38" s="149" t="s">
        <v>277</v>
      </c>
      <c r="R38" s="68"/>
      <c r="S38" s="68"/>
      <c r="T38" s="66"/>
      <c r="U38" s="67"/>
      <c r="V38" s="67"/>
      <c r="W38" s="65"/>
      <c r="X38" s="35"/>
      <c r="Y38" s="35"/>
      <c r="Z38" s="37"/>
      <c r="AA38" s="37"/>
    </row>
    <row r="39" spans="1:27" ht="15.75" customHeight="1">
      <c r="A39" s="23">
        <v>39</v>
      </c>
      <c r="B39" s="169">
        <v>44407</v>
      </c>
      <c r="C39" s="62" t="s">
        <v>22</v>
      </c>
      <c r="D39" s="63" t="s">
        <v>25</v>
      </c>
      <c r="E39" s="176" t="s">
        <v>255</v>
      </c>
      <c r="F39" s="42" t="s">
        <v>35</v>
      </c>
      <c r="G39" s="42"/>
      <c r="H39" s="42"/>
      <c r="I39" s="42"/>
      <c r="J39" s="42" t="s">
        <v>303</v>
      </c>
      <c r="K39" s="149" t="s">
        <v>263</v>
      </c>
      <c r="L39" s="149" t="s">
        <v>263</v>
      </c>
      <c r="M39" s="68" t="s">
        <v>19</v>
      </c>
      <c r="N39" s="151" t="s">
        <v>204</v>
      </c>
      <c r="O39" s="151" t="s">
        <v>296</v>
      </c>
      <c r="P39" s="149" t="s">
        <v>274</v>
      </c>
      <c r="Q39" s="149" t="s">
        <v>278</v>
      </c>
      <c r="R39" s="68"/>
      <c r="S39" s="68"/>
      <c r="T39" s="66"/>
      <c r="U39" s="67"/>
      <c r="V39" s="67"/>
      <c r="W39" s="65"/>
      <c r="X39" s="35"/>
      <c r="Y39" s="35"/>
      <c r="Z39" s="37"/>
      <c r="AA39" s="37"/>
    </row>
    <row r="40" spans="1:27" ht="15.75" customHeight="1">
      <c r="A40" s="23">
        <v>40</v>
      </c>
      <c r="B40" s="169">
        <v>44407</v>
      </c>
      <c r="C40" s="62" t="s">
        <v>22</v>
      </c>
      <c r="D40" s="63" t="s">
        <v>25</v>
      </c>
      <c r="E40" s="71" t="s">
        <v>256</v>
      </c>
      <c r="F40" s="42" t="s">
        <v>34</v>
      </c>
      <c r="G40" s="42"/>
      <c r="H40" s="42"/>
      <c r="I40" s="42"/>
      <c r="J40" s="42" t="s">
        <v>300</v>
      </c>
      <c r="K40" s="149" t="s">
        <v>266</v>
      </c>
      <c r="L40" s="149" t="s">
        <v>269</v>
      </c>
      <c r="M40" s="68" t="s">
        <v>19</v>
      </c>
      <c r="N40" s="151" t="s">
        <v>204</v>
      </c>
      <c r="O40" s="151" t="s">
        <v>270</v>
      </c>
      <c r="P40" s="149" t="s">
        <v>273</v>
      </c>
      <c r="Q40" s="149" t="s">
        <v>281</v>
      </c>
      <c r="R40" s="68"/>
      <c r="S40" s="68"/>
      <c r="T40" s="66"/>
      <c r="U40" s="67"/>
      <c r="V40" s="67"/>
      <c r="W40" s="65"/>
      <c r="X40" s="35"/>
      <c r="Y40" s="35"/>
      <c r="Z40" s="37"/>
      <c r="AA40" s="37"/>
    </row>
    <row r="41" spans="1:27" ht="15.75" customHeight="1">
      <c r="A41" s="23">
        <v>41</v>
      </c>
      <c r="B41" s="169">
        <v>44410</v>
      </c>
      <c r="C41" s="62" t="s">
        <v>16</v>
      </c>
      <c r="D41" s="63" t="s">
        <v>23</v>
      </c>
      <c r="E41" s="148" t="s">
        <v>257</v>
      </c>
      <c r="F41" s="42" t="s">
        <v>35</v>
      </c>
      <c r="G41" s="42"/>
      <c r="H41" s="42"/>
      <c r="I41" s="42"/>
      <c r="J41" s="82" t="s">
        <v>298</v>
      </c>
      <c r="K41" s="149" t="s">
        <v>260</v>
      </c>
      <c r="L41" s="149"/>
      <c r="M41" s="68" t="s">
        <v>19</v>
      </c>
      <c r="N41" s="151" t="s">
        <v>205</v>
      </c>
      <c r="O41" s="151" t="s">
        <v>165</v>
      </c>
      <c r="P41" s="68" t="s">
        <v>279</v>
      </c>
      <c r="Q41" s="68" t="s">
        <v>281</v>
      </c>
      <c r="R41" s="68"/>
      <c r="S41" s="68"/>
      <c r="T41" s="66"/>
      <c r="U41" s="67"/>
      <c r="V41" s="67"/>
      <c r="W41" s="65"/>
      <c r="X41" s="35"/>
      <c r="Y41" s="35"/>
      <c r="Z41" s="37"/>
      <c r="AA41" s="37"/>
    </row>
    <row r="42" spans="1:27" ht="15.75" customHeight="1">
      <c r="A42" s="23">
        <v>42</v>
      </c>
      <c r="B42" s="169">
        <v>44410</v>
      </c>
      <c r="C42" s="62" t="s">
        <v>16</v>
      </c>
      <c r="D42" s="63" t="s">
        <v>17</v>
      </c>
      <c r="E42" s="82" t="s">
        <v>258</v>
      </c>
      <c r="F42" s="42" t="s">
        <v>206</v>
      </c>
      <c r="G42" s="42"/>
      <c r="H42" s="42"/>
      <c r="I42" s="42"/>
      <c r="J42" s="42" t="s">
        <v>172</v>
      </c>
      <c r="K42" s="149" t="s">
        <v>265</v>
      </c>
      <c r="L42" s="68"/>
      <c r="M42" s="68" t="s">
        <v>19</v>
      </c>
      <c r="N42" s="151" t="s">
        <v>205</v>
      </c>
      <c r="O42" s="151" t="s">
        <v>165</v>
      </c>
      <c r="P42" s="149" t="s">
        <v>276</v>
      </c>
      <c r="Q42" s="149" t="s">
        <v>275</v>
      </c>
      <c r="R42" s="68"/>
      <c r="S42" s="68"/>
      <c r="T42" s="66"/>
      <c r="U42" s="67"/>
      <c r="V42" s="67"/>
      <c r="W42" s="65"/>
      <c r="X42" s="35"/>
      <c r="Y42" s="35"/>
      <c r="Z42" s="37"/>
      <c r="AA42" s="37"/>
    </row>
    <row r="43" spans="1:27" ht="15.75" customHeight="1">
      <c r="A43" s="23">
        <v>43</v>
      </c>
      <c r="B43" s="169">
        <v>44410</v>
      </c>
      <c r="C43" s="62" t="s">
        <v>16</v>
      </c>
      <c r="D43" s="63" t="s">
        <v>17</v>
      </c>
      <c r="E43" s="161" t="s">
        <v>259</v>
      </c>
      <c r="F43" s="42" t="s">
        <v>206</v>
      </c>
      <c r="G43" s="42"/>
      <c r="H43" s="42"/>
      <c r="I43" s="42"/>
      <c r="J43" s="42" t="s">
        <v>297</v>
      </c>
      <c r="K43" s="149" t="s">
        <v>264</v>
      </c>
      <c r="L43" s="68"/>
      <c r="M43" s="68" t="s">
        <v>19</v>
      </c>
      <c r="N43" s="151" t="s">
        <v>205</v>
      </c>
      <c r="O43" s="151" t="s">
        <v>165</v>
      </c>
      <c r="P43" s="149" t="s">
        <v>280</v>
      </c>
      <c r="Q43" s="149" t="s">
        <v>282</v>
      </c>
      <c r="R43" s="68"/>
      <c r="S43" s="68"/>
      <c r="T43" s="66"/>
      <c r="U43" s="67"/>
      <c r="V43" s="67"/>
      <c r="W43" s="65"/>
      <c r="X43" s="35"/>
      <c r="Y43" s="35"/>
      <c r="Z43" s="37"/>
      <c r="AA43" s="37"/>
    </row>
    <row r="44" spans="1:27" ht="15.75" customHeight="1">
      <c r="A44" s="23">
        <v>44</v>
      </c>
      <c r="B44" s="169">
        <v>44411</v>
      </c>
      <c r="C44" s="62" t="s">
        <v>22</v>
      </c>
      <c r="D44" s="63" t="s">
        <v>25</v>
      </c>
      <c r="E44" s="160" t="s">
        <v>285</v>
      </c>
      <c r="F44" s="42" t="s">
        <v>35</v>
      </c>
      <c r="G44" s="42"/>
      <c r="H44" s="42"/>
      <c r="I44" s="42"/>
      <c r="J44" s="42" t="s">
        <v>320</v>
      </c>
      <c r="K44" s="278">
        <v>44460</v>
      </c>
      <c r="L44" s="279">
        <v>44460</v>
      </c>
      <c r="M44" s="79" t="s">
        <v>19</v>
      </c>
      <c r="N44" s="151" t="s">
        <v>205</v>
      </c>
      <c r="O44" s="151" t="s">
        <v>165</v>
      </c>
      <c r="P44" s="150" t="s">
        <v>278</v>
      </c>
      <c r="Q44" s="150" t="s">
        <v>292</v>
      </c>
      <c r="R44" s="69"/>
      <c r="S44" s="69"/>
      <c r="T44" s="69"/>
      <c r="U44" s="69"/>
      <c r="V44" s="69"/>
      <c r="W44" s="69"/>
      <c r="X44" s="36"/>
      <c r="Y44" s="36"/>
      <c r="Z44" s="37"/>
      <c r="AA44" s="37"/>
    </row>
    <row r="45" spans="1:27" ht="15.75" customHeight="1">
      <c r="A45" s="61">
        <v>45</v>
      </c>
      <c r="B45" s="169">
        <v>44411</v>
      </c>
      <c r="C45" s="62" t="s">
        <v>22</v>
      </c>
      <c r="D45" s="63" t="s">
        <v>36</v>
      </c>
      <c r="E45" s="82" t="s">
        <v>286</v>
      </c>
      <c r="F45" s="42" t="s">
        <v>35</v>
      </c>
      <c r="G45" s="42"/>
      <c r="H45" s="42"/>
      <c r="I45" s="42"/>
      <c r="J45" s="42" t="s">
        <v>312</v>
      </c>
      <c r="K45" s="150" t="s">
        <v>289</v>
      </c>
      <c r="L45" s="150" t="s">
        <v>289</v>
      </c>
      <c r="M45" s="79" t="s">
        <v>19</v>
      </c>
      <c r="N45" s="158" t="s">
        <v>205</v>
      </c>
      <c r="O45" s="158" t="s">
        <v>165</v>
      </c>
      <c r="P45" s="150" t="s">
        <v>279</v>
      </c>
      <c r="Q45" s="150" t="s">
        <v>281</v>
      </c>
      <c r="R45" s="69"/>
      <c r="S45" s="69"/>
      <c r="T45" s="69"/>
      <c r="U45" s="69"/>
      <c r="V45" s="69"/>
      <c r="W45" s="65"/>
      <c r="X45" s="35"/>
      <c r="Y45" s="35"/>
      <c r="Z45" s="37"/>
      <c r="AA45" s="37"/>
    </row>
    <row r="46" spans="1:27" ht="15.75" customHeight="1">
      <c r="A46" s="61">
        <v>46</v>
      </c>
      <c r="B46" s="169">
        <v>44411</v>
      </c>
      <c r="C46" s="62" t="s">
        <v>22</v>
      </c>
      <c r="D46" s="63" t="s">
        <v>40</v>
      </c>
      <c r="E46" s="280">
        <v>44429</v>
      </c>
      <c r="F46" s="64" t="s">
        <v>34</v>
      </c>
      <c r="G46" s="64"/>
      <c r="H46" s="64"/>
      <c r="I46" s="64"/>
      <c r="J46" s="42" t="s">
        <v>302</v>
      </c>
      <c r="K46" s="149" t="s">
        <v>290</v>
      </c>
      <c r="L46" s="149" t="s">
        <v>291</v>
      </c>
      <c r="M46" s="68" t="s">
        <v>19</v>
      </c>
      <c r="N46" s="151" t="s">
        <v>205</v>
      </c>
      <c r="O46" s="151" t="s">
        <v>165</v>
      </c>
      <c r="P46" s="149" t="s">
        <v>293</v>
      </c>
      <c r="Q46" s="149" t="s">
        <v>282</v>
      </c>
      <c r="R46" s="68"/>
      <c r="S46" s="68"/>
      <c r="T46" s="66"/>
      <c r="U46" s="67"/>
      <c r="V46" s="67"/>
      <c r="W46" s="65"/>
      <c r="X46" s="35"/>
      <c r="Y46" s="35"/>
      <c r="Z46" s="37"/>
      <c r="AA46" s="37"/>
    </row>
    <row r="47" spans="1:27" ht="15.75" customHeight="1">
      <c r="A47" s="61">
        <v>47</v>
      </c>
      <c r="B47" s="169">
        <v>44411</v>
      </c>
      <c r="C47" s="62" t="s">
        <v>22</v>
      </c>
      <c r="D47" s="63" t="s">
        <v>32</v>
      </c>
      <c r="E47" s="72" t="s">
        <v>295</v>
      </c>
      <c r="F47" s="64" t="s">
        <v>206</v>
      </c>
      <c r="G47" s="64"/>
      <c r="H47" s="64"/>
      <c r="I47" s="64"/>
      <c r="J47" s="42" t="s">
        <v>315</v>
      </c>
      <c r="K47" s="149" t="s">
        <v>185</v>
      </c>
      <c r="L47" s="149" t="s">
        <v>185</v>
      </c>
      <c r="M47" s="68"/>
      <c r="N47" s="151" t="s">
        <v>204</v>
      </c>
      <c r="O47" s="151" t="s">
        <v>296</v>
      </c>
      <c r="P47" s="149"/>
      <c r="Q47" s="149"/>
      <c r="R47" s="68"/>
      <c r="S47" s="68"/>
      <c r="T47" s="66"/>
      <c r="U47" s="67"/>
      <c r="V47" s="67"/>
      <c r="W47" s="65"/>
      <c r="X47" s="35"/>
      <c r="Y47" s="35"/>
      <c r="Z47" s="37"/>
      <c r="AA47" s="37"/>
    </row>
    <row r="48" spans="1:27" ht="15.75" customHeight="1">
      <c r="A48" s="61">
        <v>48</v>
      </c>
      <c r="B48" s="169">
        <v>44412</v>
      </c>
      <c r="C48" s="62" t="s">
        <v>22</v>
      </c>
      <c r="D48" s="63" t="s">
        <v>36</v>
      </c>
      <c r="E48" s="160" t="s">
        <v>306</v>
      </c>
      <c r="F48" s="42" t="s">
        <v>34</v>
      </c>
      <c r="G48" s="42"/>
      <c r="H48" s="42"/>
      <c r="I48" s="42"/>
      <c r="J48" s="174" t="s">
        <v>325</v>
      </c>
      <c r="K48" s="150" t="s">
        <v>260</v>
      </c>
      <c r="L48" s="150" t="s">
        <v>307</v>
      </c>
      <c r="M48" s="79" t="s">
        <v>19</v>
      </c>
      <c r="N48" s="151" t="s">
        <v>205</v>
      </c>
      <c r="O48" s="151" t="s">
        <v>165</v>
      </c>
      <c r="P48" s="69" t="s">
        <v>276</v>
      </c>
      <c r="Q48" s="69" t="s">
        <v>281</v>
      </c>
      <c r="R48" s="69"/>
      <c r="S48" s="65"/>
      <c r="T48" s="80"/>
      <c r="U48" s="81"/>
      <c r="V48" s="81"/>
      <c r="W48" s="65"/>
      <c r="X48" s="35"/>
      <c r="Y48" s="35"/>
      <c r="Z48" s="37"/>
      <c r="AA48" s="37"/>
    </row>
    <row r="49" spans="1:27" ht="15.75" customHeight="1">
      <c r="A49" s="61">
        <v>49</v>
      </c>
      <c r="B49" s="169">
        <v>44412</v>
      </c>
      <c r="C49" s="62" t="s">
        <v>22</v>
      </c>
      <c r="D49" s="63" t="s">
        <v>25</v>
      </c>
      <c r="E49" s="82" t="s">
        <v>308</v>
      </c>
      <c r="F49" s="42" t="s">
        <v>206</v>
      </c>
      <c r="G49" s="42"/>
      <c r="H49" s="42"/>
      <c r="I49" s="42"/>
      <c r="J49" s="167"/>
      <c r="K49" s="150" t="s">
        <v>309</v>
      </c>
      <c r="L49" s="150" t="s">
        <v>311</v>
      </c>
      <c r="M49" s="79" t="s">
        <v>19</v>
      </c>
      <c r="N49" s="151" t="s">
        <v>205</v>
      </c>
      <c r="O49" s="151" t="s">
        <v>165</v>
      </c>
      <c r="P49" s="69" t="s">
        <v>271</v>
      </c>
      <c r="Q49" s="69" t="s">
        <v>281</v>
      </c>
      <c r="R49" s="69"/>
      <c r="S49" s="65"/>
      <c r="T49" s="80"/>
      <c r="U49" s="81"/>
      <c r="V49" s="81"/>
      <c r="W49" s="65"/>
      <c r="X49" s="35"/>
      <c r="Y49" s="35"/>
      <c r="Z49" s="37"/>
      <c r="AA49" s="37"/>
    </row>
    <row r="50" spans="1:27" ht="15.75" customHeight="1">
      <c r="A50" s="61">
        <v>50</v>
      </c>
      <c r="B50" s="169">
        <v>44413</v>
      </c>
      <c r="C50" s="62" t="s">
        <v>22</v>
      </c>
      <c r="D50" s="63" t="s">
        <v>25</v>
      </c>
      <c r="E50" s="160" t="s">
        <v>313</v>
      </c>
      <c r="F50" s="42" t="s">
        <v>206</v>
      </c>
      <c r="G50" s="42"/>
      <c r="H50" s="42"/>
      <c r="I50" s="42"/>
      <c r="J50" s="167" t="s">
        <v>318</v>
      </c>
      <c r="K50" s="150" t="s">
        <v>314</v>
      </c>
      <c r="L50" s="150" t="s">
        <v>314</v>
      </c>
      <c r="M50" s="79" t="s">
        <v>19</v>
      </c>
      <c r="N50" s="151" t="s">
        <v>151</v>
      </c>
      <c r="O50" s="151"/>
      <c r="P50" s="69" t="s">
        <v>316</v>
      </c>
      <c r="Q50" s="69" t="s">
        <v>317</v>
      </c>
      <c r="R50" s="69"/>
      <c r="S50" s="65"/>
      <c r="T50" s="80"/>
      <c r="U50" s="81"/>
      <c r="V50" s="81"/>
      <c r="W50" s="65"/>
      <c r="X50" s="35"/>
      <c r="Y50" s="35"/>
      <c r="Z50" s="37"/>
      <c r="AA50" s="37"/>
    </row>
    <row r="51" spans="1:27" ht="15.75" customHeight="1">
      <c r="A51" s="61">
        <v>51</v>
      </c>
      <c r="B51" s="169">
        <v>44414</v>
      </c>
      <c r="C51" s="62" t="s">
        <v>16</v>
      </c>
      <c r="D51" s="63" t="s">
        <v>23</v>
      </c>
      <c r="E51" s="160" t="s">
        <v>321</v>
      </c>
      <c r="F51" s="42" t="s">
        <v>50</v>
      </c>
      <c r="G51" s="42"/>
      <c r="H51" s="42"/>
      <c r="I51" s="42"/>
      <c r="J51" s="174"/>
      <c r="K51" s="150" t="s">
        <v>322</v>
      </c>
      <c r="L51" s="150" t="s">
        <v>289</v>
      </c>
      <c r="M51" s="79" t="s">
        <v>26</v>
      </c>
      <c r="N51" s="151" t="s">
        <v>151</v>
      </c>
      <c r="O51" s="151"/>
      <c r="P51" s="150" t="s">
        <v>323</v>
      </c>
      <c r="Q51" s="150" t="s">
        <v>324</v>
      </c>
      <c r="R51" s="69"/>
      <c r="S51" s="65"/>
      <c r="T51" s="80"/>
      <c r="U51" s="81"/>
      <c r="V51" s="81"/>
      <c r="W51" s="65"/>
      <c r="X51" s="35"/>
      <c r="Y51" s="35"/>
      <c r="Z51" s="37"/>
      <c r="AA51" s="37"/>
    </row>
    <row r="52" spans="1:27" ht="15.75" customHeight="1">
      <c r="A52" s="61">
        <v>52</v>
      </c>
      <c r="B52" s="169">
        <v>44414</v>
      </c>
      <c r="C52" s="62" t="s">
        <v>22</v>
      </c>
      <c r="D52" s="63" t="s">
        <v>25</v>
      </c>
      <c r="E52" s="82" t="s">
        <v>326</v>
      </c>
      <c r="F52" s="42" t="s">
        <v>50</v>
      </c>
      <c r="G52" s="42"/>
      <c r="H52" s="42"/>
      <c r="I52" s="42"/>
      <c r="J52" s="167"/>
      <c r="K52" s="150" t="s">
        <v>289</v>
      </c>
      <c r="L52" s="150" t="s">
        <v>289</v>
      </c>
      <c r="M52" s="79" t="s">
        <v>19</v>
      </c>
      <c r="N52" s="151" t="s">
        <v>151</v>
      </c>
      <c r="O52" s="151"/>
      <c r="P52" s="69" t="s">
        <v>330</v>
      </c>
      <c r="Q52" s="69" t="s">
        <v>292</v>
      </c>
      <c r="R52" s="69"/>
      <c r="S52" s="65"/>
      <c r="T52" s="80"/>
      <c r="U52" s="81"/>
      <c r="V52" s="81"/>
      <c r="W52" s="65"/>
      <c r="X52" s="35"/>
      <c r="Y52" s="35"/>
      <c r="Z52" s="37"/>
      <c r="AA52" s="37"/>
    </row>
    <row r="53" spans="1:27" ht="15.75" customHeight="1">
      <c r="A53" s="61">
        <v>53</v>
      </c>
      <c r="B53" s="169">
        <v>44414</v>
      </c>
      <c r="C53" s="62" t="s">
        <v>16</v>
      </c>
      <c r="D53" s="63" t="s">
        <v>23</v>
      </c>
      <c r="E53" s="82" t="s">
        <v>327</v>
      </c>
      <c r="F53" s="42" t="s">
        <v>50</v>
      </c>
      <c r="G53" s="42"/>
      <c r="H53" s="42"/>
      <c r="I53" s="42"/>
      <c r="J53" s="167"/>
      <c r="K53" s="150" t="s">
        <v>328</v>
      </c>
      <c r="L53" s="150" t="s">
        <v>329</v>
      </c>
      <c r="M53" s="79" t="s">
        <v>24</v>
      </c>
      <c r="N53" s="151" t="s">
        <v>151</v>
      </c>
      <c r="O53" s="151"/>
      <c r="P53" s="69" t="s">
        <v>276</v>
      </c>
      <c r="Q53" s="69" t="s">
        <v>316</v>
      </c>
      <c r="R53" s="69"/>
      <c r="S53" s="65"/>
      <c r="T53" s="80"/>
      <c r="U53" s="81"/>
      <c r="V53" s="81"/>
      <c r="W53" s="65"/>
      <c r="X53" s="35"/>
      <c r="Y53" s="35"/>
      <c r="Z53" s="37"/>
      <c r="AA53" s="37"/>
    </row>
    <row r="54" spans="1:27" ht="15.75" customHeight="1">
      <c r="A54" s="61">
        <v>54</v>
      </c>
      <c r="B54" s="169">
        <v>44414</v>
      </c>
      <c r="C54" s="62" t="s">
        <v>16</v>
      </c>
      <c r="D54" s="63" t="s">
        <v>58</v>
      </c>
      <c r="E54" s="82" t="s">
        <v>331</v>
      </c>
      <c r="F54" s="42" t="s">
        <v>50</v>
      </c>
      <c r="G54" s="42"/>
      <c r="H54" s="42"/>
      <c r="I54" s="42"/>
      <c r="J54" s="167"/>
      <c r="K54" s="150" t="s">
        <v>322</v>
      </c>
      <c r="L54" s="150" t="s">
        <v>332</v>
      </c>
      <c r="M54" s="79" t="s">
        <v>26</v>
      </c>
      <c r="N54" s="151" t="s">
        <v>151</v>
      </c>
      <c r="O54" s="151"/>
      <c r="P54" s="69"/>
      <c r="Q54" s="69" t="s">
        <v>333</v>
      </c>
      <c r="R54" s="69"/>
      <c r="S54" s="65"/>
      <c r="T54" s="80"/>
      <c r="U54" s="81"/>
      <c r="V54" s="81"/>
      <c r="W54" s="65"/>
      <c r="X54" s="35"/>
      <c r="Y54" s="35"/>
      <c r="Z54" s="37"/>
      <c r="AA54" s="37"/>
    </row>
    <row r="55" spans="1:27" ht="15.75" customHeight="1">
      <c r="A55" s="61">
        <v>55</v>
      </c>
      <c r="B55" s="169">
        <v>44414</v>
      </c>
      <c r="C55" s="62" t="s">
        <v>16</v>
      </c>
      <c r="D55" s="63" t="s">
        <v>58</v>
      </c>
      <c r="E55" s="82" t="s">
        <v>337</v>
      </c>
      <c r="F55" s="42" t="s">
        <v>50</v>
      </c>
      <c r="G55" s="42"/>
      <c r="H55" s="42"/>
      <c r="I55" s="42"/>
      <c r="J55" s="167"/>
      <c r="K55" s="150" t="s">
        <v>334</v>
      </c>
      <c r="L55" s="150" t="s">
        <v>335</v>
      </c>
      <c r="M55" s="79" t="s">
        <v>19</v>
      </c>
      <c r="N55" s="151" t="s">
        <v>151</v>
      </c>
      <c r="O55" s="151"/>
      <c r="P55" s="69" t="s">
        <v>27</v>
      </c>
      <c r="Q55" s="69" t="s">
        <v>336</v>
      </c>
      <c r="R55" s="69"/>
      <c r="S55" s="65"/>
      <c r="T55" s="80"/>
      <c r="U55" s="81"/>
      <c r="V55" s="81"/>
      <c r="W55" s="65"/>
      <c r="X55" s="35"/>
      <c r="Y55" s="35"/>
      <c r="Z55" s="37"/>
      <c r="AA55" s="37"/>
    </row>
    <row r="56" spans="1:27" ht="15.75" customHeight="1">
      <c r="A56" s="61">
        <v>56</v>
      </c>
      <c r="B56" s="169">
        <v>44414</v>
      </c>
      <c r="C56" s="62" t="s">
        <v>16</v>
      </c>
      <c r="D56" s="63" t="s">
        <v>58</v>
      </c>
      <c r="E56" s="82" t="s">
        <v>338</v>
      </c>
      <c r="F56" s="42" t="s">
        <v>50</v>
      </c>
      <c r="G56" s="42"/>
      <c r="H56" s="42"/>
      <c r="I56" s="42"/>
      <c r="J56" s="167"/>
      <c r="K56" s="150" t="s">
        <v>334</v>
      </c>
      <c r="L56" s="150" t="s">
        <v>267</v>
      </c>
      <c r="M56" s="79" t="s">
        <v>19</v>
      </c>
      <c r="N56" s="151" t="s">
        <v>151</v>
      </c>
      <c r="O56" s="151"/>
      <c r="P56" s="69" t="s">
        <v>339</v>
      </c>
      <c r="Q56" s="69" t="s">
        <v>340</v>
      </c>
      <c r="R56" s="69"/>
      <c r="S56" s="65"/>
      <c r="T56" s="80"/>
      <c r="U56" s="81"/>
      <c r="V56" s="81"/>
      <c r="W56" s="65"/>
      <c r="X56" s="35"/>
      <c r="Y56" s="35"/>
      <c r="Z56" s="37"/>
      <c r="AA56" s="37"/>
    </row>
    <row r="57" spans="1:27" ht="15.75" customHeight="1">
      <c r="A57" s="61">
        <v>57</v>
      </c>
      <c r="B57" s="169">
        <v>44414</v>
      </c>
      <c r="C57" s="62" t="s">
        <v>16</v>
      </c>
      <c r="D57" s="63" t="s">
        <v>58</v>
      </c>
      <c r="E57" s="82" t="s">
        <v>341</v>
      </c>
      <c r="F57" s="42" t="s">
        <v>50</v>
      </c>
      <c r="G57" s="42"/>
      <c r="H57" s="42"/>
      <c r="I57" s="42"/>
      <c r="J57" s="167"/>
      <c r="K57" s="150" t="s">
        <v>311</v>
      </c>
      <c r="L57" s="150" t="s">
        <v>267</v>
      </c>
      <c r="M57" s="79" t="s">
        <v>19</v>
      </c>
      <c r="N57" s="151" t="s">
        <v>151</v>
      </c>
      <c r="O57" s="151"/>
      <c r="P57" s="69" t="s">
        <v>343</v>
      </c>
      <c r="Q57" s="69" t="s">
        <v>344</v>
      </c>
      <c r="R57" s="69"/>
      <c r="S57" s="65"/>
      <c r="T57" s="80"/>
      <c r="U57" s="81"/>
      <c r="V57" s="81"/>
      <c r="W57" s="65"/>
      <c r="X57" s="35"/>
      <c r="Y57" s="35"/>
      <c r="Z57" s="37"/>
      <c r="AA57" s="37"/>
    </row>
    <row r="58" spans="1:27" ht="15.75" customHeight="1">
      <c r="A58" s="61" t="s">
        <v>357</v>
      </c>
      <c r="B58" s="169" t="s">
        <v>358</v>
      </c>
      <c r="C58" s="62"/>
      <c r="D58" s="63"/>
      <c r="E58" s="82"/>
      <c r="F58" s="42"/>
      <c r="G58" s="42"/>
      <c r="H58" s="42"/>
      <c r="I58" s="42"/>
      <c r="J58" s="167"/>
      <c r="K58" s="150"/>
      <c r="L58" s="150"/>
      <c r="M58" s="79"/>
      <c r="N58" s="151"/>
      <c r="O58" s="151"/>
      <c r="P58" s="69"/>
      <c r="Q58" s="69"/>
      <c r="R58" s="69"/>
      <c r="S58" s="65"/>
      <c r="T58" s="80"/>
      <c r="U58" s="81"/>
      <c r="V58" s="81"/>
      <c r="W58" s="65"/>
      <c r="X58" s="35"/>
      <c r="Y58" s="35"/>
      <c r="Z58" s="37"/>
      <c r="AA58" s="37"/>
    </row>
    <row r="59" spans="1:27" ht="15.75" customHeight="1">
      <c r="A59" s="61"/>
      <c r="B59" s="169"/>
      <c r="C59" s="62"/>
      <c r="D59" s="63"/>
      <c r="E59" s="177"/>
      <c r="F59" s="42"/>
      <c r="G59" s="42"/>
      <c r="H59" s="42"/>
      <c r="I59" s="42"/>
      <c r="J59" s="167"/>
      <c r="K59" s="150"/>
      <c r="L59" s="150"/>
      <c r="M59" s="79"/>
      <c r="N59" s="151"/>
      <c r="O59" s="151"/>
      <c r="P59" s="69"/>
      <c r="Q59" s="69"/>
      <c r="R59" s="69"/>
      <c r="S59" s="65"/>
      <c r="T59" s="80"/>
      <c r="U59" s="81"/>
      <c r="V59" s="81"/>
      <c r="W59" s="65"/>
      <c r="X59" s="35"/>
      <c r="Y59" s="35"/>
      <c r="Z59" s="37"/>
      <c r="AA59" s="37"/>
    </row>
    <row r="60" spans="1:27" ht="15.75" customHeight="1">
      <c r="A60" s="61"/>
      <c r="B60" s="61"/>
      <c r="C60" s="62"/>
      <c r="D60" s="63"/>
      <c r="E60" s="82"/>
      <c r="F60" s="42"/>
      <c r="G60" s="42"/>
      <c r="H60" s="42"/>
      <c r="I60" s="42"/>
      <c r="J60" s="167"/>
      <c r="K60" s="150"/>
      <c r="L60" s="150"/>
      <c r="M60" s="79"/>
      <c r="N60" s="151"/>
      <c r="O60" s="151"/>
      <c r="P60" s="69"/>
      <c r="Q60" s="69"/>
      <c r="R60" s="69"/>
      <c r="S60" s="65"/>
      <c r="T60" s="80"/>
      <c r="U60" s="81"/>
      <c r="V60" s="81"/>
      <c r="W60" s="65"/>
      <c r="X60" s="35"/>
      <c r="Y60" s="35"/>
      <c r="Z60" s="37"/>
      <c r="AA60" s="37"/>
    </row>
    <row r="61" spans="1:27" ht="15.75" customHeight="1">
      <c r="A61" s="61"/>
      <c r="B61" s="61"/>
      <c r="C61" s="62"/>
      <c r="D61" s="63"/>
      <c r="E61" s="82"/>
      <c r="F61" s="42"/>
      <c r="G61" s="42"/>
      <c r="H61" s="42"/>
      <c r="I61" s="42"/>
      <c r="J61" s="167"/>
      <c r="K61" s="150"/>
      <c r="L61" s="150"/>
      <c r="M61" s="79"/>
      <c r="N61" s="151"/>
      <c r="O61" s="151"/>
      <c r="P61" s="69"/>
      <c r="Q61" s="69"/>
      <c r="R61" s="69"/>
      <c r="S61" s="65"/>
      <c r="T61" s="80"/>
      <c r="U61" s="81"/>
      <c r="V61" s="81"/>
      <c r="W61" s="65"/>
      <c r="X61" s="35"/>
      <c r="Y61" s="35"/>
      <c r="Z61" s="37"/>
      <c r="AA61" s="37"/>
    </row>
    <row r="62" spans="1:27" ht="15.75" customHeight="1">
      <c r="A62" s="61"/>
      <c r="B62" s="61"/>
      <c r="C62" s="62"/>
      <c r="D62" s="63"/>
      <c r="E62" s="82"/>
      <c r="F62" s="42"/>
      <c r="G62" s="42"/>
      <c r="H62" s="42"/>
      <c r="I62" s="42"/>
      <c r="J62" s="167"/>
      <c r="K62" s="150"/>
      <c r="L62" s="150"/>
      <c r="M62" s="79"/>
      <c r="N62" s="151"/>
      <c r="O62" s="151"/>
      <c r="P62" s="69"/>
      <c r="Q62" s="69"/>
      <c r="R62" s="69"/>
      <c r="S62" s="65"/>
      <c r="T62" s="80"/>
      <c r="U62" s="81"/>
      <c r="V62" s="81"/>
      <c r="W62" s="65"/>
      <c r="X62" s="35"/>
      <c r="Y62" s="35"/>
      <c r="Z62" s="37"/>
      <c r="AA62" s="37"/>
    </row>
    <row r="63" spans="1:27" ht="15.75" customHeight="1">
      <c r="A63" s="61"/>
      <c r="B63" s="61"/>
      <c r="C63" s="62"/>
      <c r="D63" s="63"/>
      <c r="E63" s="82"/>
      <c r="F63" s="42"/>
      <c r="G63" s="42"/>
      <c r="H63" s="42"/>
      <c r="I63" s="42"/>
      <c r="J63" s="167"/>
      <c r="K63" s="150"/>
      <c r="L63" s="150"/>
      <c r="M63" s="79"/>
      <c r="N63" s="151"/>
      <c r="O63" s="151"/>
      <c r="P63" s="69"/>
      <c r="Q63" s="69"/>
      <c r="R63" s="69"/>
      <c r="S63" s="65"/>
      <c r="T63" s="80"/>
      <c r="U63" s="81"/>
      <c r="V63" s="81"/>
      <c r="W63" s="65"/>
      <c r="X63" s="35"/>
      <c r="Y63" s="35"/>
      <c r="Z63" s="37"/>
      <c r="AA63" s="37"/>
    </row>
    <row r="64" spans="1:27" ht="15.75" customHeight="1">
      <c r="A64" s="61"/>
      <c r="B64" s="61"/>
      <c r="C64" s="62"/>
      <c r="D64" s="63"/>
      <c r="E64" s="82"/>
      <c r="F64" s="42"/>
      <c r="G64" s="42"/>
      <c r="H64" s="42"/>
      <c r="I64" s="42"/>
      <c r="J64" s="167"/>
      <c r="K64" s="150"/>
      <c r="L64" s="150"/>
      <c r="M64" s="79"/>
      <c r="N64" s="151"/>
      <c r="O64" s="151"/>
      <c r="P64" s="69"/>
      <c r="Q64" s="69"/>
      <c r="R64" s="69"/>
      <c r="S64" s="65"/>
      <c r="T64" s="80"/>
      <c r="U64" s="81"/>
      <c r="V64" s="81"/>
      <c r="W64" s="65"/>
      <c r="X64" s="35"/>
      <c r="Y64" s="35"/>
      <c r="Z64" s="37"/>
      <c r="AA64" s="37"/>
    </row>
    <row r="65" spans="1:27" ht="15.75" customHeight="1">
      <c r="A65" s="61"/>
      <c r="B65" s="61"/>
      <c r="C65" s="62"/>
      <c r="D65" s="63"/>
      <c r="E65" s="82"/>
      <c r="F65" s="42"/>
      <c r="G65" s="42"/>
      <c r="H65" s="42"/>
      <c r="I65" s="42"/>
      <c r="J65" s="167"/>
      <c r="K65" s="150"/>
      <c r="L65" s="150"/>
      <c r="M65" s="79"/>
      <c r="N65" s="151"/>
      <c r="O65" s="151"/>
      <c r="P65" s="69"/>
      <c r="Q65" s="69"/>
      <c r="R65" s="69"/>
      <c r="S65" s="65"/>
      <c r="T65" s="80"/>
      <c r="U65" s="81"/>
      <c r="V65" s="81"/>
      <c r="W65" s="65"/>
      <c r="X65" s="35"/>
      <c r="Y65" s="35"/>
      <c r="Z65" s="37"/>
      <c r="AA65" s="37"/>
    </row>
    <row r="66" spans="1:27" ht="15.75" customHeight="1">
      <c r="A66" s="61"/>
      <c r="B66" s="61"/>
      <c r="C66" s="62"/>
      <c r="D66" s="63"/>
      <c r="E66" s="82"/>
      <c r="F66" s="42"/>
      <c r="G66" s="42"/>
      <c r="H66" s="42"/>
      <c r="I66" s="42"/>
      <c r="J66" s="167"/>
      <c r="K66" s="150"/>
      <c r="L66" s="150"/>
      <c r="M66" s="79"/>
      <c r="N66" s="151"/>
      <c r="O66" s="151"/>
      <c r="P66" s="69"/>
      <c r="Q66" s="69"/>
      <c r="R66" s="69"/>
      <c r="S66" s="65"/>
      <c r="T66" s="80"/>
      <c r="U66" s="81"/>
      <c r="V66" s="81"/>
      <c r="W66" s="65"/>
      <c r="X66" s="35"/>
      <c r="Y66" s="35"/>
      <c r="Z66" s="37"/>
      <c r="AA66" s="37"/>
    </row>
    <row r="67" spans="1:27" ht="15.75" customHeight="1">
      <c r="A67" s="61"/>
      <c r="B67" s="61"/>
      <c r="C67" s="62"/>
      <c r="D67" s="63"/>
      <c r="E67" s="82"/>
      <c r="F67" s="42"/>
      <c r="G67" s="42"/>
      <c r="H67" s="42"/>
      <c r="I67" s="42"/>
      <c r="J67" s="167"/>
      <c r="K67" s="150"/>
      <c r="L67" s="150"/>
      <c r="M67" s="79"/>
      <c r="N67" s="151"/>
      <c r="O67" s="151"/>
      <c r="P67" s="69"/>
      <c r="Q67" s="69"/>
      <c r="R67" s="69"/>
      <c r="S67" s="65"/>
      <c r="T67" s="80"/>
      <c r="U67" s="81"/>
      <c r="V67" s="81"/>
      <c r="W67" s="65"/>
      <c r="X67" s="35"/>
      <c r="Y67" s="35"/>
      <c r="Z67" s="37"/>
      <c r="AA67" s="37"/>
    </row>
    <row r="68" spans="1:27" ht="15.75" customHeight="1">
      <c r="A68" s="61"/>
      <c r="B68" s="61"/>
      <c r="C68" s="62"/>
      <c r="D68" s="63"/>
      <c r="E68" s="82"/>
      <c r="F68" s="42"/>
      <c r="G68" s="42"/>
      <c r="H68" s="42"/>
      <c r="I68" s="42"/>
      <c r="J68" s="167"/>
      <c r="K68" s="150"/>
      <c r="L68" s="150"/>
      <c r="M68" s="79"/>
      <c r="N68" s="151"/>
      <c r="O68" s="151"/>
      <c r="P68" s="69"/>
      <c r="Q68" s="69"/>
      <c r="R68" s="69"/>
      <c r="S68" s="65"/>
      <c r="T68" s="80"/>
      <c r="U68" s="81"/>
      <c r="V68" s="81"/>
      <c r="W68" s="65"/>
      <c r="X68" s="35"/>
      <c r="Y68" s="35"/>
      <c r="Z68" s="37"/>
      <c r="AA68" s="37"/>
    </row>
    <row r="69" spans="1:27" ht="15.75" customHeight="1">
      <c r="A69" s="61"/>
      <c r="B69" s="61"/>
      <c r="C69" s="62"/>
      <c r="D69" s="63"/>
      <c r="E69" s="82"/>
      <c r="F69" s="42"/>
      <c r="G69" s="42"/>
      <c r="H69" s="42"/>
      <c r="I69" s="42"/>
      <c r="J69" s="167"/>
      <c r="K69" s="150"/>
      <c r="L69" s="150"/>
      <c r="M69" s="79"/>
      <c r="N69" s="151"/>
      <c r="O69" s="151"/>
      <c r="P69" s="69"/>
      <c r="Q69" s="69"/>
      <c r="R69" s="69"/>
      <c r="S69" s="65"/>
      <c r="T69" s="80"/>
      <c r="U69" s="81"/>
      <c r="V69" s="81"/>
      <c r="W69" s="65"/>
      <c r="X69" s="35"/>
      <c r="Y69" s="35"/>
      <c r="Z69" s="37"/>
      <c r="AA69" s="37"/>
    </row>
    <row r="70" spans="1:27" ht="15.75" customHeight="1">
      <c r="A70" s="61"/>
      <c r="B70" s="61"/>
      <c r="C70" s="62"/>
      <c r="D70" s="63"/>
      <c r="E70" s="82"/>
      <c r="F70" s="42"/>
      <c r="G70" s="42"/>
      <c r="H70" s="42"/>
      <c r="I70" s="42"/>
      <c r="J70" s="167"/>
      <c r="K70" s="150"/>
      <c r="L70" s="150"/>
      <c r="M70" s="79"/>
      <c r="N70" s="151"/>
      <c r="O70" s="151"/>
      <c r="P70" s="69"/>
      <c r="Q70" s="69"/>
      <c r="R70" s="69"/>
      <c r="S70" s="65"/>
      <c r="T70" s="80"/>
      <c r="U70" s="81"/>
      <c r="V70" s="81"/>
      <c r="W70" s="65"/>
      <c r="X70" s="35"/>
      <c r="Y70" s="35"/>
      <c r="Z70" s="37"/>
      <c r="AA70" s="37"/>
    </row>
    <row r="71" spans="1:27" ht="15.75" customHeight="1">
      <c r="A71" s="61"/>
      <c r="B71" s="61"/>
      <c r="C71" s="62"/>
      <c r="D71" s="63"/>
      <c r="E71" s="82"/>
      <c r="F71" s="42"/>
      <c r="G71" s="42"/>
      <c r="H71" s="42"/>
      <c r="I71" s="42"/>
      <c r="J71" s="167"/>
      <c r="K71" s="150"/>
      <c r="L71" s="150"/>
      <c r="M71" s="79"/>
      <c r="N71" s="151"/>
      <c r="O71" s="151"/>
      <c r="P71" s="69"/>
      <c r="Q71" s="69"/>
      <c r="R71" s="69"/>
      <c r="S71" s="65"/>
      <c r="T71" s="80"/>
      <c r="U71" s="81"/>
      <c r="V71" s="81"/>
      <c r="W71" s="65"/>
      <c r="X71" s="35"/>
      <c r="Y71" s="35"/>
      <c r="Z71" s="37"/>
      <c r="AA71" s="37"/>
    </row>
    <row r="72" spans="1:27" ht="15.75" customHeight="1">
      <c r="A72" s="61"/>
      <c r="B72" s="61"/>
      <c r="C72" s="62"/>
      <c r="D72" s="63"/>
      <c r="E72" s="82"/>
      <c r="F72" s="42"/>
      <c r="G72" s="42"/>
      <c r="H72" s="42"/>
      <c r="I72" s="42"/>
      <c r="J72" s="167"/>
      <c r="K72" s="150"/>
      <c r="L72" s="150"/>
      <c r="M72" s="79"/>
      <c r="N72" s="151"/>
      <c r="O72" s="151"/>
      <c r="P72" s="69"/>
      <c r="Q72" s="69"/>
      <c r="R72" s="69"/>
      <c r="S72" s="65"/>
      <c r="T72" s="80"/>
      <c r="U72" s="81"/>
      <c r="V72" s="81"/>
      <c r="W72" s="65"/>
      <c r="X72" s="35"/>
      <c r="Y72" s="35"/>
      <c r="Z72" s="37"/>
      <c r="AA72" s="37"/>
    </row>
    <row r="73" spans="1:27" ht="15.75" customHeight="1">
      <c r="A73" s="61"/>
      <c r="B73" s="61"/>
      <c r="C73" s="62"/>
      <c r="D73" s="63"/>
      <c r="E73" s="82"/>
      <c r="F73" s="42"/>
      <c r="G73" s="42"/>
      <c r="H73" s="42"/>
      <c r="I73" s="42"/>
      <c r="J73" s="167"/>
      <c r="K73" s="150"/>
      <c r="L73" s="150"/>
      <c r="M73" s="79"/>
      <c r="N73" s="151"/>
      <c r="O73" s="151"/>
      <c r="P73" s="69"/>
      <c r="Q73" s="69"/>
      <c r="R73" s="69"/>
      <c r="S73" s="65"/>
      <c r="T73" s="80"/>
      <c r="U73" s="81"/>
      <c r="V73" s="81"/>
      <c r="W73" s="65"/>
      <c r="X73" s="35"/>
      <c r="Y73" s="35"/>
      <c r="Z73" s="37"/>
      <c r="AA73" s="37"/>
    </row>
    <row r="74" spans="1:27" ht="15.75" customHeight="1">
      <c r="A74" s="61"/>
      <c r="B74" s="61"/>
      <c r="C74" s="62"/>
      <c r="D74" s="63"/>
      <c r="E74" s="82"/>
      <c r="F74" s="42"/>
      <c r="G74" s="42"/>
      <c r="H74" s="42"/>
      <c r="I74" s="42"/>
      <c r="J74" s="167"/>
      <c r="K74" s="150"/>
      <c r="L74" s="150"/>
      <c r="M74" s="79"/>
      <c r="N74" s="151"/>
      <c r="O74" s="151"/>
      <c r="P74" s="69"/>
      <c r="Q74" s="69"/>
      <c r="R74" s="69"/>
      <c r="S74" s="65"/>
      <c r="T74" s="80"/>
      <c r="U74" s="81"/>
      <c r="V74" s="81"/>
      <c r="W74" s="65"/>
      <c r="X74" s="35"/>
      <c r="Y74" s="35"/>
      <c r="Z74" s="37"/>
      <c r="AA74" s="37"/>
    </row>
    <row r="75" spans="1:27" ht="15.75" customHeight="1">
      <c r="A75" s="61"/>
      <c r="B75" s="61"/>
      <c r="C75" s="62"/>
      <c r="D75" s="63"/>
      <c r="E75" s="82"/>
      <c r="F75" s="42"/>
      <c r="G75" s="42"/>
      <c r="H75" s="42"/>
      <c r="I75" s="42"/>
      <c r="J75" s="167"/>
      <c r="K75" s="150"/>
      <c r="L75" s="150"/>
      <c r="M75" s="79"/>
      <c r="N75" s="151"/>
      <c r="O75" s="151"/>
      <c r="P75" s="69"/>
      <c r="Q75" s="69"/>
      <c r="R75" s="69"/>
      <c r="S75" s="65"/>
      <c r="T75" s="80"/>
      <c r="U75" s="81"/>
      <c r="V75" s="81"/>
      <c r="W75" s="65"/>
      <c r="X75" s="35"/>
      <c r="Y75" s="35"/>
      <c r="Z75" s="37"/>
      <c r="AA75" s="37"/>
    </row>
    <row r="76" spans="1:27" ht="15.75" customHeight="1">
      <c r="A76" s="61"/>
      <c r="B76" s="61"/>
      <c r="C76" s="62"/>
      <c r="D76" s="63"/>
      <c r="E76" s="82"/>
      <c r="F76" s="42"/>
      <c r="G76" s="42"/>
      <c r="H76" s="42"/>
      <c r="I76" s="42"/>
      <c r="J76" s="167"/>
      <c r="K76" s="150"/>
      <c r="L76" s="150"/>
      <c r="M76" s="79"/>
      <c r="N76" s="151"/>
      <c r="O76" s="151"/>
      <c r="P76" s="69"/>
      <c r="Q76" s="69"/>
      <c r="R76" s="69"/>
      <c r="S76" s="65"/>
      <c r="T76" s="80"/>
      <c r="U76" s="81"/>
      <c r="V76" s="81"/>
      <c r="W76" s="65"/>
      <c r="X76" s="35"/>
      <c r="Y76" s="35"/>
      <c r="Z76" s="37"/>
      <c r="AA76" s="37"/>
    </row>
    <row r="77" spans="1:27" ht="15.75" customHeight="1">
      <c r="A77" s="61"/>
      <c r="B77" s="61"/>
      <c r="C77" s="62"/>
      <c r="D77" s="63"/>
      <c r="E77" s="82"/>
      <c r="F77" s="42"/>
      <c r="G77" s="42"/>
      <c r="H77" s="42"/>
      <c r="I77" s="42"/>
      <c r="J77" s="167"/>
      <c r="K77" s="150"/>
      <c r="L77" s="150"/>
      <c r="M77" s="79"/>
      <c r="N77" s="151"/>
      <c r="O77" s="151"/>
      <c r="P77" s="69"/>
      <c r="Q77" s="69"/>
      <c r="R77" s="69"/>
      <c r="S77" s="65"/>
      <c r="T77" s="80"/>
      <c r="U77" s="81"/>
      <c r="V77" s="81"/>
      <c r="W77" s="65"/>
      <c r="X77" s="35"/>
      <c r="Y77" s="35"/>
      <c r="Z77" s="37"/>
      <c r="AA77" s="37"/>
    </row>
    <row r="78" spans="1:27" ht="15.75" customHeight="1">
      <c r="A78" s="61"/>
      <c r="B78" s="168"/>
      <c r="C78" s="62"/>
      <c r="D78" s="63"/>
      <c r="E78" s="82"/>
      <c r="F78" s="42"/>
      <c r="G78" s="42"/>
      <c r="H78" s="42"/>
      <c r="I78" s="42"/>
      <c r="J78" s="167"/>
      <c r="K78" s="150"/>
      <c r="L78" s="150"/>
      <c r="M78" s="79"/>
      <c r="N78" s="151"/>
      <c r="O78" s="151"/>
      <c r="P78" s="69"/>
      <c r="Q78" s="69"/>
      <c r="R78" s="69"/>
      <c r="S78" s="65"/>
      <c r="T78" s="80"/>
      <c r="U78" s="81"/>
      <c r="V78" s="81"/>
      <c r="W78" s="65"/>
      <c r="X78" s="35"/>
      <c r="Y78" s="35"/>
      <c r="Z78" s="37"/>
      <c r="AA78" s="37"/>
    </row>
    <row r="79" spans="1:27" ht="15.75" customHeight="1">
      <c r="A79" s="61"/>
      <c r="B79" s="61"/>
      <c r="C79" s="62"/>
      <c r="D79" s="63"/>
      <c r="E79" s="82"/>
      <c r="F79" s="42"/>
      <c r="G79" s="42"/>
      <c r="H79" s="42"/>
      <c r="I79" s="42"/>
      <c r="J79" s="167"/>
      <c r="K79" s="150"/>
      <c r="L79" s="150"/>
      <c r="M79" s="79"/>
      <c r="N79" s="151"/>
      <c r="O79" s="151"/>
      <c r="P79" s="69"/>
      <c r="Q79" s="69"/>
      <c r="R79" s="69"/>
      <c r="S79" s="65"/>
      <c r="T79" s="80"/>
      <c r="U79" s="81"/>
      <c r="V79" s="81"/>
      <c r="W79" s="65"/>
      <c r="X79" s="35"/>
      <c r="Y79" s="35"/>
      <c r="Z79" s="37"/>
      <c r="AA79" s="37"/>
    </row>
    <row r="80" spans="1:27" ht="15.75" customHeight="1">
      <c r="A80" s="61"/>
      <c r="B80" s="61"/>
      <c r="C80" s="62"/>
      <c r="D80" s="63"/>
      <c r="E80" s="82"/>
      <c r="F80" s="42"/>
      <c r="G80" s="42"/>
      <c r="H80" s="42"/>
      <c r="I80" s="42"/>
      <c r="J80" s="167"/>
      <c r="K80" s="150"/>
      <c r="L80" s="150"/>
      <c r="M80" s="79"/>
      <c r="N80" s="151"/>
      <c r="O80" s="151"/>
      <c r="P80" s="69"/>
      <c r="Q80" s="69"/>
      <c r="R80" s="69"/>
      <c r="S80" s="65"/>
      <c r="T80" s="80"/>
      <c r="U80" s="81"/>
      <c r="V80" s="81"/>
      <c r="W80" s="65"/>
      <c r="X80" s="35"/>
      <c r="Y80" s="35"/>
      <c r="Z80" s="37"/>
      <c r="AA80" s="37"/>
    </row>
    <row r="81" spans="1:27" ht="15.75" customHeight="1">
      <c r="A81" s="61"/>
      <c r="B81" s="61"/>
      <c r="C81" s="62"/>
      <c r="D81" s="63"/>
      <c r="E81" s="82"/>
      <c r="F81" s="42"/>
      <c r="G81" s="42"/>
      <c r="H81" s="42"/>
      <c r="I81" s="42"/>
      <c r="J81" s="167"/>
      <c r="K81" s="150"/>
      <c r="L81" s="150"/>
      <c r="M81" s="79"/>
      <c r="N81" s="151"/>
      <c r="O81" s="151"/>
      <c r="P81" s="69"/>
      <c r="Q81" s="69"/>
      <c r="R81" s="69"/>
      <c r="S81" s="65"/>
      <c r="T81" s="80"/>
      <c r="U81" s="81"/>
      <c r="V81" s="81"/>
      <c r="W81" s="65"/>
      <c r="X81" s="35"/>
      <c r="Y81" s="35"/>
      <c r="Z81" s="37"/>
      <c r="AA81" s="37"/>
    </row>
    <row r="82" spans="1:27" ht="15.75" customHeight="1">
      <c r="A82" s="61"/>
      <c r="B82" s="61"/>
      <c r="C82" s="62"/>
      <c r="D82" s="63"/>
      <c r="E82" s="82"/>
      <c r="F82" s="42"/>
      <c r="G82" s="42"/>
      <c r="H82" s="42"/>
      <c r="I82" s="42"/>
      <c r="J82" s="167"/>
      <c r="K82" s="150"/>
      <c r="L82" s="150"/>
      <c r="M82" s="79"/>
      <c r="N82" s="151"/>
      <c r="O82" s="151"/>
      <c r="P82" s="69"/>
      <c r="Q82" s="69"/>
      <c r="R82" s="69"/>
      <c r="S82" s="65"/>
      <c r="T82" s="80"/>
      <c r="U82" s="81"/>
      <c r="V82" s="81"/>
      <c r="W82" s="65"/>
      <c r="X82" s="35"/>
      <c r="Y82" s="35"/>
      <c r="Z82" s="37"/>
      <c r="AA82" s="37"/>
    </row>
    <row r="83" spans="1:27" ht="15.75" customHeight="1">
      <c r="A83" s="61"/>
      <c r="B83" s="61"/>
      <c r="C83" s="62"/>
      <c r="D83" s="63"/>
      <c r="E83" s="82"/>
      <c r="F83" s="42"/>
      <c r="G83" s="42"/>
      <c r="H83" s="42"/>
      <c r="I83" s="42"/>
      <c r="J83" s="167"/>
      <c r="K83" s="150"/>
      <c r="L83" s="150"/>
      <c r="M83" s="79"/>
      <c r="N83" s="151"/>
      <c r="O83" s="151"/>
      <c r="P83" s="69"/>
      <c r="Q83" s="69"/>
      <c r="R83" s="69"/>
      <c r="S83" s="65"/>
      <c r="T83" s="80"/>
      <c r="U83" s="81"/>
      <c r="V83" s="81"/>
      <c r="W83" s="65"/>
      <c r="X83" s="35"/>
      <c r="Y83" s="35"/>
      <c r="Z83" s="37"/>
      <c r="AA83" s="37"/>
    </row>
    <row r="84" spans="1:27" ht="15.75" customHeight="1">
      <c r="A84" s="61"/>
      <c r="B84" s="61"/>
      <c r="C84" s="62"/>
      <c r="D84" s="63"/>
      <c r="E84" s="82"/>
      <c r="F84" s="42"/>
      <c r="G84" s="42"/>
      <c r="H84" s="42"/>
      <c r="I84" s="42"/>
      <c r="J84" s="167"/>
      <c r="K84" s="150"/>
      <c r="L84" s="150"/>
      <c r="M84" s="79"/>
      <c r="N84" s="151"/>
      <c r="O84" s="151"/>
      <c r="P84" s="69"/>
      <c r="Q84" s="69"/>
      <c r="R84" s="69"/>
      <c r="S84" s="65"/>
      <c r="T84" s="80"/>
      <c r="U84" s="81"/>
      <c r="V84" s="81"/>
      <c r="W84" s="65"/>
      <c r="X84" s="35"/>
      <c r="Y84" s="35"/>
      <c r="Z84" s="37"/>
      <c r="AA84" s="37"/>
    </row>
    <row r="85" spans="1:27" ht="15.75" customHeight="1">
      <c r="A85" s="61"/>
      <c r="B85" s="61"/>
      <c r="C85" s="62"/>
      <c r="D85" s="63"/>
      <c r="E85" s="82"/>
      <c r="F85" s="42"/>
      <c r="G85" s="42"/>
      <c r="H85" s="42"/>
      <c r="I85" s="42"/>
      <c r="J85" s="167"/>
      <c r="K85" s="150"/>
      <c r="L85" s="150"/>
      <c r="M85" s="79"/>
      <c r="N85" s="151"/>
      <c r="O85" s="151"/>
      <c r="P85" s="69"/>
      <c r="Q85" s="69"/>
      <c r="R85" s="69"/>
      <c r="S85" s="65"/>
      <c r="T85" s="80"/>
      <c r="U85" s="81"/>
      <c r="V85" s="81"/>
      <c r="W85" s="65"/>
      <c r="X85" s="35"/>
      <c r="Y85" s="35"/>
      <c r="Z85" s="37"/>
      <c r="AA85" s="37"/>
    </row>
    <row r="86" spans="1:27" ht="15.75" customHeight="1">
      <c r="A86" s="61"/>
      <c r="B86" s="61"/>
      <c r="C86" s="62"/>
      <c r="D86" s="63"/>
      <c r="E86" s="82"/>
      <c r="F86" s="42"/>
      <c r="G86" s="42"/>
      <c r="H86" s="42"/>
      <c r="I86" s="42"/>
      <c r="J86" s="167"/>
      <c r="K86" s="150"/>
      <c r="L86" s="150"/>
      <c r="M86" s="79"/>
      <c r="N86" s="151"/>
      <c r="O86" s="151"/>
      <c r="P86" s="69"/>
      <c r="Q86" s="69"/>
      <c r="R86" s="69"/>
      <c r="S86" s="65"/>
      <c r="T86" s="80"/>
      <c r="U86" s="81"/>
      <c r="V86" s="81"/>
      <c r="W86" s="65"/>
      <c r="X86" s="35"/>
      <c r="Y86" s="35"/>
      <c r="Z86" s="37"/>
      <c r="AA86" s="37"/>
    </row>
    <row r="87" spans="1:27" ht="15.75" customHeight="1">
      <c r="A87" s="61"/>
      <c r="B87" s="61"/>
      <c r="C87" s="62"/>
      <c r="D87" s="63"/>
      <c r="E87" s="82"/>
      <c r="F87" s="42"/>
      <c r="G87" s="42"/>
      <c r="H87" s="42"/>
      <c r="I87" s="42"/>
      <c r="J87" s="167"/>
      <c r="K87" s="150"/>
      <c r="L87" s="150"/>
      <c r="M87" s="79"/>
      <c r="N87" s="151"/>
      <c r="O87" s="151"/>
      <c r="P87" s="69"/>
      <c r="Q87" s="69"/>
      <c r="R87" s="69"/>
      <c r="S87" s="65"/>
      <c r="T87" s="80"/>
      <c r="U87" s="81"/>
      <c r="V87" s="81"/>
      <c r="W87" s="65"/>
      <c r="X87" s="35"/>
      <c r="Y87" s="35"/>
      <c r="Z87" s="37"/>
      <c r="AA87" s="37"/>
    </row>
    <row r="88" spans="1:27" ht="15.75" customHeight="1">
      <c r="A88" s="61"/>
      <c r="B88" s="61"/>
      <c r="C88" s="62"/>
      <c r="D88" s="63"/>
      <c r="E88" s="82"/>
      <c r="F88" s="42"/>
      <c r="G88" s="42"/>
      <c r="H88" s="42"/>
      <c r="I88" s="42"/>
      <c r="J88" s="167"/>
      <c r="K88" s="150"/>
      <c r="L88" s="150"/>
      <c r="M88" s="79"/>
      <c r="N88" s="151"/>
      <c r="O88" s="151"/>
      <c r="P88" s="69"/>
      <c r="Q88" s="69"/>
      <c r="R88" s="69"/>
      <c r="S88" s="65"/>
      <c r="T88" s="80"/>
      <c r="U88" s="81"/>
      <c r="V88" s="81"/>
      <c r="W88" s="65"/>
      <c r="X88" s="35"/>
      <c r="Y88" s="35"/>
      <c r="Z88" s="37"/>
      <c r="AA88" s="37"/>
    </row>
    <row r="89" spans="1:27" ht="15.75" customHeight="1">
      <c r="A89" s="61"/>
      <c r="B89" s="61"/>
      <c r="C89" s="62"/>
      <c r="D89" s="63"/>
      <c r="E89" s="82"/>
      <c r="F89" s="42"/>
      <c r="G89" s="42"/>
      <c r="H89" s="42"/>
      <c r="I89" s="42"/>
      <c r="J89" s="167"/>
      <c r="K89" s="150"/>
      <c r="L89" s="150"/>
      <c r="M89" s="79"/>
      <c r="N89" s="151"/>
      <c r="O89" s="151"/>
      <c r="P89" s="69"/>
      <c r="Q89" s="69"/>
      <c r="R89" s="69"/>
      <c r="S89" s="65"/>
      <c r="T89" s="80"/>
      <c r="U89" s="81"/>
      <c r="V89" s="81"/>
      <c r="W89" s="65"/>
      <c r="X89" s="35"/>
      <c r="Y89" s="35"/>
      <c r="Z89" s="37"/>
      <c r="AA89" s="37"/>
    </row>
    <row r="90" spans="1:27" ht="15.75" customHeight="1">
      <c r="A90" s="61"/>
      <c r="B90" s="61"/>
      <c r="C90" s="62"/>
      <c r="D90" s="63"/>
      <c r="E90" s="82"/>
      <c r="F90" s="42"/>
      <c r="G90" s="42"/>
      <c r="H90" s="42"/>
      <c r="I90" s="42"/>
      <c r="J90" s="167"/>
      <c r="K90" s="150"/>
      <c r="L90" s="150"/>
      <c r="M90" s="79"/>
      <c r="N90" s="151"/>
      <c r="O90" s="151"/>
      <c r="P90" s="69"/>
      <c r="Q90" s="69"/>
      <c r="R90" s="69"/>
      <c r="S90" s="65"/>
      <c r="T90" s="80"/>
      <c r="U90" s="81"/>
      <c r="V90" s="81"/>
      <c r="W90" s="65"/>
      <c r="X90" s="35"/>
      <c r="Y90" s="35"/>
      <c r="Z90" s="37"/>
      <c r="AA90" s="37"/>
    </row>
    <row r="91" spans="1:27" ht="15.75" customHeight="1">
      <c r="A91" s="61"/>
      <c r="B91" s="61"/>
      <c r="C91" s="62"/>
      <c r="D91" s="63"/>
      <c r="E91" s="82"/>
      <c r="F91" s="42"/>
      <c r="G91" s="42"/>
      <c r="H91" s="42"/>
      <c r="I91" s="42"/>
      <c r="J91" s="167"/>
      <c r="K91" s="150"/>
      <c r="L91" s="150"/>
      <c r="M91" s="79"/>
      <c r="N91" s="151"/>
      <c r="O91" s="151"/>
      <c r="P91" s="69"/>
      <c r="Q91" s="69"/>
      <c r="R91" s="69"/>
      <c r="S91" s="65"/>
      <c r="T91" s="80"/>
      <c r="U91" s="81"/>
      <c r="V91" s="81"/>
      <c r="W91" s="65"/>
      <c r="X91" s="35"/>
      <c r="Y91" s="35"/>
      <c r="Z91" s="37"/>
      <c r="AA91" s="37"/>
    </row>
    <row r="92" spans="1:27" ht="15.75" customHeight="1">
      <c r="A92" s="61"/>
      <c r="B92" s="61"/>
      <c r="C92" s="62"/>
      <c r="D92" s="63"/>
      <c r="E92" s="82"/>
      <c r="F92" s="42"/>
      <c r="G92" s="42"/>
      <c r="H92" s="42"/>
      <c r="I92" s="42"/>
      <c r="J92" s="167"/>
      <c r="K92" s="150"/>
      <c r="L92" s="150"/>
      <c r="M92" s="79"/>
      <c r="N92" s="151"/>
      <c r="O92" s="151"/>
      <c r="P92" s="69"/>
      <c r="Q92" s="69"/>
      <c r="R92" s="69"/>
      <c r="S92" s="65"/>
      <c r="T92" s="80"/>
      <c r="U92" s="81"/>
      <c r="V92" s="81"/>
      <c r="W92" s="65"/>
      <c r="X92" s="35"/>
      <c r="Y92" s="35"/>
      <c r="Z92" s="37"/>
      <c r="AA92" s="37"/>
    </row>
    <row r="93" spans="1:27" ht="15.75" customHeight="1">
      <c r="A93" s="61"/>
      <c r="B93" s="61"/>
      <c r="C93" s="62"/>
      <c r="D93" s="63"/>
      <c r="E93" s="82"/>
      <c r="F93" s="42"/>
      <c r="G93" s="42"/>
      <c r="H93" s="42"/>
      <c r="I93" s="42"/>
      <c r="J93" s="42"/>
      <c r="K93" s="150"/>
      <c r="L93" s="150"/>
      <c r="M93" s="79"/>
      <c r="N93" s="151"/>
      <c r="O93" s="151"/>
      <c r="P93" s="69"/>
      <c r="Q93" s="69"/>
      <c r="R93" s="69"/>
      <c r="S93" s="65"/>
      <c r="T93" s="80"/>
      <c r="U93" s="81"/>
      <c r="V93" s="81"/>
      <c r="W93" s="65"/>
      <c r="X93" s="35"/>
      <c r="Y93" s="35"/>
      <c r="Z93" s="37"/>
      <c r="AA93" s="37"/>
    </row>
    <row r="94" spans="1:27" ht="15.75" customHeight="1">
      <c r="A94" s="61"/>
      <c r="B94" s="61"/>
      <c r="C94" s="62"/>
      <c r="D94" s="63"/>
      <c r="E94" s="82"/>
      <c r="F94" s="42"/>
      <c r="G94" s="42"/>
      <c r="H94" s="42"/>
      <c r="I94" s="42"/>
      <c r="J94" s="42"/>
      <c r="K94" s="150"/>
      <c r="L94" s="150"/>
      <c r="M94" s="79"/>
      <c r="N94" s="151"/>
      <c r="O94" s="151"/>
      <c r="P94" s="69"/>
      <c r="Q94" s="69"/>
      <c r="R94" s="69"/>
      <c r="S94" s="65"/>
      <c r="T94" s="80"/>
      <c r="U94" s="81"/>
      <c r="V94" s="81"/>
      <c r="W94" s="65"/>
      <c r="X94" s="35"/>
      <c r="Y94" s="35"/>
      <c r="Z94" s="37"/>
      <c r="AA94" s="37"/>
    </row>
    <row r="95" spans="1:27" ht="15.75" customHeight="1">
      <c r="A95" s="61"/>
      <c r="B95" s="61"/>
      <c r="C95" s="62"/>
      <c r="D95" s="63"/>
      <c r="E95" s="82"/>
      <c r="F95" s="42"/>
      <c r="G95" s="42"/>
      <c r="H95" s="42"/>
      <c r="I95" s="42"/>
      <c r="J95" s="42"/>
      <c r="K95" s="150"/>
      <c r="L95" s="150"/>
      <c r="M95" s="79"/>
      <c r="N95" s="151"/>
      <c r="O95" s="151"/>
      <c r="P95" s="69"/>
      <c r="Q95" s="69"/>
      <c r="R95" s="69"/>
      <c r="S95" s="65"/>
      <c r="T95" s="80"/>
      <c r="U95" s="81"/>
      <c r="V95" s="81"/>
      <c r="W95" s="65"/>
      <c r="X95" s="35"/>
      <c r="Y95" s="35"/>
      <c r="Z95" s="37"/>
      <c r="AA95" s="37"/>
    </row>
    <row r="96" spans="1:27" ht="15.75" customHeight="1">
      <c r="A96" s="61"/>
      <c r="B96" s="61"/>
      <c r="C96" s="62"/>
      <c r="D96" s="63"/>
      <c r="E96" s="82"/>
      <c r="F96" s="42"/>
      <c r="G96" s="42"/>
      <c r="H96" s="42"/>
      <c r="I96" s="42"/>
      <c r="J96" s="42"/>
      <c r="K96" s="150"/>
      <c r="L96" s="150"/>
      <c r="M96" s="79"/>
      <c r="N96" s="151"/>
      <c r="O96" s="151"/>
      <c r="P96" s="69"/>
      <c r="Q96" s="69"/>
      <c r="R96" s="69"/>
      <c r="S96" s="65"/>
      <c r="T96" s="80"/>
      <c r="U96" s="81"/>
      <c r="V96" s="81"/>
      <c r="W96" s="65"/>
      <c r="X96" s="35"/>
      <c r="Y96" s="35"/>
      <c r="Z96" s="37"/>
      <c r="AA96" s="37"/>
    </row>
    <row r="97" spans="1:27" ht="15.75" customHeight="1">
      <c r="A97" s="53"/>
      <c r="B97" s="53"/>
      <c r="C97" s="159"/>
      <c r="D97" s="57"/>
      <c r="E97" s="162"/>
      <c r="F97" s="39"/>
      <c r="G97" s="39"/>
      <c r="H97" s="39"/>
      <c r="I97" s="39"/>
      <c r="J97" s="39"/>
      <c r="K97" s="163"/>
      <c r="L97" s="163"/>
      <c r="M97" s="37"/>
      <c r="N97" s="164"/>
      <c r="O97" s="164"/>
      <c r="P97" s="36"/>
      <c r="Q97" s="36"/>
      <c r="R97" s="36"/>
      <c r="S97" s="35"/>
      <c r="T97" s="165"/>
      <c r="U97" s="166"/>
      <c r="V97" s="166"/>
      <c r="W97" s="35"/>
      <c r="X97" s="35"/>
      <c r="Y97" s="35"/>
      <c r="Z97" s="37"/>
      <c r="AA97" s="37"/>
    </row>
  </sheetData>
  <autoFilter ref="A1:AD96" xr:uid="{00000000-0009-0000-0000-000003000000}"/>
  <hyperlinks>
    <hyperlink ref="A1" r:id="rId1" display="," xr:uid="{00000000-0004-0000-0300-000000000000}"/>
  </hyperlinks>
  <pageMargins left="0.7" right="0.7" top="0.75" bottom="0.75" header="0" footer="0"/>
  <pageSetup orientation="landscape"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xr:uid="{00000000-0002-0000-0300-000000000000}">
          <x14:formula1>
            <xm:f>Refrences!$A$3:$A$16</xm:f>
          </x14:formula1>
          <xm:sqref>F2:I97</xm:sqref>
        </x14:dataValidation>
        <x14:dataValidation type="list" allowBlank="1" showErrorMessage="1" xr:uid="{00000000-0002-0000-0300-000001000000}">
          <x14:formula1>
            <xm:f>Refrences!$G$3:$G$6</xm:f>
          </x14:formula1>
          <xm:sqref>C37:C97</xm:sqref>
        </x14:dataValidation>
        <x14:dataValidation type="list" allowBlank="1" showErrorMessage="1" xr:uid="{00000000-0002-0000-0300-000002000000}">
          <x14:formula1>
            <xm:f>Refrences!$I$3:$I$6</xm:f>
          </x14:formula1>
          <xm:sqref>M2:M97</xm:sqref>
        </x14:dataValidation>
        <x14:dataValidation type="list" allowBlank="1" showErrorMessage="1" xr:uid="{00000000-0002-0000-0300-000003000000}">
          <x14:formula1>
            <xm:f>Refrences!$D$3:$D$21</xm:f>
          </x14:formula1>
          <xm:sqref>D2:D97</xm:sqref>
        </x14:dataValidation>
        <x14:dataValidation type="list" allowBlank="1" showInputMessage="1" showErrorMessage="1" xr:uid="{00000000-0002-0000-0300-000004000000}">
          <x14:formula1>
            <xm:f>Refrences!$O$3:$O$6</xm:f>
          </x14:formula1>
          <xm:sqref>AB2:AB97</xm:sqref>
        </x14:dataValidation>
        <x14:dataValidation type="list" showErrorMessage="1" xr:uid="{00000000-0002-0000-0300-000005000000}">
          <x14:formula1>
            <xm:f>Refrences!$G$3:$G$7</xm:f>
          </x14:formula1>
          <xm:sqref>C2:C36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BBE29-5D03-4481-A051-08CD097A378C}">
  <dimension ref="A1:AB97"/>
  <sheetViews>
    <sheetView topLeftCell="V1" workbookViewId="0">
      <selection activeCell="C9" sqref="C8:C9"/>
    </sheetView>
  </sheetViews>
  <sheetFormatPr defaultRowHeight="14"/>
  <cols>
    <col min="1" max="2" width="11.1796875" style="243" customWidth="1"/>
    <col min="3" max="3" width="12.81640625" style="243" bestFit="1" customWidth="1"/>
    <col min="4" max="4" width="34.81640625" style="31" customWidth="1"/>
    <col min="5" max="5" width="27.81640625" style="47" bestFit="1" customWidth="1"/>
    <col min="6" max="6" width="19.81640625" bestFit="1" customWidth="1"/>
    <col min="7" max="7" width="7.7265625" bestFit="1" customWidth="1"/>
    <col min="8" max="8" width="15.54296875" bestFit="1" customWidth="1"/>
    <col min="9" max="9" width="15.6328125" bestFit="1" customWidth="1"/>
    <col min="10" max="10" width="15.08984375" customWidth="1"/>
    <col min="11" max="11" width="15.54296875" bestFit="1" customWidth="1"/>
    <col min="12" max="12" width="11.1796875" customWidth="1"/>
    <col min="13" max="13" width="14.36328125" bestFit="1" customWidth="1"/>
    <col min="14" max="14" width="9.1796875" bestFit="1" customWidth="1"/>
    <col min="15" max="15" width="22.6328125" customWidth="1"/>
    <col min="16" max="16" width="10.453125" bestFit="1" customWidth="1"/>
    <col min="17" max="17" width="16.26953125" bestFit="1" customWidth="1"/>
    <col min="18" max="18" width="21.26953125" customWidth="1"/>
    <col min="19" max="19" width="24.1796875" customWidth="1"/>
    <col min="20" max="20" width="32.1796875" customWidth="1"/>
    <col min="21" max="22" width="26.453125" customWidth="1"/>
    <col min="23" max="23" width="31.1796875" customWidth="1"/>
    <col min="24" max="24" width="18.81640625" customWidth="1"/>
    <col min="25" max="25" width="11.26953125" customWidth="1"/>
    <col min="26" max="26" width="20" customWidth="1"/>
    <col min="27" max="27" width="15.36328125" customWidth="1"/>
    <col min="28" max="28" width="30.54296875" bestFit="1" customWidth="1"/>
  </cols>
  <sheetData>
    <row r="1" spans="1:28" ht="14.5">
      <c r="A1" s="178" t="s">
        <v>356</v>
      </c>
      <c r="B1" s="179" t="s">
        <v>230</v>
      </c>
      <c r="C1" s="180" t="s">
        <v>1</v>
      </c>
      <c r="D1" s="1" t="s">
        <v>2</v>
      </c>
      <c r="E1" s="181" t="s">
        <v>3</v>
      </c>
      <c r="F1" s="182" t="s">
        <v>4</v>
      </c>
      <c r="G1" s="193" t="s">
        <v>353</v>
      </c>
      <c r="H1" s="193" t="s">
        <v>354</v>
      </c>
      <c r="I1" s="193" t="s">
        <v>355</v>
      </c>
      <c r="J1" s="2" t="s">
        <v>5</v>
      </c>
      <c r="K1" s="182" t="s">
        <v>9</v>
      </c>
      <c r="L1" s="182" t="s">
        <v>10</v>
      </c>
      <c r="M1" s="183" t="s">
        <v>14</v>
      </c>
      <c r="N1" s="184" t="s">
        <v>125</v>
      </c>
      <c r="O1" s="87" t="s">
        <v>203</v>
      </c>
      <c r="P1" s="2" t="s">
        <v>12</v>
      </c>
      <c r="Q1" s="2" t="s">
        <v>13</v>
      </c>
      <c r="R1" s="182" t="s">
        <v>11</v>
      </c>
      <c r="S1" s="182" t="s">
        <v>8</v>
      </c>
      <c r="T1" s="182" t="s">
        <v>6</v>
      </c>
      <c r="U1" s="182" t="s">
        <v>7</v>
      </c>
      <c r="V1" s="186" t="s">
        <v>345</v>
      </c>
      <c r="W1" s="185" t="s">
        <v>15</v>
      </c>
      <c r="X1" s="95" t="s">
        <v>231</v>
      </c>
      <c r="Y1" s="105" t="s">
        <v>239</v>
      </c>
      <c r="Z1" s="92" t="s">
        <v>212</v>
      </c>
      <c r="AA1" s="92" t="s">
        <v>240</v>
      </c>
      <c r="AB1" s="92" t="s">
        <v>213</v>
      </c>
    </row>
    <row r="2" spans="1:28" ht="14.5">
      <c r="A2" s="23">
        <v>1</v>
      </c>
      <c r="B2" s="99"/>
      <c r="C2" s="23" t="s">
        <v>22</v>
      </c>
      <c r="D2" s="55" t="s">
        <v>36</v>
      </c>
      <c r="E2" s="43" t="s">
        <v>126</v>
      </c>
      <c r="F2" s="48" t="s">
        <v>207</v>
      </c>
      <c r="G2" s="48"/>
      <c r="H2" s="48"/>
      <c r="I2" s="48"/>
      <c r="J2" s="48" t="s">
        <v>153</v>
      </c>
      <c r="K2" s="48" t="s">
        <v>154</v>
      </c>
      <c r="L2" s="48" t="s">
        <v>154</v>
      </c>
      <c r="M2" s="4" t="s">
        <v>24</v>
      </c>
      <c r="N2" s="48" t="s">
        <v>151</v>
      </c>
      <c r="O2" s="48"/>
      <c r="P2" s="48" t="s">
        <v>27</v>
      </c>
      <c r="Q2" s="48" t="s">
        <v>152</v>
      </c>
      <c r="R2" s="48" t="s">
        <v>155</v>
      </c>
      <c r="S2" s="4"/>
      <c r="T2" s="6"/>
      <c r="U2" s="3"/>
      <c r="V2" s="3"/>
      <c r="W2" s="4"/>
      <c r="X2" s="104">
        <v>44416</v>
      </c>
      <c r="Y2" s="104" t="str">
        <f>TEXT(X2,"MMM-YY")</f>
        <v>Aug-21</v>
      </c>
      <c r="Z2" s="104">
        <v>44421</v>
      </c>
      <c r="AA2" s="103" t="str">
        <f>TEXT(Z2,"MMM-YY")</f>
        <v>Aug-21</v>
      </c>
      <c r="AB2" t="s">
        <v>215</v>
      </c>
    </row>
    <row r="3" spans="1:28" ht="14.5">
      <c r="A3" s="23">
        <v>2</v>
      </c>
      <c r="B3" s="99"/>
      <c r="C3" s="23" t="s">
        <v>16</v>
      </c>
      <c r="D3" s="55" t="s">
        <v>23</v>
      </c>
      <c r="E3" s="43" t="s">
        <v>127</v>
      </c>
      <c r="F3" s="48" t="s">
        <v>207</v>
      </c>
      <c r="G3" s="48"/>
      <c r="H3" s="48"/>
      <c r="I3" s="48"/>
      <c r="J3" s="48" t="s">
        <v>153</v>
      </c>
      <c r="K3" s="4"/>
      <c r="L3" s="4"/>
      <c r="M3" s="4" t="s">
        <v>24</v>
      </c>
      <c r="N3" s="48" t="s">
        <v>151</v>
      </c>
      <c r="O3" s="48"/>
      <c r="P3" s="4"/>
      <c r="Q3" s="4"/>
      <c r="R3" s="4"/>
      <c r="S3" s="4"/>
      <c r="T3" s="6"/>
      <c r="U3" s="3"/>
      <c r="V3" s="3"/>
      <c r="W3" s="4"/>
      <c r="X3" s="104">
        <v>44429</v>
      </c>
      <c r="Y3" s="104" t="str">
        <f>TEXT(X3,"MMM-YY")</f>
        <v>Aug-21</v>
      </c>
      <c r="Z3" s="104">
        <v>44459</v>
      </c>
      <c r="AA3" s="103" t="str">
        <f>TEXT(Z3,"MMM-YY")</f>
        <v>Sep-21</v>
      </c>
      <c r="AB3" t="s">
        <v>214</v>
      </c>
    </row>
    <row r="4" spans="1:28" ht="14.5">
      <c r="A4" s="23">
        <v>3</v>
      </c>
      <c r="B4" s="99"/>
      <c r="C4" s="23" t="s">
        <v>16</v>
      </c>
      <c r="D4" s="55" t="s">
        <v>23</v>
      </c>
      <c r="E4" s="44" t="s">
        <v>128</v>
      </c>
      <c r="F4" s="48" t="s">
        <v>33</v>
      </c>
      <c r="G4" s="48"/>
      <c r="H4" s="48"/>
      <c r="I4" s="48"/>
      <c r="J4" s="48" t="s">
        <v>157</v>
      </c>
      <c r="K4" s="4"/>
      <c r="L4" s="4"/>
      <c r="M4" s="4" t="s">
        <v>24</v>
      </c>
      <c r="N4" s="48" t="s">
        <v>151</v>
      </c>
      <c r="O4" s="48"/>
      <c r="P4" s="4"/>
      <c r="Q4" s="4"/>
      <c r="R4" s="4"/>
      <c r="S4" s="4"/>
      <c r="T4" s="6"/>
      <c r="U4" s="3"/>
      <c r="V4" s="3"/>
      <c r="W4" s="4"/>
      <c r="X4" s="96"/>
      <c r="Y4" s="96"/>
      <c r="AB4" t="s">
        <v>216</v>
      </c>
    </row>
    <row r="5" spans="1:28" ht="14.5">
      <c r="A5" s="23">
        <v>4</v>
      </c>
      <c r="B5" s="99"/>
      <c r="C5" s="23" t="s">
        <v>16</v>
      </c>
      <c r="D5" s="55" t="s">
        <v>58</v>
      </c>
      <c r="E5" s="43" t="s">
        <v>129</v>
      </c>
      <c r="F5" s="48" t="s">
        <v>21</v>
      </c>
      <c r="G5" s="48"/>
      <c r="H5" s="48"/>
      <c r="I5" s="48"/>
      <c r="J5" s="48" t="s">
        <v>163</v>
      </c>
      <c r="K5" s="4" t="s">
        <v>161</v>
      </c>
      <c r="L5" s="4" t="s">
        <v>161</v>
      </c>
      <c r="M5" s="4" t="s">
        <v>26</v>
      </c>
      <c r="N5" s="48" t="s">
        <v>151</v>
      </c>
      <c r="O5" s="48"/>
      <c r="P5" s="4"/>
      <c r="Q5" s="4"/>
      <c r="R5" s="4"/>
      <c r="S5" s="23"/>
      <c r="T5" s="6"/>
      <c r="U5" s="8"/>
      <c r="V5" s="8"/>
      <c r="W5" s="4"/>
      <c r="X5" s="96"/>
      <c r="Y5" s="96"/>
    </row>
    <row r="6" spans="1:28" ht="14.5">
      <c r="A6" s="23">
        <v>5</v>
      </c>
      <c r="B6" s="23"/>
      <c r="C6" s="23" t="s">
        <v>16</v>
      </c>
      <c r="D6" s="55" t="s">
        <v>23</v>
      </c>
      <c r="E6" s="44" t="s">
        <v>130</v>
      </c>
      <c r="F6" s="48" t="s">
        <v>33</v>
      </c>
      <c r="G6" s="48"/>
      <c r="H6" s="48"/>
      <c r="I6" s="48"/>
      <c r="J6" s="48" t="s">
        <v>157</v>
      </c>
      <c r="K6" s="4" t="s">
        <v>181</v>
      </c>
      <c r="L6" s="4" t="s">
        <v>181</v>
      </c>
      <c r="M6" s="4" t="s">
        <v>26</v>
      </c>
      <c r="N6" s="48" t="s">
        <v>151</v>
      </c>
      <c r="O6" s="48"/>
      <c r="P6" s="4"/>
      <c r="Q6" s="4"/>
      <c r="R6" s="4"/>
      <c r="S6" s="4"/>
      <c r="T6" s="6"/>
      <c r="U6" s="8"/>
      <c r="V6" s="8"/>
      <c r="W6" s="4"/>
      <c r="X6" s="96"/>
      <c r="Y6" s="96"/>
    </row>
    <row r="7" spans="1:28" ht="14.5">
      <c r="A7" s="23">
        <v>6</v>
      </c>
      <c r="B7" s="23"/>
      <c r="C7" s="23" t="s">
        <v>156</v>
      </c>
      <c r="D7" s="55" t="s">
        <v>156</v>
      </c>
      <c r="E7" s="43" t="s">
        <v>131</v>
      </c>
      <c r="F7" s="48" t="s">
        <v>206</v>
      </c>
      <c r="G7" s="48"/>
      <c r="H7" s="48"/>
      <c r="I7" s="48"/>
      <c r="J7" s="48" t="s">
        <v>160</v>
      </c>
      <c r="K7" s="4" t="s">
        <v>180</v>
      </c>
      <c r="L7" s="4" t="s">
        <v>180</v>
      </c>
      <c r="M7" s="4" t="s">
        <v>19</v>
      </c>
      <c r="N7" s="89" t="s">
        <v>204</v>
      </c>
      <c r="O7" s="48" t="s">
        <v>159</v>
      </c>
      <c r="P7" s="4"/>
      <c r="Q7" s="4"/>
      <c r="R7" s="4"/>
      <c r="S7" s="4"/>
      <c r="T7" s="6"/>
      <c r="U7" s="8"/>
      <c r="V7" s="8"/>
      <c r="W7" s="4"/>
      <c r="X7" s="96"/>
      <c r="Y7" s="96"/>
    </row>
    <row r="8" spans="1:28" ht="14.5">
      <c r="A8" s="23">
        <v>7</v>
      </c>
      <c r="B8" s="23"/>
      <c r="C8" s="23" t="s">
        <v>156</v>
      </c>
      <c r="D8" s="55" t="s">
        <v>156</v>
      </c>
      <c r="E8" s="43" t="s">
        <v>132</v>
      </c>
      <c r="F8" s="48" t="s">
        <v>33</v>
      </c>
      <c r="G8" s="48"/>
      <c r="H8" s="48"/>
      <c r="I8" s="48"/>
      <c r="J8" s="48" t="s">
        <v>160</v>
      </c>
      <c r="K8" s="4" t="s">
        <v>180</v>
      </c>
      <c r="L8" s="4" t="s">
        <v>180</v>
      </c>
      <c r="M8" s="4" t="s">
        <v>19</v>
      </c>
      <c r="N8" s="89" t="s">
        <v>204</v>
      </c>
      <c r="O8" s="48" t="s">
        <v>159</v>
      </c>
      <c r="P8" s="4"/>
      <c r="Q8" s="4"/>
      <c r="R8" s="4"/>
      <c r="S8" s="4"/>
      <c r="T8" s="6"/>
      <c r="U8" s="8"/>
      <c r="V8" s="8"/>
      <c r="W8" s="4"/>
      <c r="X8" s="96"/>
      <c r="Y8" s="96"/>
    </row>
    <row r="9" spans="1:28" ht="14.5">
      <c r="A9" s="23">
        <v>8</v>
      </c>
      <c r="B9" s="23"/>
      <c r="C9" s="23" t="s">
        <v>156</v>
      </c>
      <c r="D9" s="55" t="s">
        <v>156</v>
      </c>
      <c r="E9" s="43" t="s">
        <v>133</v>
      </c>
      <c r="F9" s="48" t="s">
        <v>207</v>
      </c>
      <c r="G9" s="48"/>
      <c r="H9" s="48"/>
      <c r="I9" s="48"/>
      <c r="J9" s="48" t="s">
        <v>158</v>
      </c>
      <c r="K9" s="4" t="s">
        <v>177</v>
      </c>
      <c r="L9" s="4" t="s">
        <v>177</v>
      </c>
      <c r="M9" s="4" t="s">
        <v>24</v>
      </c>
      <c r="N9" s="89" t="s">
        <v>204</v>
      </c>
      <c r="O9" s="48" t="s">
        <v>159</v>
      </c>
      <c r="P9" s="4" t="s">
        <v>178</v>
      </c>
      <c r="Q9" s="4" t="s">
        <v>179</v>
      </c>
      <c r="R9" s="4"/>
      <c r="S9" s="4"/>
      <c r="T9" s="6"/>
      <c r="U9" s="3"/>
      <c r="V9" s="3"/>
      <c r="W9" s="4"/>
      <c r="X9" s="96"/>
      <c r="Y9" s="96"/>
    </row>
    <row r="10" spans="1:28" ht="14.5">
      <c r="A10" s="23">
        <v>9</v>
      </c>
      <c r="B10" s="23"/>
      <c r="C10" s="23" t="s">
        <v>22</v>
      </c>
      <c r="D10" s="55" t="s">
        <v>52</v>
      </c>
      <c r="E10" s="45" t="s">
        <v>134</v>
      </c>
      <c r="F10" s="48" t="s">
        <v>50</v>
      </c>
      <c r="G10" s="48"/>
      <c r="H10" s="48"/>
      <c r="I10" s="48"/>
      <c r="J10" s="4"/>
      <c r="K10" s="48" t="s">
        <v>161</v>
      </c>
      <c r="L10" s="48" t="s">
        <v>161</v>
      </c>
      <c r="M10" s="4" t="s">
        <v>26</v>
      </c>
      <c r="N10" s="48" t="s">
        <v>151</v>
      </c>
      <c r="O10" s="48"/>
      <c r="P10" s="4"/>
      <c r="Q10" s="4"/>
      <c r="R10" s="4"/>
      <c r="S10" s="4"/>
      <c r="T10" s="6"/>
      <c r="U10" s="3"/>
      <c r="V10" s="3"/>
      <c r="W10" s="4"/>
      <c r="X10" s="96"/>
      <c r="Y10" s="96"/>
    </row>
    <row r="11" spans="1:28" ht="14.5">
      <c r="A11" s="23">
        <v>10</v>
      </c>
      <c r="B11" s="23"/>
      <c r="C11" s="23" t="s">
        <v>22</v>
      </c>
      <c r="D11" s="55" t="s">
        <v>52</v>
      </c>
      <c r="E11" s="45" t="s">
        <v>135</v>
      </c>
      <c r="F11" s="48" t="s">
        <v>50</v>
      </c>
      <c r="G11" s="48"/>
      <c r="H11" s="48"/>
      <c r="I11" s="48"/>
      <c r="J11" s="4"/>
      <c r="K11" s="48" t="s">
        <v>161</v>
      </c>
      <c r="L11" s="48" t="s">
        <v>161</v>
      </c>
      <c r="M11" s="4" t="s">
        <v>26</v>
      </c>
      <c r="N11" s="48" t="s">
        <v>151</v>
      </c>
      <c r="O11" s="48"/>
      <c r="P11" s="4"/>
      <c r="Q11" s="4"/>
      <c r="R11" s="4"/>
      <c r="S11" s="4"/>
      <c r="T11" s="6"/>
      <c r="U11" s="3"/>
      <c r="V11" s="3"/>
      <c r="W11" s="3"/>
      <c r="X11" s="54"/>
      <c r="Y11" s="54"/>
    </row>
    <row r="12" spans="1:28" ht="14.5">
      <c r="A12" s="23">
        <v>11</v>
      </c>
      <c r="B12" s="23"/>
      <c r="C12" s="23" t="s">
        <v>22</v>
      </c>
      <c r="D12" s="55" t="s">
        <v>32</v>
      </c>
      <c r="E12" s="43" t="s">
        <v>136</v>
      </c>
      <c r="F12" s="48" t="s">
        <v>207</v>
      </c>
      <c r="G12" s="48"/>
      <c r="H12" s="48"/>
      <c r="I12" s="48"/>
      <c r="J12" s="48" t="s">
        <v>310</v>
      </c>
      <c r="K12" s="4" t="s">
        <v>182</v>
      </c>
      <c r="L12" s="4" t="s">
        <v>182</v>
      </c>
      <c r="M12" s="4" t="s">
        <v>26</v>
      </c>
      <c r="N12" s="48" t="s">
        <v>151</v>
      </c>
      <c r="O12" s="48"/>
      <c r="P12" s="4"/>
      <c r="Q12" s="4"/>
      <c r="R12" s="4"/>
      <c r="S12" s="4"/>
      <c r="T12" s="6"/>
      <c r="U12" s="3"/>
      <c r="V12" s="3"/>
      <c r="W12" s="4"/>
      <c r="X12" s="96"/>
      <c r="Y12" s="96"/>
    </row>
    <row r="13" spans="1:28" ht="14.5">
      <c r="A13" s="23">
        <v>12</v>
      </c>
      <c r="B13" s="23"/>
      <c r="C13" s="23" t="s">
        <v>22</v>
      </c>
      <c r="D13" s="55" t="s">
        <v>52</v>
      </c>
      <c r="E13" s="45" t="s">
        <v>137</v>
      </c>
      <c r="F13" s="48" t="s">
        <v>50</v>
      </c>
      <c r="G13" s="48"/>
      <c r="H13" s="48"/>
      <c r="I13" s="48"/>
      <c r="J13" s="10"/>
      <c r="K13" s="48" t="s">
        <v>161</v>
      </c>
      <c r="L13" s="48" t="s">
        <v>161</v>
      </c>
      <c r="M13" s="4" t="s">
        <v>26</v>
      </c>
      <c r="N13" s="48" t="s">
        <v>151</v>
      </c>
      <c r="O13" s="48"/>
      <c r="P13" s="4"/>
      <c r="Q13" s="4"/>
      <c r="R13" s="4"/>
      <c r="S13" s="4"/>
      <c r="T13" s="6"/>
      <c r="U13" s="3"/>
      <c r="V13" s="3"/>
      <c r="W13" s="4"/>
      <c r="X13" s="96"/>
      <c r="Y13" s="96"/>
    </row>
    <row r="14" spans="1:28" ht="14.5">
      <c r="A14" s="23">
        <v>13</v>
      </c>
      <c r="B14" s="23"/>
      <c r="C14" s="23" t="s">
        <v>22</v>
      </c>
      <c r="D14" s="55" t="s">
        <v>52</v>
      </c>
      <c r="E14" s="45" t="s">
        <v>138</v>
      </c>
      <c r="F14" s="48" t="s">
        <v>50</v>
      </c>
      <c r="G14" s="48"/>
      <c r="H14" s="48"/>
      <c r="I14" s="48"/>
      <c r="J14" s="32"/>
      <c r="K14" s="48" t="s">
        <v>161</v>
      </c>
      <c r="L14" s="48" t="s">
        <v>161</v>
      </c>
      <c r="M14" s="4" t="s">
        <v>26</v>
      </c>
      <c r="N14" s="48" t="s">
        <v>151</v>
      </c>
      <c r="O14" s="48"/>
      <c r="P14" s="4"/>
      <c r="Q14" s="4"/>
      <c r="R14" s="4"/>
      <c r="S14" s="4"/>
      <c r="T14" s="6"/>
      <c r="U14" s="3"/>
      <c r="V14" s="3"/>
      <c r="W14" s="4"/>
      <c r="X14" s="96"/>
      <c r="Y14" s="96"/>
    </row>
    <row r="15" spans="1:28" ht="14.5">
      <c r="A15" s="23">
        <v>14</v>
      </c>
      <c r="B15" s="23"/>
      <c r="C15" s="23" t="s">
        <v>22</v>
      </c>
      <c r="D15" s="55" t="s">
        <v>25</v>
      </c>
      <c r="E15" s="43" t="s">
        <v>139</v>
      </c>
      <c r="F15" s="48" t="s">
        <v>33</v>
      </c>
      <c r="G15" s="48"/>
      <c r="H15" s="48"/>
      <c r="I15" s="48"/>
      <c r="J15" s="46" t="s">
        <v>162</v>
      </c>
      <c r="K15" s="48" t="s">
        <v>183</v>
      </c>
      <c r="L15" s="48" t="s">
        <v>184</v>
      </c>
      <c r="M15" s="4" t="s">
        <v>19</v>
      </c>
      <c r="N15" s="48" t="s">
        <v>151</v>
      </c>
      <c r="O15" s="48"/>
      <c r="P15" s="4"/>
      <c r="Q15" s="4"/>
      <c r="R15" s="4"/>
      <c r="S15" s="4"/>
      <c r="T15" s="6"/>
      <c r="U15" s="3"/>
      <c r="V15" s="3"/>
      <c r="W15" s="4"/>
      <c r="X15" s="96"/>
      <c r="Y15" s="96"/>
    </row>
    <row r="16" spans="1:28" ht="14.5">
      <c r="A16" s="23">
        <v>15</v>
      </c>
      <c r="B16" s="23"/>
      <c r="C16" s="23" t="s">
        <v>22</v>
      </c>
      <c r="D16" s="55" t="s">
        <v>52</v>
      </c>
      <c r="E16" s="45" t="s">
        <v>140</v>
      </c>
      <c r="F16" s="48" t="s">
        <v>50</v>
      </c>
      <c r="G16" s="48"/>
      <c r="H16" s="48"/>
      <c r="I16" s="48"/>
      <c r="J16" s="32"/>
      <c r="K16" s="48" t="s">
        <v>185</v>
      </c>
      <c r="L16" s="48" t="s">
        <v>185</v>
      </c>
      <c r="M16" s="4" t="s">
        <v>26</v>
      </c>
      <c r="N16" s="48" t="s">
        <v>151</v>
      </c>
      <c r="O16" s="48"/>
      <c r="P16" s="4"/>
      <c r="Q16" s="4"/>
      <c r="R16" s="4"/>
      <c r="S16" s="4"/>
      <c r="T16" s="6"/>
      <c r="U16" s="3"/>
      <c r="V16" s="3"/>
      <c r="W16" s="4"/>
      <c r="X16" s="96"/>
      <c r="Y16" s="96"/>
    </row>
    <row r="17" spans="1:25" ht="14.5">
      <c r="A17" s="23">
        <v>16</v>
      </c>
      <c r="B17" s="23"/>
      <c r="C17" s="23" t="s">
        <v>22</v>
      </c>
      <c r="D17" s="55" t="s">
        <v>36</v>
      </c>
      <c r="E17" s="43" t="s">
        <v>141</v>
      </c>
      <c r="F17" s="48" t="s">
        <v>33</v>
      </c>
      <c r="G17" s="48"/>
      <c r="H17" s="48"/>
      <c r="I17" s="48"/>
      <c r="J17" s="46" t="s">
        <v>162</v>
      </c>
      <c r="K17" s="48" t="s">
        <v>186</v>
      </c>
      <c r="L17" s="48" t="s">
        <v>187</v>
      </c>
      <c r="M17" s="4" t="s">
        <v>19</v>
      </c>
      <c r="N17" s="48" t="s">
        <v>151</v>
      </c>
      <c r="O17" s="48"/>
      <c r="P17" s="4"/>
      <c r="Q17" s="4"/>
      <c r="R17" s="4"/>
      <c r="S17" s="4"/>
      <c r="T17" s="6"/>
      <c r="U17" s="3"/>
      <c r="V17" s="3"/>
      <c r="W17" s="4"/>
      <c r="X17" s="96"/>
      <c r="Y17" s="96"/>
    </row>
    <row r="18" spans="1:25" ht="14.5">
      <c r="A18" s="23">
        <v>17</v>
      </c>
      <c r="B18" s="23"/>
      <c r="C18" s="23" t="s">
        <v>16</v>
      </c>
      <c r="D18" s="55" t="s">
        <v>58</v>
      </c>
      <c r="E18" s="43" t="s">
        <v>142</v>
      </c>
      <c r="F18" s="48" t="s">
        <v>33</v>
      </c>
      <c r="G18" s="48"/>
      <c r="H18" s="48"/>
      <c r="I18" s="48"/>
      <c r="J18" s="50" t="s">
        <v>163</v>
      </c>
      <c r="K18" s="48" t="s">
        <v>188</v>
      </c>
      <c r="L18" s="48" t="s">
        <v>189</v>
      </c>
      <c r="M18" s="4" t="s">
        <v>26</v>
      </c>
      <c r="N18" s="48" t="s">
        <v>151</v>
      </c>
      <c r="O18" s="48"/>
      <c r="P18" s="4"/>
      <c r="Q18" s="4"/>
      <c r="R18" s="4"/>
      <c r="S18" s="4"/>
      <c r="T18" s="6"/>
      <c r="U18" s="3"/>
      <c r="V18" s="3"/>
      <c r="W18" s="4"/>
      <c r="X18" s="96"/>
      <c r="Y18" s="96"/>
    </row>
    <row r="19" spans="1:25" ht="14.5">
      <c r="A19" s="23">
        <v>18</v>
      </c>
      <c r="B19" s="23"/>
      <c r="C19" s="23" t="s">
        <v>22</v>
      </c>
      <c r="D19" s="56" t="s">
        <v>52</v>
      </c>
      <c r="E19" s="45" t="s">
        <v>143</v>
      </c>
      <c r="F19" s="48" t="s">
        <v>50</v>
      </c>
      <c r="G19" s="48"/>
      <c r="H19" s="48"/>
      <c r="I19" s="48"/>
      <c r="J19" s="32"/>
      <c r="K19" s="48" t="s">
        <v>161</v>
      </c>
      <c r="L19" s="48" t="s">
        <v>161</v>
      </c>
      <c r="M19" s="4" t="s">
        <v>26</v>
      </c>
      <c r="N19" s="48" t="s">
        <v>151</v>
      </c>
      <c r="O19" s="48"/>
      <c r="P19" s="4"/>
      <c r="Q19" s="4"/>
      <c r="R19" s="4"/>
      <c r="S19" s="4"/>
      <c r="T19" s="6"/>
      <c r="U19" s="3"/>
      <c r="V19" s="3"/>
      <c r="W19" s="4"/>
      <c r="X19" s="96"/>
      <c r="Y19" s="96"/>
    </row>
    <row r="20" spans="1:25" ht="14.5">
      <c r="A20" s="23">
        <v>19</v>
      </c>
      <c r="B20" s="23"/>
      <c r="C20" s="23" t="s">
        <v>22</v>
      </c>
      <c r="D20" s="55" t="s">
        <v>52</v>
      </c>
      <c r="E20" s="45" t="s">
        <v>144</v>
      </c>
      <c r="F20" s="48" t="s">
        <v>50</v>
      </c>
      <c r="G20" s="48"/>
      <c r="H20" s="48"/>
      <c r="I20" s="48"/>
      <c r="J20" s="32"/>
      <c r="K20" s="48" t="s">
        <v>161</v>
      </c>
      <c r="L20" s="48" t="s">
        <v>161</v>
      </c>
      <c r="M20" s="4" t="s">
        <v>26</v>
      </c>
      <c r="N20" s="48" t="s">
        <v>151</v>
      </c>
      <c r="O20" s="48"/>
      <c r="P20" s="4"/>
      <c r="Q20" s="4"/>
      <c r="R20" s="4"/>
      <c r="S20" s="4"/>
      <c r="T20" s="6"/>
      <c r="U20" s="3"/>
      <c r="V20" s="3"/>
      <c r="W20" s="4"/>
      <c r="X20" s="96"/>
      <c r="Y20" s="96"/>
    </row>
    <row r="21" spans="1:25" ht="14.5">
      <c r="A21" s="23">
        <v>20</v>
      </c>
      <c r="B21" s="23"/>
      <c r="C21" s="23" t="s">
        <v>22</v>
      </c>
      <c r="D21" s="55" t="s">
        <v>52</v>
      </c>
      <c r="E21" s="45" t="s">
        <v>145</v>
      </c>
      <c r="F21" s="48" t="s">
        <v>50</v>
      </c>
      <c r="G21" s="48"/>
      <c r="H21" s="48"/>
      <c r="I21" s="48"/>
      <c r="J21" s="32"/>
      <c r="K21" s="48" t="s">
        <v>161</v>
      </c>
      <c r="L21" s="48" t="s">
        <v>161</v>
      </c>
      <c r="M21" s="4" t="s">
        <v>26</v>
      </c>
      <c r="N21" s="48" t="s">
        <v>151</v>
      </c>
      <c r="O21" s="48"/>
      <c r="P21" s="4"/>
      <c r="Q21" s="4"/>
      <c r="R21" s="4"/>
      <c r="S21" s="4"/>
      <c r="T21" s="6"/>
      <c r="U21" s="3"/>
      <c r="V21" s="3"/>
      <c r="W21" s="4"/>
      <c r="X21" s="96"/>
      <c r="Y21" s="96"/>
    </row>
    <row r="22" spans="1:25" ht="14.5">
      <c r="A22" s="23">
        <v>21</v>
      </c>
      <c r="B22" s="23"/>
      <c r="C22" s="23" t="s">
        <v>22</v>
      </c>
      <c r="D22" s="55" t="s">
        <v>25</v>
      </c>
      <c r="E22" s="45" t="s">
        <v>146</v>
      </c>
      <c r="F22" s="48" t="s">
        <v>35</v>
      </c>
      <c r="G22" s="48"/>
      <c r="H22" s="48"/>
      <c r="I22" s="48"/>
      <c r="J22" s="33" t="s">
        <v>301</v>
      </c>
      <c r="K22" s="48" t="s">
        <v>164</v>
      </c>
      <c r="L22" s="48" t="s">
        <v>164</v>
      </c>
      <c r="M22" s="4" t="s">
        <v>41</v>
      </c>
      <c r="N22" s="48" t="s">
        <v>151</v>
      </c>
      <c r="O22" s="48"/>
      <c r="P22" s="4"/>
      <c r="Q22" s="4"/>
      <c r="R22" s="4"/>
      <c r="S22" s="4"/>
      <c r="T22" s="6"/>
      <c r="U22" s="3"/>
      <c r="V22" s="3"/>
      <c r="W22" s="4"/>
      <c r="X22" s="96"/>
      <c r="Y22" s="96"/>
    </row>
    <row r="23" spans="1:25" ht="14.5">
      <c r="A23" s="23">
        <v>22</v>
      </c>
      <c r="B23" s="23"/>
      <c r="C23" s="23" t="s">
        <v>16</v>
      </c>
      <c r="D23" s="55" t="s">
        <v>58</v>
      </c>
      <c r="E23" s="45" t="s">
        <v>147</v>
      </c>
      <c r="F23" s="48" t="s">
        <v>34</v>
      </c>
      <c r="G23" s="48"/>
      <c r="H23" s="48"/>
      <c r="I23" s="48"/>
      <c r="J23" s="50" t="s">
        <v>300</v>
      </c>
      <c r="K23" s="4" t="s">
        <v>180</v>
      </c>
      <c r="L23" s="4" t="s">
        <v>190</v>
      </c>
      <c r="M23" s="4" t="s">
        <v>19</v>
      </c>
      <c r="N23" s="48" t="s">
        <v>151</v>
      </c>
      <c r="O23" s="48"/>
      <c r="P23" s="4"/>
      <c r="Q23" s="4"/>
      <c r="R23" s="4"/>
      <c r="S23" s="4"/>
      <c r="T23" s="6"/>
      <c r="U23" s="3"/>
      <c r="V23" s="3"/>
      <c r="W23" s="3"/>
      <c r="X23" s="54"/>
      <c r="Y23" s="54"/>
    </row>
    <row r="24" spans="1:25" ht="14.5">
      <c r="A24" s="23">
        <v>23</v>
      </c>
      <c r="B24" s="23"/>
      <c r="C24" s="23" t="s">
        <v>16</v>
      </c>
      <c r="D24" s="55" t="s">
        <v>58</v>
      </c>
      <c r="E24" s="45" t="s">
        <v>148</v>
      </c>
      <c r="F24" s="48" t="s">
        <v>39</v>
      </c>
      <c r="G24" s="48"/>
      <c r="H24" s="48"/>
      <c r="I24" s="48"/>
      <c r="J24" s="153" t="s">
        <v>346</v>
      </c>
      <c r="K24" s="4" t="s">
        <v>194</v>
      </c>
      <c r="L24" s="4" t="s">
        <v>194</v>
      </c>
      <c r="M24" s="4" t="s">
        <v>41</v>
      </c>
      <c r="N24" s="48" t="s">
        <v>151</v>
      </c>
      <c r="O24" s="48"/>
      <c r="P24" s="4"/>
      <c r="Q24" s="4"/>
      <c r="R24" s="4"/>
      <c r="S24" s="4"/>
      <c r="T24" s="6"/>
      <c r="U24" s="3"/>
      <c r="V24" s="3"/>
      <c r="W24" s="3"/>
      <c r="X24" s="54"/>
      <c r="Y24" s="54"/>
    </row>
    <row r="25" spans="1:25" ht="14.5">
      <c r="A25" s="23">
        <v>24</v>
      </c>
      <c r="B25" s="40"/>
      <c r="C25" s="23" t="s">
        <v>22</v>
      </c>
      <c r="D25" s="55" t="s">
        <v>36</v>
      </c>
      <c r="E25" s="45" t="s">
        <v>149</v>
      </c>
      <c r="F25" s="48" t="s">
        <v>39</v>
      </c>
      <c r="G25" s="48"/>
      <c r="H25" s="48"/>
      <c r="I25" s="48"/>
      <c r="J25" s="34" t="s">
        <v>342</v>
      </c>
      <c r="K25" s="4" t="s">
        <v>195</v>
      </c>
      <c r="L25" s="4" t="s">
        <v>195</v>
      </c>
      <c r="M25" s="4" t="s">
        <v>41</v>
      </c>
      <c r="N25" s="48" t="s">
        <v>151</v>
      </c>
      <c r="O25" s="48"/>
      <c r="P25" s="7"/>
      <c r="Q25" s="7"/>
      <c r="R25" s="7"/>
      <c r="S25" s="5"/>
      <c r="T25" s="11"/>
      <c r="U25" s="11"/>
      <c r="V25" s="11"/>
      <c r="W25" s="5"/>
      <c r="X25" s="35"/>
      <c r="Y25" s="35"/>
    </row>
    <row r="26" spans="1:25" ht="14.5">
      <c r="A26" s="23">
        <v>25</v>
      </c>
      <c r="B26" s="40"/>
      <c r="C26" s="23" t="s">
        <v>22</v>
      </c>
      <c r="D26" s="14" t="s">
        <v>32</v>
      </c>
      <c r="E26" s="45" t="s">
        <v>150</v>
      </c>
      <c r="F26" s="48" t="s">
        <v>35</v>
      </c>
      <c r="G26" s="48"/>
      <c r="H26" s="48"/>
      <c r="I26" s="48"/>
      <c r="J26" s="153" t="s">
        <v>304</v>
      </c>
      <c r="K26" s="4" t="s">
        <v>196</v>
      </c>
      <c r="L26" s="4" t="s">
        <v>196</v>
      </c>
      <c r="M26" s="4" t="s">
        <v>19</v>
      </c>
      <c r="N26" s="48" t="s">
        <v>151</v>
      </c>
      <c r="O26" s="48"/>
      <c r="P26" s="7"/>
      <c r="Q26" s="7"/>
      <c r="R26" s="7"/>
      <c r="S26" s="5"/>
      <c r="T26" s="11"/>
      <c r="U26" s="11"/>
      <c r="V26" s="11"/>
      <c r="W26" s="5"/>
      <c r="X26" s="35"/>
      <c r="Y26" s="35"/>
    </row>
    <row r="27" spans="1:25" ht="14.5">
      <c r="A27" s="23">
        <v>26</v>
      </c>
      <c r="B27" s="40"/>
      <c r="C27" s="23" t="s">
        <v>22</v>
      </c>
      <c r="D27" s="14" t="s">
        <v>25</v>
      </c>
      <c r="E27" s="43" t="s">
        <v>166</v>
      </c>
      <c r="F27" s="48" t="s">
        <v>33</v>
      </c>
      <c r="G27" s="48"/>
      <c r="H27" s="48"/>
      <c r="I27" s="48"/>
      <c r="J27" s="50" t="s">
        <v>167</v>
      </c>
      <c r="K27" s="4" t="s">
        <v>197</v>
      </c>
      <c r="L27" s="4" t="s">
        <v>197</v>
      </c>
      <c r="M27" s="4" t="s">
        <v>19</v>
      </c>
      <c r="N27" s="89" t="s">
        <v>205</v>
      </c>
      <c r="O27" s="48" t="s">
        <v>165</v>
      </c>
      <c r="P27" s="7"/>
      <c r="Q27" s="7"/>
      <c r="R27" s="7"/>
      <c r="S27" s="7"/>
      <c r="T27" s="11"/>
      <c r="U27" s="11"/>
      <c r="V27" s="11"/>
      <c r="W27" s="7"/>
      <c r="X27" s="36"/>
      <c r="Y27" s="36"/>
    </row>
    <row r="28" spans="1:25" ht="14.5">
      <c r="A28" s="23">
        <v>27</v>
      </c>
      <c r="B28" s="40"/>
      <c r="C28" s="23" t="s">
        <v>22</v>
      </c>
      <c r="D28" s="14" t="s">
        <v>25</v>
      </c>
      <c r="E28" s="154" t="s">
        <v>173</v>
      </c>
      <c r="F28" s="48" t="s">
        <v>219</v>
      </c>
      <c r="G28" s="48"/>
      <c r="H28" s="48"/>
      <c r="I28" s="48"/>
      <c r="J28" s="50" t="s">
        <v>168</v>
      </c>
      <c r="K28" s="4" t="s">
        <v>198</v>
      </c>
      <c r="L28" s="4" t="s">
        <v>198</v>
      </c>
      <c r="M28" s="4" t="s">
        <v>19</v>
      </c>
      <c r="N28" s="89" t="s">
        <v>205</v>
      </c>
      <c r="O28" s="48" t="s">
        <v>165</v>
      </c>
      <c r="P28" s="7"/>
      <c r="Q28" s="7"/>
      <c r="R28" s="7"/>
      <c r="S28" s="5"/>
      <c r="T28" s="11"/>
      <c r="U28" s="11"/>
      <c r="V28" s="11"/>
      <c r="W28" s="5"/>
      <c r="X28" s="35"/>
      <c r="Y28" s="35"/>
    </row>
    <row r="29" spans="1:25" ht="14.5">
      <c r="A29" s="23">
        <v>28</v>
      </c>
      <c r="B29" s="40"/>
      <c r="C29" s="23" t="s">
        <v>16</v>
      </c>
      <c r="D29" s="14" t="s">
        <v>23</v>
      </c>
      <c r="E29" s="43" t="s">
        <v>169</v>
      </c>
      <c r="F29" s="48" t="s">
        <v>33</v>
      </c>
      <c r="G29" s="48"/>
      <c r="H29" s="48"/>
      <c r="I29" s="48"/>
      <c r="J29" s="50" t="s">
        <v>172</v>
      </c>
      <c r="K29" s="4" t="s">
        <v>201</v>
      </c>
      <c r="L29" s="4" t="s">
        <v>201</v>
      </c>
      <c r="M29" s="4" t="s">
        <v>24</v>
      </c>
      <c r="N29" s="89" t="s">
        <v>205</v>
      </c>
      <c r="O29" s="48" t="s">
        <v>165</v>
      </c>
      <c r="P29" s="7"/>
      <c r="Q29" s="7"/>
      <c r="R29" s="7"/>
      <c r="S29" s="5"/>
      <c r="T29" s="11"/>
      <c r="U29" s="11"/>
      <c r="V29" s="11"/>
      <c r="W29" s="5"/>
      <c r="X29" s="35"/>
      <c r="Y29" s="35"/>
    </row>
    <row r="30" spans="1:25" ht="14.5">
      <c r="A30" s="23">
        <v>29</v>
      </c>
      <c r="B30" s="40"/>
      <c r="C30" s="23" t="s">
        <v>16</v>
      </c>
      <c r="D30" s="14" t="s">
        <v>23</v>
      </c>
      <c r="E30" s="155" t="s">
        <v>283</v>
      </c>
      <c r="F30" s="48" t="s">
        <v>35</v>
      </c>
      <c r="G30" s="48"/>
      <c r="H30" s="48"/>
      <c r="I30" s="48"/>
      <c r="J30" s="34" t="s">
        <v>319</v>
      </c>
      <c r="K30" s="4" t="s">
        <v>154</v>
      </c>
      <c r="L30" s="4" t="s">
        <v>154</v>
      </c>
      <c r="M30" s="4" t="s">
        <v>19</v>
      </c>
      <c r="N30" s="89" t="s">
        <v>205</v>
      </c>
      <c r="O30" s="48" t="s">
        <v>165</v>
      </c>
      <c r="P30" s="7"/>
      <c r="Q30" s="7"/>
      <c r="R30" s="7"/>
      <c r="S30" s="5"/>
      <c r="T30" s="11"/>
      <c r="U30" s="11"/>
      <c r="V30" s="11"/>
      <c r="W30" s="5"/>
      <c r="X30" s="35"/>
      <c r="Y30" s="35"/>
    </row>
    <row r="31" spans="1:25" ht="14.5">
      <c r="A31" s="23">
        <v>30</v>
      </c>
      <c r="B31" s="40"/>
      <c r="C31" s="23" t="s">
        <v>16</v>
      </c>
      <c r="D31" s="14" t="s">
        <v>23</v>
      </c>
      <c r="E31" s="155" t="s">
        <v>170</v>
      </c>
      <c r="F31" s="48" t="s">
        <v>206</v>
      </c>
      <c r="G31" s="48"/>
      <c r="H31" s="48"/>
      <c r="I31" s="48"/>
      <c r="J31" s="34" t="s">
        <v>249</v>
      </c>
      <c r="K31" s="4" t="s">
        <v>198</v>
      </c>
      <c r="L31" s="4" t="s">
        <v>198</v>
      </c>
      <c r="M31" s="4" t="s">
        <v>24</v>
      </c>
      <c r="N31" s="89" t="s">
        <v>205</v>
      </c>
      <c r="O31" s="48" t="s">
        <v>165</v>
      </c>
      <c r="P31" s="7"/>
      <c r="Q31" s="7"/>
      <c r="R31" s="7"/>
      <c r="S31" s="5"/>
      <c r="T31" s="11"/>
      <c r="U31" s="11"/>
      <c r="V31" s="11"/>
      <c r="W31" s="5"/>
      <c r="X31" s="35"/>
      <c r="Y31" s="35"/>
    </row>
    <row r="32" spans="1:25" ht="14.5">
      <c r="A32" s="23">
        <v>31</v>
      </c>
      <c r="B32" s="51"/>
      <c r="C32" s="23" t="s">
        <v>16</v>
      </c>
      <c r="D32" s="55" t="s">
        <v>23</v>
      </c>
      <c r="E32" s="43" t="s">
        <v>171</v>
      </c>
      <c r="F32" s="73" t="s">
        <v>33</v>
      </c>
      <c r="G32" s="192"/>
      <c r="H32" s="192"/>
      <c r="I32" s="192"/>
      <c r="J32" s="58" t="s">
        <v>172</v>
      </c>
      <c r="K32" s="4" t="s">
        <v>202</v>
      </c>
      <c r="L32" s="4" t="s">
        <v>202</v>
      </c>
      <c r="M32" s="4" t="s">
        <v>19</v>
      </c>
      <c r="N32" s="89" t="s">
        <v>205</v>
      </c>
      <c r="O32" s="59" t="s">
        <v>165</v>
      </c>
      <c r="P32" s="52"/>
      <c r="Q32" s="52"/>
      <c r="R32" s="52"/>
      <c r="S32" s="38"/>
      <c r="T32" s="60"/>
      <c r="U32" s="60"/>
      <c r="V32" s="60"/>
      <c r="W32" s="38"/>
      <c r="X32" s="35"/>
      <c r="Y32" s="35"/>
    </row>
    <row r="33" spans="1:27" ht="14.5">
      <c r="A33" s="170">
        <v>32</v>
      </c>
      <c r="B33" s="61"/>
      <c r="C33" s="172" t="s">
        <v>16</v>
      </c>
      <c r="D33" s="55" t="s">
        <v>23</v>
      </c>
      <c r="E33" s="154" t="s">
        <v>174</v>
      </c>
      <c r="F33" s="48" t="s">
        <v>219</v>
      </c>
      <c r="G33" s="59"/>
      <c r="H33" s="59"/>
      <c r="I33" s="59"/>
      <c r="J33" s="58" t="s">
        <v>294</v>
      </c>
      <c r="K33" s="4" t="s">
        <v>199</v>
      </c>
      <c r="L33" s="4" t="s">
        <v>199</v>
      </c>
      <c r="M33" s="4" t="s">
        <v>24</v>
      </c>
      <c r="N33" s="89" t="s">
        <v>205</v>
      </c>
      <c r="O33" s="59" t="s">
        <v>165</v>
      </c>
      <c r="P33" s="65"/>
      <c r="Q33" s="65"/>
      <c r="R33" s="65"/>
      <c r="S33" s="65"/>
      <c r="T33" s="65"/>
      <c r="U33" s="65"/>
      <c r="V33" s="65"/>
      <c r="W33" s="65"/>
      <c r="X33" s="35"/>
      <c r="Y33" s="35"/>
      <c r="Z33" s="37"/>
      <c r="AA33" s="37"/>
    </row>
    <row r="34" spans="1:27" ht="14.5">
      <c r="A34" s="23">
        <v>33</v>
      </c>
      <c r="B34" s="173"/>
      <c r="C34" s="23" t="s">
        <v>16</v>
      </c>
      <c r="D34" s="55" t="s">
        <v>23</v>
      </c>
      <c r="E34" s="155" t="s">
        <v>175</v>
      </c>
      <c r="F34" s="48" t="s">
        <v>207</v>
      </c>
      <c r="G34" s="59"/>
      <c r="H34" s="59"/>
      <c r="I34" s="59"/>
      <c r="J34" s="58" t="s">
        <v>250</v>
      </c>
      <c r="K34" s="68" t="s">
        <v>181</v>
      </c>
      <c r="L34" s="68" t="s">
        <v>181</v>
      </c>
      <c r="M34" s="68" t="s">
        <v>19</v>
      </c>
      <c r="N34" s="89" t="s">
        <v>205</v>
      </c>
      <c r="O34" s="59" t="s">
        <v>165</v>
      </c>
      <c r="P34" s="68"/>
      <c r="Q34" s="68"/>
      <c r="R34" s="68"/>
      <c r="S34" s="68"/>
      <c r="T34" s="66"/>
      <c r="U34" s="67"/>
      <c r="V34" s="67"/>
      <c r="W34" s="69"/>
      <c r="X34" s="36"/>
      <c r="Y34" s="36"/>
      <c r="Z34" s="37"/>
      <c r="AA34" s="37"/>
    </row>
    <row r="35" spans="1:27" ht="14.5">
      <c r="A35" s="170">
        <v>34</v>
      </c>
      <c r="B35" s="61"/>
      <c r="C35" s="172" t="s">
        <v>16</v>
      </c>
      <c r="D35" s="74" t="s">
        <v>58</v>
      </c>
      <c r="E35" s="175" t="s">
        <v>176</v>
      </c>
      <c r="F35" s="59" t="s">
        <v>206</v>
      </c>
      <c r="G35" s="86"/>
      <c r="H35" s="86"/>
      <c r="I35" s="86"/>
      <c r="J35" s="156" t="s">
        <v>319</v>
      </c>
      <c r="K35" s="77" t="s">
        <v>200</v>
      </c>
      <c r="L35" s="157" t="s">
        <v>284</v>
      </c>
      <c r="M35" s="77" t="s">
        <v>24</v>
      </c>
      <c r="N35" s="89" t="s">
        <v>205</v>
      </c>
      <c r="O35" s="59" t="s">
        <v>165</v>
      </c>
      <c r="P35" s="77"/>
      <c r="Q35" s="77"/>
      <c r="R35" s="77"/>
      <c r="S35" s="77"/>
      <c r="T35" s="75"/>
      <c r="U35" s="76"/>
      <c r="V35" s="76"/>
      <c r="W35" s="78"/>
      <c r="X35" s="35"/>
      <c r="Y35" s="35"/>
      <c r="Z35" s="37"/>
      <c r="AA35" s="37"/>
    </row>
    <row r="36" spans="1:27" ht="14.5">
      <c r="A36" s="170">
        <v>35</v>
      </c>
      <c r="B36" s="169">
        <v>44404</v>
      </c>
      <c r="C36" s="171" t="s">
        <v>22</v>
      </c>
      <c r="D36" s="74" t="s">
        <v>191</v>
      </c>
      <c r="E36" s="147" t="s">
        <v>192</v>
      </c>
      <c r="F36" s="59" t="s">
        <v>38</v>
      </c>
      <c r="G36" s="59"/>
      <c r="H36" s="59"/>
      <c r="I36" s="59"/>
      <c r="J36" s="58" t="s">
        <v>251</v>
      </c>
      <c r="K36" s="77" t="s">
        <v>193</v>
      </c>
      <c r="L36" s="77" t="s">
        <v>193</v>
      </c>
      <c r="M36" s="77" t="s">
        <v>24</v>
      </c>
      <c r="N36" s="59" t="s">
        <v>151</v>
      </c>
      <c r="O36" s="86"/>
      <c r="P36" s="77"/>
      <c r="Q36" s="77"/>
      <c r="R36" s="77"/>
      <c r="S36" s="77"/>
      <c r="T36" s="75"/>
      <c r="U36" s="76"/>
      <c r="V36" s="76"/>
      <c r="W36" s="78"/>
      <c r="X36" s="35"/>
      <c r="Y36" s="35"/>
      <c r="Z36" s="37"/>
      <c r="AA36" s="37"/>
    </row>
    <row r="37" spans="1:27" ht="14.5">
      <c r="A37" s="23">
        <v>36</v>
      </c>
      <c r="B37" s="169">
        <v>44407</v>
      </c>
      <c r="C37" s="62" t="s">
        <v>16</v>
      </c>
      <c r="D37" s="63" t="s">
        <v>23</v>
      </c>
      <c r="E37" s="70" t="s">
        <v>252</v>
      </c>
      <c r="F37" s="42" t="s">
        <v>34</v>
      </c>
      <c r="G37" s="42"/>
      <c r="H37" s="42"/>
      <c r="I37" s="42"/>
      <c r="J37" s="42" t="s">
        <v>305</v>
      </c>
      <c r="K37" s="149" t="s">
        <v>260</v>
      </c>
      <c r="L37" s="149" t="s">
        <v>260</v>
      </c>
      <c r="M37" s="68" t="s">
        <v>19</v>
      </c>
      <c r="N37" s="151" t="s">
        <v>205</v>
      </c>
      <c r="O37" s="151" t="s">
        <v>165</v>
      </c>
      <c r="P37" s="149" t="s">
        <v>271</v>
      </c>
      <c r="Q37" s="149" t="s">
        <v>275</v>
      </c>
      <c r="R37" s="68"/>
      <c r="S37" s="68"/>
      <c r="T37" s="66"/>
      <c r="U37" s="67"/>
      <c r="V37" s="67"/>
      <c r="W37" s="65"/>
      <c r="X37" s="35"/>
      <c r="Y37" s="35"/>
      <c r="Z37" s="37"/>
      <c r="AA37" s="37"/>
    </row>
    <row r="38" spans="1:27" ht="14.5">
      <c r="A38" s="23">
        <v>37</v>
      </c>
      <c r="B38" s="169">
        <v>44407</v>
      </c>
      <c r="C38" s="62" t="s">
        <v>16</v>
      </c>
      <c r="D38" s="63" t="s">
        <v>58</v>
      </c>
      <c r="E38" s="71" t="s">
        <v>253</v>
      </c>
      <c r="F38" s="42" t="s">
        <v>35</v>
      </c>
      <c r="G38" s="42"/>
      <c r="H38" s="42"/>
      <c r="I38" s="42"/>
      <c r="J38" s="42" t="s">
        <v>299</v>
      </c>
      <c r="K38" s="149" t="s">
        <v>261</v>
      </c>
      <c r="L38" s="149" t="s">
        <v>267</v>
      </c>
      <c r="M38" s="68" t="s">
        <v>19</v>
      </c>
      <c r="N38" s="151" t="s">
        <v>205</v>
      </c>
      <c r="O38" s="151" t="s">
        <v>165</v>
      </c>
      <c r="P38" s="149" t="s">
        <v>272</v>
      </c>
      <c r="Q38" s="149" t="s">
        <v>276</v>
      </c>
      <c r="R38" s="68"/>
      <c r="S38" s="68"/>
      <c r="T38" s="66"/>
      <c r="U38" s="67"/>
      <c r="V38" s="67"/>
      <c r="W38" s="65"/>
      <c r="X38" s="35"/>
      <c r="Y38" s="35"/>
      <c r="Z38" s="37"/>
      <c r="AA38" s="37"/>
    </row>
    <row r="39" spans="1:27" ht="14.5">
      <c r="A39" s="23">
        <v>38</v>
      </c>
      <c r="B39" s="169">
        <v>44407</v>
      </c>
      <c r="C39" s="62" t="s">
        <v>16</v>
      </c>
      <c r="D39" s="63" t="s">
        <v>58</v>
      </c>
      <c r="E39" s="176" t="s">
        <v>254</v>
      </c>
      <c r="F39" s="42" t="s">
        <v>206</v>
      </c>
      <c r="G39" s="42"/>
      <c r="H39" s="42"/>
      <c r="I39" s="42"/>
      <c r="J39" s="42" t="s">
        <v>319</v>
      </c>
      <c r="K39" s="149" t="s">
        <v>262</v>
      </c>
      <c r="L39" s="149" t="s">
        <v>268</v>
      </c>
      <c r="M39" s="68" t="s">
        <v>19</v>
      </c>
      <c r="N39" s="151" t="s">
        <v>205</v>
      </c>
      <c r="O39" s="151" t="s">
        <v>165</v>
      </c>
      <c r="P39" s="149" t="s">
        <v>273</v>
      </c>
      <c r="Q39" s="149" t="s">
        <v>277</v>
      </c>
      <c r="R39" s="68"/>
      <c r="S39" s="68"/>
      <c r="T39" s="66"/>
      <c r="U39" s="67"/>
      <c r="V39" s="67"/>
      <c r="W39" s="65"/>
      <c r="X39" s="35"/>
      <c r="Y39" s="35"/>
      <c r="Z39" s="37"/>
      <c r="AA39" s="37"/>
    </row>
    <row r="40" spans="1:27" ht="14.5">
      <c r="A40" s="23">
        <v>39</v>
      </c>
      <c r="B40" s="169">
        <v>44407</v>
      </c>
      <c r="C40" s="62" t="s">
        <v>22</v>
      </c>
      <c r="D40" s="63" t="s">
        <v>25</v>
      </c>
      <c r="E40" s="71" t="s">
        <v>255</v>
      </c>
      <c r="F40" s="42" t="s">
        <v>35</v>
      </c>
      <c r="G40" s="42"/>
      <c r="H40" s="42"/>
      <c r="I40" s="42"/>
      <c r="J40" s="42" t="s">
        <v>303</v>
      </c>
      <c r="K40" s="149" t="s">
        <v>263</v>
      </c>
      <c r="L40" s="149" t="s">
        <v>263</v>
      </c>
      <c r="M40" s="68" t="s">
        <v>19</v>
      </c>
      <c r="N40" s="151" t="s">
        <v>204</v>
      </c>
      <c r="O40" s="151" t="s">
        <v>296</v>
      </c>
      <c r="P40" s="149" t="s">
        <v>274</v>
      </c>
      <c r="Q40" s="149" t="s">
        <v>278</v>
      </c>
      <c r="R40" s="68"/>
      <c r="S40" s="68"/>
      <c r="T40" s="66"/>
      <c r="U40" s="67"/>
      <c r="V40" s="67"/>
      <c r="W40" s="65"/>
      <c r="X40" s="35"/>
      <c r="Y40" s="35"/>
      <c r="Z40" s="37"/>
      <c r="AA40" s="37"/>
    </row>
    <row r="41" spans="1:27" ht="14.5">
      <c r="A41" s="23">
        <v>40</v>
      </c>
      <c r="B41" s="169">
        <v>44407</v>
      </c>
      <c r="C41" s="62" t="s">
        <v>22</v>
      </c>
      <c r="D41" s="63" t="s">
        <v>25</v>
      </c>
      <c r="E41" s="148" t="s">
        <v>256</v>
      </c>
      <c r="F41" s="42" t="s">
        <v>34</v>
      </c>
      <c r="G41" s="42"/>
      <c r="H41" s="42"/>
      <c r="I41" s="42"/>
      <c r="J41" s="82" t="s">
        <v>300</v>
      </c>
      <c r="K41" s="149" t="s">
        <v>266</v>
      </c>
      <c r="L41" s="149" t="s">
        <v>269</v>
      </c>
      <c r="M41" s="68" t="s">
        <v>19</v>
      </c>
      <c r="N41" s="151" t="s">
        <v>204</v>
      </c>
      <c r="O41" s="151" t="s">
        <v>270</v>
      </c>
      <c r="P41" s="68" t="s">
        <v>273</v>
      </c>
      <c r="Q41" s="68" t="s">
        <v>281</v>
      </c>
      <c r="R41" s="68"/>
      <c r="S41" s="68"/>
      <c r="T41" s="66"/>
      <c r="U41" s="67"/>
      <c r="V41" s="67"/>
      <c r="W41" s="65"/>
      <c r="X41" s="35"/>
      <c r="Y41" s="35"/>
      <c r="Z41" s="37"/>
      <c r="AA41" s="37"/>
    </row>
    <row r="42" spans="1:27" ht="14.5">
      <c r="A42" s="23">
        <v>41</v>
      </c>
      <c r="B42" s="169">
        <v>44410</v>
      </c>
      <c r="C42" s="62" t="s">
        <v>16</v>
      </c>
      <c r="D42" s="63" t="s">
        <v>23</v>
      </c>
      <c r="E42" s="82" t="s">
        <v>257</v>
      </c>
      <c r="F42" s="42" t="s">
        <v>35</v>
      </c>
      <c r="G42" s="42"/>
      <c r="H42" s="42"/>
      <c r="I42" s="42"/>
      <c r="J42" s="42" t="s">
        <v>298</v>
      </c>
      <c r="K42" s="149" t="s">
        <v>260</v>
      </c>
      <c r="L42" s="68"/>
      <c r="M42" s="68" t="s">
        <v>19</v>
      </c>
      <c r="N42" s="151" t="s">
        <v>205</v>
      </c>
      <c r="O42" s="151" t="s">
        <v>165</v>
      </c>
      <c r="P42" s="149" t="s">
        <v>279</v>
      </c>
      <c r="Q42" s="149" t="s">
        <v>281</v>
      </c>
      <c r="R42" s="68"/>
      <c r="S42" s="68"/>
      <c r="T42" s="66"/>
      <c r="U42" s="67"/>
      <c r="V42" s="67"/>
      <c r="W42" s="65"/>
      <c r="X42" s="35"/>
      <c r="Y42" s="35"/>
      <c r="Z42" s="37"/>
      <c r="AA42" s="37"/>
    </row>
    <row r="43" spans="1:27" ht="14.5">
      <c r="A43" s="23">
        <v>42</v>
      </c>
      <c r="B43" s="169">
        <v>44410</v>
      </c>
      <c r="C43" s="62" t="s">
        <v>16</v>
      </c>
      <c r="D43" s="63" t="s">
        <v>17</v>
      </c>
      <c r="E43" s="161" t="s">
        <v>258</v>
      </c>
      <c r="F43" s="42" t="s">
        <v>206</v>
      </c>
      <c r="G43" s="42"/>
      <c r="H43" s="42"/>
      <c r="I43" s="42"/>
      <c r="J43" s="42" t="s">
        <v>172</v>
      </c>
      <c r="K43" s="149" t="s">
        <v>265</v>
      </c>
      <c r="L43" s="68"/>
      <c r="M43" s="68" t="s">
        <v>19</v>
      </c>
      <c r="N43" s="151" t="s">
        <v>205</v>
      </c>
      <c r="O43" s="151" t="s">
        <v>165</v>
      </c>
      <c r="P43" s="149" t="s">
        <v>276</v>
      </c>
      <c r="Q43" s="149" t="s">
        <v>275</v>
      </c>
      <c r="R43" s="68"/>
      <c r="S43" s="68"/>
      <c r="T43" s="66"/>
      <c r="U43" s="67"/>
      <c r="V43" s="67"/>
      <c r="W43" s="65"/>
      <c r="X43" s="35"/>
      <c r="Y43" s="35"/>
      <c r="Z43" s="37"/>
      <c r="AA43" s="37"/>
    </row>
    <row r="44" spans="1:27" ht="14.5">
      <c r="A44" s="23">
        <v>43</v>
      </c>
      <c r="B44" s="169">
        <v>44410</v>
      </c>
      <c r="C44" s="62" t="s">
        <v>16</v>
      </c>
      <c r="D44" s="63" t="s">
        <v>17</v>
      </c>
      <c r="E44" s="160" t="s">
        <v>259</v>
      </c>
      <c r="F44" s="42" t="s">
        <v>206</v>
      </c>
      <c r="G44" s="42"/>
      <c r="H44" s="42"/>
      <c r="I44" s="42"/>
      <c r="J44" s="42" t="s">
        <v>297</v>
      </c>
      <c r="K44" s="152" t="s">
        <v>264</v>
      </c>
      <c r="L44" s="69"/>
      <c r="M44" s="79" t="s">
        <v>19</v>
      </c>
      <c r="N44" s="151" t="s">
        <v>205</v>
      </c>
      <c r="O44" s="151" t="s">
        <v>165</v>
      </c>
      <c r="P44" s="150" t="s">
        <v>280</v>
      </c>
      <c r="Q44" s="150" t="s">
        <v>282</v>
      </c>
      <c r="R44" s="69"/>
      <c r="S44" s="69"/>
      <c r="T44" s="69"/>
      <c r="U44" s="69"/>
      <c r="V44" s="69"/>
      <c r="W44" s="69"/>
      <c r="X44" s="36"/>
      <c r="Y44" s="36"/>
      <c r="Z44" s="37"/>
      <c r="AA44" s="37"/>
    </row>
    <row r="45" spans="1:27" ht="14.5">
      <c r="A45" s="61">
        <v>44</v>
      </c>
      <c r="B45" s="169">
        <v>44411</v>
      </c>
      <c r="C45" s="62" t="s">
        <v>22</v>
      </c>
      <c r="D45" s="63" t="s">
        <v>25</v>
      </c>
      <c r="E45" s="82" t="s">
        <v>285</v>
      </c>
      <c r="F45" s="42" t="s">
        <v>35</v>
      </c>
      <c r="G45" s="42"/>
      <c r="H45" s="42"/>
      <c r="I45" s="42"/>
      <c r="J45" s="42" t="s">
        <v>320</v>
      </c>
      <c r="K45" s="150" t="s">
        <v>288</v>
      </c>
      <c r="L45" s="150" t="s">
        <v>288</v>
      </c>
      <c r="M45" s="79" t="s">
        <v>19</v>
      </c>
      <c r="N45" s="158" t="s">
        <v>205</v>
      </c>
      <c r="O45" s="158" t="s">
        <v>165</v>
      </c>
      <c r="P45" s="150" t="s">
        <v>278</v>
      </c>
      <c r="Q45" s="150" t="s">
        <v>292</v>
      </c>
      <c r="R45" s="69"/>
      <c r="S45" s="69"/>
      <c r="T45" s="69"/>
      <c r="U45" s="69"/>
      <c r="V45" s="69"/>
      <c r="W45" s="65"/>
      <c r="X45" s="35"/>
      <c r="Y45" s="35"/>
      <c r="Z45" s="37"/>
      <c r="AA45" s="37"/>
    </row>
    <row r="46" spans="1:27" ht="14.5">
      <c r="A46" s="61">
        <v>45</v>
      </c>
      <c r="B46" s="169">
        <v>44411</v>
      </c>
      <c r="C46" s="62" t="s">
        <v>22</v>
      </c>
      <c r="D46" s="63" t="s">
        <v>36</v>
      </c>
      <c r="E46" s="72" t="s">
        <v>286</v>
      </c>
      <c r="F46" s="64" t="s">
        <v>35</v>
      </c>
      <c r="G46" s="64"/>
      <c r="H46" s="64"/>
      <c r="I46" s="64"/>
      <c r="J46" s="42" t="s">
        <v>312</v>
      </c>
      <c r="K46" s="149" t="s">
        <v>289</v>
      </c>
      <c r="L46" s="149" t="s">
        <v>289</v>
      </c>
      <c r="M46" s="68" t="s">
        <v>19</v>
      </c>
      <c r="N46" s="151" t="s">
        <v>205</v>
      </c>
      <c r="O46" s="151" t="s">
        <v>165</v>
      </c>
      <c r="P46" s="149" t="s">
        <v>279</v>
      </c>
      <c r="Q46" s="149" t="s">
        <v>281</v>
      </c>
      <c r="R46" s="68"/>
      <c r="S46" s="68"/>
      <c r="T46" s="66"/>
      <c r="U46" s="67"/>
      <c r="V46" s="67"/>
      <c r="W46" s="65"/>
      <c r="X46" s="35"/>
      <c r="Y46" s="35"/>
      <c r="Z46" s="37"/>
      <c r="AA46" s="37"/>
    </row>
    <row r="47" spans="1:27" ht="14.5">
      <c r="A47" s="61">
        <v>46</v>
      </c>
      <c r="B47" s="169">
        <v>44411</v>
      </c>
      <c r="C47" s="62" t="s">
        <v>22</v>
      </c>
      <c r="D47" s="63" t="s">
        <v>40</v>
      </c>
      <c r="E47" s="72" t="s">
        <v>287</v>
      </c>
      <c r="F47" s="64" t="s">
        <v>34</v>
      </c>
      <c r="G47" s="64"/>
      <c r="H47" s="64"/>
      <c r="I47" s="64"/>
      <c r="J47" s="42" t="s">
        <v>302</v>
      </c>
      <c r="K47" s="149" t="s">
        <v>290</v>
      </c>
      <c r="L47" s="149" t="s">
        <v>291</v>
      </c>
      <c r="M47" s="68" t="s">
        <v>19</v>
      </c>
      <c r="N47" s="151" t="s">
        <v>205</v>
      </c>
      <c r="O47" s="151" t="s">
        <v>165</v>
      </c>
      <c r="P47" s="149" t="s">
        <v>293</v>
      </c>
      <c r="Q47" s="149" t="s">
        <v>282</v>
      </c>
      <c r="R47" s="68"/>
      <c r="S47" s="68"/>
      <c r="T47" s="66"/>
      <c r="U47" s="67"/>
      <c r="V47" s="67"/>
      <c r="W47" s="65"/>
      <c r="X47" s="35"/>
      <c r="Y47" s="35"/>
      <c r="Z47" s="37"/>
      <c r="AA47" s="37"/>
    </row>
    <row r="48" spans="1:27" ht="14.5">
      <c r="A48" s="61">
        <v>47</v>
      </c>
      <c r="B48" s="169">
        <v>44411</v>
      </c>
      <c r="C48" s="62" t="s">
        <v>22</v>
      </c>
      <c r="D48" s="63" t="s">
        <v>32</v>
      </c>
      <c r="E48" s="160" t="s">
        <v>295</v>
      </c>
      <c r="F48" s="42" t="s">
        <v>206</v>
      </c>
      <c r="G48" s="42"/>
      <c r="H48" s="42"/>
      <c r="I48" s="42"/>
      <c r="J48" s="174" t="s">
        <v>315</v>
      </c>
      <c r="K48" s="150" t="s">
        <v>185</v>
      </c>
      <c r="L48" s="150" t="s">
        <v>185</v>
      </c>
      <c r="M48" s="79"/>
      <c r="N48" s="151" t="s">
        <v>204</v>
      </c>
      <c r="O48" s="151" t="s">
        <v>296</v>
      </c>
      <c r="P48" s="69"/>
      <c r="Q48" s="69"/>
      <c r="R48" s="69"/>
      <c r="S48" s="65"/>
      <c r="T48" s="80"/>
      <c r="U48" s="81"/>
      <c r="V48" s="81"/>
      <c r="W48" s="65"/>
      <c r="X48" s="35"/>
      <c r="Y48" s="35"/>
      <c r="Z48" s="37"/>
      <c r="AA48" s="37"/>
    </row>
    <row r="49" spans="1:27" ht="14.5">
      <c r="A49" s="61">
        <v>48</v>
      </c>
      <c r="B49" s="169">
        <v>44412</v>
      </c>
      <c r="C49" s="62" t="s">
        <v>22</v>
      </c>
      <c r="D49" s="63" t="s">
        <v>36</v>
      </c>
      <c r="E49" s="82" t="s">
        <v>306</v>
      </c>
      <c r="F49" s="42" t="s">
        <v>34</v>
      </c>
      <c r="G49" s="42"/>
      <c r="H49" s="42"/>
      <c r="I49" s="42"/>
      <c r="J49" s="167" t="s">
        <v>325</v>
      </c>
      <c r="K49" s="150" t="s">
        <v>260</v>
      </c>
      <c r="L49" s="150" t="s">
        <v>307</v>
      </c>
      <c r="M49" s="79" t="s">
        <v>19</v>
      </c>
      <c r="N49" s="151" t="s">
        <v>205</v>
      </c>
      <c r="O49" s="151" t="s">
        <v>165</v>
      </c>
      <c r="P49" s="69" t="s">
        <v>276</v>
      </c>
      <c r="Q49" s="69" t="s">
        <v>281</v>
      </c>
      <c r="R49" s="69"/>
      <c r="S49" s="65"/>
      <c r="T49" s="80"/>
      <c r="U49" s="81"/>
      <c r="V49" s="81"/>
      <c r="W49" s="65"/>
      <c r="X49" s="35"/>
      <c r="Y49" s="35"/>
      <c r="Z49" s="37"/>
      <c r="AA49" s="37"/>
    </row>
    <row r="50" spans="1:27" ht="14.5">
      <c r="A50" s="61">
        <v>49</v>
      </c>
      <c r="B50" s="169">
        <v>44412</v>
      </c>
      <c r="C50" s="62" t="s">
        <v>22</v>
      </c>
      <c r="D50" s="63" t="s">
        <v>25</v>
      </c>
      <c r="E50" s="160" t="s">
        <v>308</v>
      </c>
      <c r="F50" s="42" t="s">
        <v>206</v>
      </c>
      <c r="G50" s="42"/>
      <c r="H50" s="42"/>
      <c r="I50" s="42"/>
      <c r="J50" s="167"/>
      <c r="K50" s="150" t="s">
        <v>309</v>
      </c>
      <c r="L50" s="150" t="s">
        <v>311</v>
      </c>
      <c r="M50" s="79" t="s">
        <v>19</v>
      </c>
      <c r="N50" s="151" t="s">
        <v>205</v>
      </c>
      <c r="O50" s="151" t="s">
        <v>165</v>
      </c>
      <c r="P50" s="69" t="s">
        <v>271</v>
      </c>
      <c r="Q50" s="69" t="s">
        <v>281</v>
      </c>
      <c r="R50" s="69"/>
      <c r="S50" s="65"/>
      <c r="T50" s="80"/>
      <c r="U50" s="81"/>
      <c r="V50" s="81"/>
      <c r="W50" s="65"/>
      <c r="X50" s="35"/>
      <c r="Y50" s="35"/>
      <c r="Z50" s="37"/>
      <c r="AA50" s="37"/>
    </row>
    <row r="51" spans="1:27" ht="14.5">
      <c r="A51" s="61">
        <v>50</v>
      </c>
      <c r="B51" s="169">
        <v>44413</v>
      </c>
      <c r="C51" s="62" t="s">
        <v>22</v>
      </c>
      <c r="D51" s="63" t="s">
        <v>25</v>
      </c>
      <c r="E51" s="160" t="s">
        <v>313</v>
      </c>
      <c r="F51" s="42" t="s">
        <v>206</v>
      </c>
      <c r="G51" s="42"/>
      <c r="H51" s="42"/>
      <c r="I51" s="42"/>
      <c r="J51" s="174" t="s">
        <v>318</v>
      </c>
      <c r="K51" s="150" t="s">
        <v>314</v>
      </c>
      <c r="L51" s="150" t="s">
        <v>314</v>
      </c>
      <c r="M51" s="79" t="s">
        <v>19</v>
      </c>
      <c r="N51" s="151" t="s">
        <v>151</v>
      </c>
      <c r="O51" s="151"/>
      <c r="P51" s="150" t="s">
        <v>316</v>
      </c>
      <c r="Q51" s="150" t="s">
        <v>317</v>
      </c>
      <c r="R51" s="69"/>
      <c r="S51" s="65"/>
      <c r="T51" s="80"/>
      <c r="U51" s="81"/>
      <c r="V51" s="81"/>
      <c r="W51" s="65"/>
      <c r="X51" s="35"/>
      <c r="Y51" s="35"/>
      <c r="Z51" s="37"/>
      <c r="AA51" s="37"/>
    </row>
    <row r="52" spans="1:27" ht="14.5">
      <c r="A52" s="61">
        <v>51</v>
      </c>
      <c r="B52" s="169">
        <v>44414</v>
      </c>
      <c r="C52" s="62" t="s">
        <v>16</v>
      </c>
      <c r="D52" s="63" t="s">
        <v>23</v>
      </c>
      <c r="E52" s="82" t="s">
        <v>321</v>
      </c>
      <c r="F52" s="42" t="s">
        <v>50</v>
      </c>
      <c r="G52" s="42"/>
      <c r="H52" s="42"/>
      <c r="I52" s="42"/>
      <c r="J52" s="167"/>
      <c r="K52" s="150" t="s">
        <v>322</v>
      </c>
      <c r="L52" s="150" t="s">
        <v>289</v>
      </c>
      <c r="M52" s="79" t="s">
        <v>26</v>
      </c>
      <c r="N52" s="151" t="s">
        <v>151</v>
      </c>
      <c r="O52" s="151"/>
      <c r="P52" s="69" t="s">
        <v>323</v>
      </c>
      <c r="Q52" s="69" t="s">
        <v>324</v>
      </c>
      <c r="R52" s="69"/>
      <c r="S52" s="65"/>
      <c r="T52" s="80"/>
      <c r="U52" s="81"/>
      <c r="V52" s="81"/>
      <c r="W52" s="65"/>
      <c r="X52" s="35"/>
      <c r="Y52" s="35"/>
      <c r="Z52" s="37"/>
      <c r="AA52" s="37"/>
    </row>
    <row r="53" spans="1:27" ht="14.5">
      <c r="A53" s="61">
        <v>52</v>
      </c>
      <c r="B53" s="169">
        <v>44414</v>
      </c>
      <c r="C53" s="62" t="s">
        <v>22</v>
      </c>
      <c r="D53" s="63" t="s">
        <v>25</v>
      </c>
      <c r="E53" s="82" t="s">
        <v>326</v>
      </c>
      <c r="F53" s="42" t="s">
        <v>50</v>
      </c>
      <c r="G53" s="42"/>
      <c r="H53" s="42"/>
      <c r="I53" s="42"/>
      <c r="J53" s="167"/>
      <c r="K53" s="150" t="s">
        <v>289</v>
      </c>
      <c r="L53" s="150" t="s">
        <v>289</v>
      </c>
      <c r="M53" s="79" t="s">
        <v>19</v>
      </c>
      <c r="N53" s="151" t="s">
        <v>151</v>
      </c>
      <c r="O53" s="151"/>
      <c r="P53" s="69" t="s">
        <v>330</v>
      </c>
      <c r="Q53" s="69" t="s">
        <v>292</v>
      </c>
      <c r="R53" s="69"/>
      <c r="S53" s="65"/>
      <c r="T53" s="80"/>
      <c r="U53" s="81"/>
      <c r="V53" s="81"/>
      <c r="W53" s="65"/>
      <c r="X53" s="35"/>
      <c r="Y53" s="35"/>
      <c r="Z53" s="37"/>
      <c r="AA53" s="37"/>
    </row>
    <row r="54" spans="1:27" ht="14.5">
      <c r="A54" s="61">
        <v>53</v>
      </c>
      <c r="B54" s="169">
        <v>44414</v>
      </c>
      <c r="C54" s="62" t="s">
        <v>16</v>
      </c>
      <c r="D54" s="63" t="s">
        <v>23</v>
      </c>
      <c r="E54" s="82" t="s">
        <v>327</v>
      </c>
      <c r="F54" s="42" t="s">
        <v>50</v>
      </c>
      <c r="G54" s="42"/>
      <c r="H54" s="42"/>
      <c r="I54" s="42"/>
      <c r="J54" s="167"/>
      <c r="K54" s="150" t="s">
        <v>328</v>
      </c>
      <c r="L54" s="150" t="s">
        <v>329</v>
      </c>
      <c r="M54" s="79" t="s">
        <v>24</v>
      </c>
      <c r="N54" s="151" t="s">
        <v>151</v>
      </c>
      <c r="O54" s="151"/>
      <c r="P54" s="69" t="s">
        <v>276</v>
      </c>
      <c r="Q54" s="69" t="s">
        <v>316</v>
      </c>
      <c r="R54" s="69"/>
      <c r="S54" s="65"/>
      <c r="T54" s="80"/>
      <c r="U54" s="81"/>
      <c r="V54" s="81"/>
      <c r="W54" s="65"/>
      <c r="X54" s="35"/>
      <c r="Y54" s="35"/>
      <c r="Z54" s="37"/>
      <c r="AA54" s="37"/>
    </row>
    <row r="55" spans="1:27" ht="14.5">
      <c r="A55" s="61">
        <v>54</v>
      </c>
      <c r="B55" s="169">
        <v>44414</v>
      </c>
      <c r="C55" s="62" t="s">
        <v>16</v>
      </c>
      <c r="D55" s="63" t="s">
        <v>58</v>
      </c>
      <c r="E55" s="82" t="s">
        <v>331</v>
      </c>
      <c r="F55" s="42" t="s">
        <v>50</v>
      </c>
      <c r="G55" s="42"/>
      <c r="H55" s="42"/>
      <c r="I55" s="42"/>
      <c r="J55" s="167"/>
      <c r="K55" s="150" t="s">
        <v>322</v>
      </c>
      <c r="L55" s="150" t="s">
        <v>332</v>
      </c>
      <c r="M55" s="79" t="s">
        <v>26</v>
      </c>
      <c r="N55" s="151" t="s">
        <v>151</v>
      </c>
      <c r="O55" s="151"/>
      <c r="P55" s="69"/>
      <c r="Q55" s="69" t="s">
        <v>333</v>
      </c>
      <c r="R55" s="69"/>
      <c r="S55" s="65"/>
      <c r="T55" s="80"/>
      <c r="U55" s="81"/>
      <c r="V55" s="81"/>
      <c r="W55" s="65"/>
      <c r="X55" s="35"/>
      <c r="Y55" s="35"/>
      <c r="Z55" s="37"/>
      <c r="AA55" s="37"/>
    </row>
    <row r="56" spans="1:27" ht="14.5">
      <c r="A56" s="61">
        <v>55</v>
      </c>
      <c r="B56" s="169">
        <v>44414</v>
      </c>
      <c r="C56" s="62" t="s">
        <v>16</v>
      </c>
      <c r="D56" s="63" t="s">
        <v>58</v>
      </c>
      <c r="E56" s="82" t="s">
        <v>337</v>
      </c>
      <c r="F56" s="42" t="s">
        <v>50</v>
      </c>
      <c r="G56" s="42"/>
      <c r="H56" s="42"/>
      <c r="I56" s="42"/>
      <c r="J56" s="167"/>
      <c r="K56" s="150" t="s">
        <v>334</v>
      </c>
      <c r="L56" s="150" t="s">
        <v>335</v>
      </c>
      <c r="M56" s="79" t="s">
        <v>19</v>
      </c>
      <c r="N56" s="151" t="s">
        <v>151</v>
      </c>
      <c r="O56" s="151"/>
      <c r="P56" s="69" t="s">
        <v>27</v>
      </c>
      <c r="Q56" s="69" t="s">
        <v>336</v>
      </c>
      <c r="R56" s="69"/>
      <c r="S56" s="65"/>
      <c r="T56" s="80"/>
      <c r="U56" s="81"/>
      <c r="V56" s="81"/>
      <c r="W56" s="65"/>
      <c r="X56" s="35"/>
      <c r="Y56" s="35"/>
      <c r="Z56" s="37"/>
      <c r="AA56" s="37"/>
    </row>
    <row r="57" spans="1:27" ht="14.5">
      <c r="A57" s="61">
        <v>56</v>
      </c>
      <c r="B57" s="169">
        <v>44414</v>
      </c>
      <c r="C57" s="62" t="s">
        <v>16</v>
      </c>
      <c r="D57" s="63" t="s">
        <v>58</v>
      </c>
      <c r="E57" s="82" t="s">
        <v>338</v>
      </c>
      <c r="F57" s="42" t="s">
        <v>50</v>
      </c>
      <c r="G57" s="42"/>
      <c r="H57" s="42"/>
      <c r="I57" s="42"/>
      <c r="J57" s="167"/>
      <c r="K57" s="150" t="s">
        <v>334</v>
      </c>
      <c r="L57" s="150" t="s">
        <v>267</v>
      </c>
      <c r="M57" s="79" t="s">
        <v>19</v>
      </c>
      <c r="N57" s="151" t="s">
        <v>151</v>
      </c>
      <c r="O57" s="151"/>
      <c r="P57" s="69" t="s">
        <v>339</v>
      </c>
      <c r="Q57" s="69" t="s">
        <v>340</v>
      </c>
      <c r="R57" s="69"/>
      <c r="S57" s="65"/>
      <c r="T57" s="80"/>
      <c r="U57" s="81"/>
      <c r="V57" s="81"/>
      <c r="W57" s="65"/>
      <c r="X57" s="35"/>
      <c r="Y57" s="35"/>
      <c r="Z57" s="37"/>
      <c r="AA57" s="37"/>
    </row>
    <row r="58" spans="1:27" ht="14.5">
      <c r="A58" s="61">
        <v>57</v>
      </c>
      <c r="B58" s="169">
        <v>44414</v>
      </c>
      <c r="C58" s="62" t="s">
        <v>16</v>
      </c>
      <c r="D58" s="63" t="s">
        <v>58</v>
      </c>
      <c r="E58" s="82" t="s">
        <v>341</v>
      </c>
      <c r="F58" s="42" t="s">
        <v>50</v>
      </c>
      <c r="G58" s="42"/>
      <c r="H58" s="42"/>
      <c r="I58" s="42"/>
      <c r="J58" s="167"/>
      <c r="K58" s="150" t="s">
        <v>311</v>
      </c>
      <c r="L58" s="150" t="s">
        <v>267</v>
      </c>
      <c r="M58" s="79" t="s">
        <v>19</v>
      </c>
      <c r="N58" s="151" t="s">
        <v>151</v>
      </c>
      <c r="O58" s="151"/>
      <c r="P58" s="69" t="s">
        <v>343</v>
      </c>
      <c r="Q58" s="69" t="s">
        <v>344</v>
      </c>
      <c r="R58" s="69"/>
      <c r="S58" s="65"/>
      <c r="T58" s="80"/>
      <c r="U58" s="81"/>
      <c r="V58" s="81"/>
      <c r="W58" s="65"/>
      <c r="X58" s="35"/>
      <c r="Y58" s="35"/>
      <c r="Z58" s="37"/>
      <c r="AA58" s="37"/>
    </row>
    <row r="59" spans="1:27" ht="20">
      <c r="A59" s="61"/>
      <c r="B59" s="169"/>
      <c r="C59" s="62"/>
      <c r="D59" s="63"/>
      <c r="E59" s="177"/>
      <c r="F59" s="42"/>
      <c r="G59" s="42"/>
      <c r="H59" s="42"/>
      <c r="I59" s="42"/>
      <c r="J59" s="167"/>
      <c r="K59" s="150"/>
      <c r="L59" s="150"/>
      <c r="M59" s="79"/>
      <c r="N59" s="151"/>
      <c r="O59" s="151"/>
      <c r="P59" s="69"/>
      <c r="Q59" s="69"/>
      <c r="R59" s="69"/>
      <c r="S59" s="65"/>
      <c r="T59" s="80"/>
      <c r="U59" s="81"/>
      <c r="V59" s="81"/>
      <c r="W59" s="65"/>
      <c r="X59" s="35"/>
      <c r="Y59" s="35"/>
      <c r="Z59" s="37"/>
      <c r="AA59" s="37"/>
    </row>
    <row r="60" spans="1:27" ht="14.5">
      <c r="A60" s="61"/>
      <c r="B60" s="61"/>
      <c r="C60" s="62"/>
      <c r="D60" s="63"/>
      <c r="E60" s="82"/>
      <c r="F60" s="42"/>
      <c r="G60" s="42"/>
      <c r="H60" s="42"/>
      <c r="I60" s="42"/>
      <c r="J60" s="167"/>
      <c r="K60" s="150"/>
      <c r="L60" s="150"/>
      <c r="M60" s="79"/>
      <c r="N60" s="151"/>
      <c r="O60" s="151"/>
      <c r="P60" s="69"/>
      <c r="Q60" s="69"/>
      <c r="R60" s="69"/>
      <c r="S60" s="65"/>
      <c r="T60" s="80"/>
      <c r="U60" s="81"/>
      <c r="V60" s="81"/>
      <c r="W60" s="65"/>
      <c r="X60" s="35"/>
      <c r="Y60" s="35"/>
      <c r="Z60" s="37"/>
      <c r="AA60" s="37"/>
    </row>
    <row r="61" spans="1:27" ht="14.5">
      <c r="A61" s="61"/>
      <c r="B61" s="61"/>
      <c r="C61" s="62"/>
      <c r="D61" s="63"/>
      <c r="E61" s="82"/>
      <c r="F61" s="42"/>
      <c r="G61" s="42"/>
      <c r="H61" s="42"/>
      <c r="I61" s="42"/>
      <c r="J61" s="167"/>
      <c r="K61" s="150"/>
      <c r="L61" s="150"/>
      <c r="M61" s="79"/>
      <c r="N61" s="151"/>
      <c r="O61" s="151"/>
      <c r="P61" s="69"/>
      <c r="Q61" s="69"/>
      <c r="R61" s="69"/>
      <c r="S61" s="65"/>
      <c r="T61" s="80"/>
      <c r="U61" s="81"/>
      <c r="V61" s="81"/>
      <c r="W61" s="65"/>
      <c r="X61" s="35"/>
      <c r="Y61" s="35"/>
      <c r="Z61" s="37"/>
      <c r="AA61" s="37"/>
    </row>
    <row r="62" spans="1:27" ht="14.5">
      <c r="A62" s="61"/>
      <c r="B62" s="61"/>
      <c r="C62" s="62"/>
      <c r="D62" s="63"/>
      <c r="E62" s="82"/>
      <c r="F62" s="42"/>
      <c r="G62" s="42"/>
      <c r="H62" s="42"/>
      <c r="I62" s="42"/>
      <c r="J62" s="167"/>
      <c r="K62" s="150"/>
      <c r="L62" s="150"/>
      <c r="M62" s="79"/>
      <c r="N62" s="151"/>
      <c r="O62" s="151"/>
      <c r="P62" s="69"/>
      <c r="Q62" s="69"/>
      <c r="R62" s="69"/>
      <c r="S62" s="65"/>
      <c r="T62" s="80"/>
      <c r="U62" s="81"/>
      <c r="V62" s="81"/>
      <c r="W62" s="65"/>
      <c r="X62" s="35"/>
      <c r="Y62" s="35"/>
      <c r="Z62" s="37"/>
      <c r="AA62" s="37"/>
    </row>
    <row r="63" spans="1:27" ht="14.5">
      <c r="A63" s="61"/>
      <c r="B63" s="61"/>
      <c r="C63" s="62"/>
      <c r="D63" s="63"/>
      <c r="E63" s="82"/>
      <c r="F63" s="42"/>
      <c r="G63" s="42"/>
      <c r="H63" s="42"/>
      <c r="I63" s="42"/>
      <c r="J63" s="167"/>
      <c r="K63" s="150"/>
      <c r="L63" s="150"/>
      <c r="M63" s="79"/>
      <c r="N63" s="151"/>
      <c r="O63" s="151"/>
      <c r="P63" s="69"/>
      <c r="Q63" s="69"/>
      <c r="R63" s="69"/>
      <c r="S63" s="65"/>
      <c r="T63" s="80"/>
      <c r="U63" s="81"/>
      <c r="V63" s="81"/>
      <c r="W63" s="65"/>
      <c r="X63" s="35"/>
      <c r="Y63" s="35"/>
      <c r="Z63" s="37"/>
      <c r="AA63" s="37"/>
    </row>
    <row r="64" spans="1:27" ht="14.5">
      <c r="A64" s="61"/>
      <c r="B64" s="61"/>
      <c r="C64" s="62"/>
      <c r="D64" s="63"/>
      <c r="E64" s="82"/>
      <c r="F64" s="42"/>
      <c r="G64" s="42"/>
      <c r="H64" s="42"/>
      <c r="I64" s="42"/>
      <c r="J64" s="167"/>
      <c r="K64" s="150"/>
      <c r="L64" s="150"/>
      <c r="M64" s="79"/>
      <c r="N64" s="151"/>
      <c r="O64" s="151"/>
      <c r="P64" s="69"/>
      <c r="Q64" s="69"/>
      <c r="R64" s="69"/>
      <c r="S64" s="65"/>
      <c r="T64" s="80"/>
      <c r="U64" s="81"/>
      <c r="V64" s="81"/>
      <c r="W64" s="65"/>
      <c r="X64" s="35"/>
      <c r="Y64" s="35"/>
      <c r="Z64" s="37"/>
      <c r="AA64" s="37"/>
    </row>
    <row r="65" spans="1:27" ht="14.5">
      <c r="A65" s="61"/>
      <c r="B65" s="61"/>
      <c r="C65" s="62"/>
      <c r="D65" s="63"/>
      <c r="E65" s="82"/>
      <c r="F65" s="42"/>
      <c r="G65" s="42"/>
      <c r="H65" s="42"/>
      <c r="I65" s="42"/>
      <c r="J65" s="167"/>
      <c r="K65" s="150"/>
      <c r="L65" s="150"/>
      <c r="M65" s="79"/>
      <c r="N65" s="151"/>
      <c r="O65" s="151"/>
      <c r="P65" s="69"/>
      <c r="Q65" s="69"/>
      <c r="R65" s="69"/>
      <c r="S65" s="65"/>
      <c r="T65" s="80"/>
      <c r="U65" s="81"/>
      <c r="V65" s="81"/>
      <c r="W65" s="65"/>
      <c r="X65" s="35"/>
      <c r="Y65" s="35"/>
      <c r="Z65" s="37"/>
      <c r="AA65" s="37"/>
    </row>
    <row r="66" spans="1:27" ht="14.5">
      <c r="A66" s="61"/>
      <c r="B66" s="61"/>
      <c r="C66" s="62"/>
      <c r="D66" s="63"/>
      <c r="E66" s="82"/>
      <c r="F66" s="42"/>
      <c r="G66" s="42"/>
      <c r="H66" s="42"/>
      <c r="I66" s="42"/>
      <c r="J66" s="167"/>
      <c r="K66" s="150"/>
      <c r="L66" s="150"/>
      <c r="M66" s="79"/>
      <c r="N66" s="151"/>
      <c r="O66" s="151"/>
      <c r="P66" s="69"/>
      <c r="Q66" s="69"/>
      <c r="R66" s="69"/>
      <c r="S66" s="65"/>
      <c r="T66" s="80"/>
      <c r="U66" s="81"/>
      <c r="V66" s="81"/>
      <c r="W66" s="65"/>
      <c r="X66" s="35"/>
      <c r="Y66" s="35"/>
      <c r="Z66" s="37"/>
      <c r="AA66" s="37"/>
    </row>
    <row r="67" spans="1:27" ht="14.5">
      <c r="A67" s="61"/>
      <c r="B67" s="61"/>
      <c r="C67" s="62"/>
      <c r="D67" s="63"/>
      <c r="E67" s="82"/>
      <c r="F67" s="42"/>
      <c r="G67" s="42"/>
      <c r="H67" s="42"/>
      <c r="I67" s="42"/>
      <c r="J67" s="167"/>
      <c r="K67" s="150"/>
      <c r="L67" s="150"/>
      <c r="M67" s="79"/>
      <c r="N67" s="151"/>
      <c r="O67" s="151"/>
      <c r="P67" s="69"/>
      <c r="Q67" s="69"/>
      <c r="R67" s="69"/>
      <c r="S67" s="65"/>
      <c r="T67" s="80"/>
      <c r="U67" s="81"/>
      <c r="V67" s="81"/>
      <c r="W67" s="65"/>
      <c r="X67" s="35"/>
      <c r="Y67" s="35"/>
      <c r="Z67" s="37"/>
      <c r="AA67" s="37"/>
    </row>
    <row r="68" spans="1:27" ht="14.5">
      <c r="A68" s="61"/>
      <c r="B68" s="61"/>
      <c r="C68" s="62"/>
      <c r="D68" s="63"/>
      <c r="E68" s="82"/>
      <c r="F68" s="42"/>
      <c r="G68" s="42"/>
      <c r="H68" s="42"/>
      <c r="I68" s="42"/>
      <c r="J68" s="167"/>
      <c r="K68" s="150"/>
      <c r="L68" s="150"/>
      <c r="M68" s="79"/>
      <c r="N68" s="151"/>
      <c r="O68" s="151"/>
      <c r="P68" s="69"/>
      <c r="Q68" s="69"/>
      <c r="R68" s="69"/>
      <c r="S68" s="65"/>
      <c r="T68" s="80"/>
      <c r="U68" s="81"/>
      <c r="V68" s="81"/>
      <c r="W68" s="65"/>
      <c r="X68" s="35"/>
      <c r="Y68" s="35"/>
      <c r="Z68" s="37"/>
      <c r="AA68" s="37"/>
    </row>
    <row r="69" spans="1:27" ht="14.5">
      <c r="A69" s="61"/>
      <c r="B69" s="61"/>
      <c r="C69" s="62"/>
      <c r="D69" s="63"/>
      <c r="E69" s="82"/>
      <c r="F69" s="42"/>
      <c r="G69" s="42"/>
      <c r="H69" s="42"/>
      <c r="I69" s="42"/>
      <c r="J69" s="167"/>
      <c r="K69" s="150"/>
      <c r="L69" s="150"/>
      <c r="M69" s="79"/>
      <c r="N69" s="151"/>
      <c r="O69" s="151"/>
      <c r="P69" s="69"/>
      <c r="Q69" s="69"/>
      <c r="R69" s="69"/>
      <c r="S69" s="65"/>
      <c r="T69" s="80"/>
      <c r="U69" s="81"/>
      <c r="V69" s="81"/>
      <c r="W69" s="65"/>
      <c r="X69" s="35"/>
      <c r="Y69" s="35"/>
      <c r="Z69" s="37"/>
      <c r="AA69" s="37"/>
    </row>
    <row r="70" spans="1:27" ht="14.5">
      <c r="A70" s="61"/>
      <c r="B70" s="61"/>
      <c r="C70" s="62"/>
      <c r="D70" s="63"/>
      <c r="E70" s="82"/>
      <c r="F70" s="42"/>
      <c r="G70" s="42"/>
      <c r="H70" s="42"/>
      <c r="I70" s="42"/>
      <c r="J70" s="167"/>
      <c r="K70" s="150"/>
      <c r="L70" s="150"/>
      <c r="M70" s="79"/>
      <c r="N70" s="151"/>
      <c r="O70" s="151"/>
      <c r="P70" s="69"/>
      <c r="Q70" s="69"/>
      <c r="R70" s="69"/>
      <c r="S70" s="65"/>
      <c r="T70" s="80"/>
      <c r="U70" s="81"/>
      <c r="V70" s="81"/>
      <c r="W70" s="65"/>
      <c r="X70" s="35"/>
      <c r="Y70" s="35"/>
      <c r="Z70" s="37"/>
      <c r="AA70" s="37"/>
    </row>
    <row r="71" spans="1:27" ht="14.5">
      <c r="A71" s="61"/>
      <c r="B71" s="61"/>
      <c r="C71" s="62"/>
      <c r="D71" s="63"/>
      <c r="E71" s="82"/>
      <c r="F71" s="42"/>
      <c r="G71" s="42"/>
      <c r="H71" s="42"/>
      <c r="I71" s="42"/>
      <c r="J71" s="167"/>
      <c r="K71" s="150"/>
      <c r="L71" s="150"/>
      <c r="M71" s="79"/>
      <c r="N71" s="151"/>
      <c r="O71" s="151"/>
      <c r="P71" s="69"/>
      <c r="Q71" s="69"/>
      <c r="R71" s="69"/>
      <c r="S71" s="65"/>
      <c r="T71" s="80"/>
      <c r="U71" s="81"/>
      <c r="V71" s="81"/>
      <c r="W71" s="65"/>
      <c r="X71" s="35"/>
      <c r="Y71" s="35"/>
      <c r="Z71" s="37"/>
      <c r="AA71" s="37"/>
    </row>
    <row r="72" spans="1:27" ht="14.5">
      <c r="A72" s="61"/>
      <c r="B72" s="61"/>
      <c r="C72" s="62"/>
      <c r="D72" s="63"/>
      <c r="E72" s="82"/>
      <c r="F72" s="42"/>
      <c r="G72" s="42"/>
      <c r="H72" s="42"/>
      <c r="I72" s="42"/>
      <c r="J72" s="167"/>
      <c r="K72" s="150"/>
      <c r="L72" s="150"/>
      <c r="M72" s="79"/>
      <c r="N72" s="151"/>
      <c r="O72" s="151"/>
      <c r="P72" s="69"/>
      <c r="Q72" s="69"/>
      <c r="R72" s="69"/>
      <c r="S72" s="65"/>
      <c r="T72" s="80"/>
      <c r="U72" s="81"/>
      <c r="V72" s="81"/>
      <c r="W72" s="65"/>
      <c r="X72" s="35"/>
      <c r="Y72" s="35"/>
      <c r="Z72" s="37"/>
      <c r="AA72" s="37"/>
    </row>
    <row r="73" spans="1:27" ht="14.5">
      <c r="A73" s="61"/>
      <c r="B73" s="61"/>
      <c r="C73" s="62"/>
      <c r="D73" s="63"/>
      <c r="E73" s="82"/>
      <c r="F73" s="42"/>
      <c r="G73" s="42"/>
      <c r="H73" s="42"/>
      <c r="I73" s="42"/>
      <c r="J73" s="167"/>
      <c r="K73" s="150"/>
      <c r="L73" s="150"/>
      <c r="M73" s="79"/>
      <c r="N73" s="151"/>
      <c r="O73" s="151"/>
      <c r="P73" s="69"/>
      <c r="Q73" s="69"/>
      <c r="R73" s="69"/>
      <c r="S73" s="65"/>
      <c r="T73" s="80"/>
      <c r="U73" s="81"/>
      <c r="V73" s="81"/>
      <c r="W73" s="65"/>
      <c r="X73" s="35"/>
      <c r="Y73" s="35"/>
      <c r="Z73" s="37"/>
      <c r="AA73" s="37"/>
    </row>
    <row r="74" spans="1:27" ht="14.5">
      <c r="A74" s="61"/>
      <c r="B74" s="61"/>
      <c r="C74" s="62"/>
      <c r="D74" s="63"/>
      <c r="E74" s="82"/>
      <c r="F74" s="42"/>
      <c r="G74" s="42"/>
      <c r="H74" s="42"/>
      <c r="I74" s="42"/>
      <c r="J74" s="167"/>
      <c r="K74" s="150"/>
      <c r="L74" s="150"/>
      <c r="M74" s="79"/>
      <c r="N74" s="151"/>
      <c r="O74" s="151"/>
      <c r="P74" s="69"/>
      <c r="Q74" s="69"/>
      <c r="R74" s="69"/>
      <c r="S74" s="65"/>
      <c r="T74" s="80"/>
      <c r="U74" s="81"/>
      <c r="V74" s="81"/>
      <c r="W74" s="65"/>
      <c r="X74" s="35"/>
      <c r="Y74" s="35"/>
      <c r="Z74" s="37"/>
      <c r="AA74" s="37"/>
    </row>
    <row r="75" spans="1:27" ht="14.5">
      <c r="A75" s="61"/>
      <c r="B75" s="61"/>
      <c r="C75" s="62"/>
      <c r="D75" s="63"/>
      <c r="E75" s="82"/>
      <c r="F75" s="42"/>
      <c r="G75" s="42"/>
      <c r="H75" s="42"/>
      <c r="I75" s="42"/>
      <c r="J75" s="167"/>
      <c r="K75" s="150"/>
      <c r="L75" s="150"/>
      <c r="M75" s="79"/>
      <c r="N75" s="151"/>
      <c r="O75" s="151"/>
      <c r="P75" s="69"/>
      <c r="Q75" s="69"/>
      <c r="R75" s="69"/>
      <c r="S75" s="65"/>
      <c r="T75" s="80"/>
      <c r="U75" s="81"/>
      <c r="V75" s="81"/>
      <c r="W75" s="65"/>
      <c r="X75" s="35"/>
      <c r="Y75" s="35"/>
      <c r="Z75" s="37"/>
      <c r="AA75" s="37"/>
    </row>
    <row r="76" spans="1:27" ht="14.5">
      <c r="A76" s="61"/>
      <c r="B76" s="61"/>
      <c r="C76" s="62"/>
      <c r="D76" s="63"/>
      <c r="E76" s="82"/>
      <c r="F76" s="42"/>
      <c r="G76" s="42"/>
      <c r="H76" s="42"/>
      <c r="I76" s="42"/>
      <c r="J76" s="167"/>
      <c r="K76" s="150"/>
      <c r="L76" s="150"/>
      <c r="M76" s="79"/>
      <c r="N76" s="151"/>
      <c r="O76" s="151"/>
      <c r="P76" s="69"/>
      <c r="Q76" s="69"/>
      <c r="R76" s="69"/>
      <c r="S76" s="65"/>
      <c r="T76" s="80"/>
      <c r="U76" s="81"/>
      <c r="V76" s="81"/>
      <c r="W76" s="65"/>
      <c r="X76" s="35"/>
      <c r="Y76" s="35"/>
      <c r="Z76" s="37"/>
      <c r="AA76" s="37"/>
    </row>
    <row r="77" spans="1:27" ht="14.5">
      <c r="A77" s="61"/>
      <c r="B77" s="61"/>
      <c r="C77" s="62"/>
      <c r="D77" s="63"/>
      <c r="E77" s="82"/>
      <c r="F77" s="42"/>
      <c r="G77" s="42"/>
      <c r="H77" s="42"/>
      <c r="I77" s="42"/>
      <c r="J77" s="167"/>
      <c r="K77" s="150"/>
      <c r="L77" s="150"/>
      <c r="M77" s="79"/>
      <c r="N77" s="151"/>
      <c r="O77" s="151"/>
      <c r="P77" s="69"/>
      <c r="Q77" s="69"/>
      <c r="R77" s="69"/>
      <c r="S77" s="65"/>
      <c r="T77" s="80"/>
      <c r="U77" s="81"/>
      <c r="V77" s="81"/>
      <c r="W77" s="65"/>
      <c r="X77" s="35"/>
      <c r="Y77" s="35"/>
      <c r="Z77" s="37"/>
      <c r="AA77" s="37"/>
    </row>
    <row r="78" spans="1:27" ht="14.5">
      <c r="A78" s="61"/>
      <c r="B78" s="168"/>
      <c r="C78" s="62"/>
      <c r="D78" s="63"/>
      <c r="E78" s="82"/>
      <c r="F78" s="42"/>
      <c r="G78" s="42"/>
      <c r="H78" s="42"/>
      <c r="I78" s="42"/>
      <c r="J78" s="167"/>
      <c r="K78" s="150"/>
      <c r="L78" s="150"/>
      <c r="M78" s="79"/>
      <c r="N78" s="151"/>
      <c r="O78" s="151"/>
      <c r="P78" s="69"/>
      <c r="Q78" s="69"/>
      <c r="R78" s="69"/>
      <c r="S78" s="65"/>
      <c r="T78" s="80"/>
      <c r="U78" s="81"/>
      <c r="V78" s="81"/>
      <c r="W78" s="65"/>
      <c r="X78" s="35"/>
      <c r="Y78" s="35"/>
      <c r="Z78" s="37"/>
      <c r="AA78" s="37"/>
    </row>
    <row r="79" spans="1:27" ht="14.5">
      <c r="A79" s="61"/>
      <c r="B79" s="61"/>
      <c r="C79" s="62"/>
      <c r="D79" s="63"/>
      <c r="E79" s="82"/>
      <c r="F79" s="42"/>
      <c r="G79" s="42"/>
      <c r="H79" s="42"/>
      <c r="I79" s="42"/>
      <c r="J79" s="167"/>
      <c r="K79" s="150"/>
      <c r="L79" s="150"/>
      <c r="M79" s="79"/>
      <c r="N79" s="151"/>
      <c r="O79" s="151"/>
      <c r="P79" s="69"/>
      <c r="Q79" s="69"/>
      <c r="R79" s="69"/>
      <c r="S79" s="65"/>
      <c r="T79" s="80"/>
      <c r="U79" s="81"/>
      <c r="V79" s="81"/>
      <c r="W79" s="65"/>
      <c r="X79" s="35"/>
      <c r="Y79" s="35"/>
      <c r="Z79" s="37"/>
      <c r="AA79" s="37"/>
    </row>
    <row r="80" spans="1:27" ht="14.5">
      <c r="A80" s="61"/>
      <c r="B80" s="61"/>
      <c r="C80" s="62"/>
      <c r="D80" s="63"/>
      <c r="E80" s="82"/>
      <c r="F80" s="42"/>
      <c r="G80" s="42"/>
      <c r="H80" s="42"/>
      <c r="I80" s="42"/>
      <c r="J80" s="167"/>
      <c r="K80" s="150"/>
      <c r="L80" s="150"/>
      <c r="M80" s="79"/>
      <c r="N80" s="151"/>
      <c r="O80" s="151"/>
      <c r="P80" s="69"/>
      <c r="Q80" s="69"/>
      <c r="R80" s="69"/>
      <c r="S80" s="65"/>
      <c r="T80" s="80"/>
      <c r="U80" s="81"/>
      <c r="V80" s="81"/>
      <c r="W80" s="65"/>
      <c r="X80" s="35"/>
      <c r="Y80" s="35"/>
      <c r="Z80" s="37"/>
      <c r="AA80" s="37"/>
    </row>
    <row r="81" spans="1:27" ht="14.5">
      <c r="A81" s="61"/>
      <c r="B81" s="61"/>
      <c r="C81" s="62"/>
      <c r="D81" s="63"/>
      <c r="E81" s="82"/>
      <c r="F81" s="42"/>
      <c r="G81" s="42"/>
      <c r="H81" s="42"/>
      <c r="I81" s="42"/>
      <c r="J81" s="167"/>
      <c r="K81" s="150"/>
      <c r="L81" s="150"/>
      <c r="M81" s="79"/>
      <c r="N81" s="151"/>
      <c r="O81" s="151"/>
      <c r="P81" s="69"/>
      <c r="Q81" s="69"/>
      <c r="R81" s="69"/>
      <c r="S81" s="65"/>
      <c r="T81" s="80"/>
      <c r="U81" s="81"/>
      <c r="V81" s="81"/>
      <c r="W81" s="65"/>
      <c r="X81" s="35"/>
      <c r="Y81" s="35"/>
      <c r="Z81" s="37"/>
      <c r="AA81" s="37"/>
    </row>
    <row r="82" spans="1:27" ht="14.5">
      <c r="A82" s="61"/>
      <c r="B82" s="61"/>
      <c r="C82" s="62"/>
      <c r="D82" s="63"/>
      <c r="E82" s="82"/>
      <c r="F82" s="42"/>
      <c r="G82" s="42"/>
      <c r="H82" s="42"/>
      <c r="I82" s="42"/>
      <c r="J82" s="167"/>
      <c r="K82" s="150"/>
      <c r="L82" s="150"/>
      <c r="M82" s="79"/>
      <c r="N82" s="151"/>
      <c r="O82" s="151"/>
      <c r="P82" s="69"/>
      <c r="Q82" s="69"/>
      <c r="R82" s="69"/>
      <c r="S82" s="65"/>
      <c r="T82" s="80"/>
      <c r="U82" s="81"/>
      <c r="V82" s="81"/>
      <c r="W82" s="65"/>
      <c r="X82" s="35"/>
      <c r="Y82" s="35"/>
      <c r="Z82" s="37"/>
      <c r="AA82" s="37"/>
    </row>
    <row r="83" spans="1:27" ht="14.5">
      <c r="A83" s="61"/>
      <c r="B83" s="61"/>
      <c r="C83" s="62"/>
      <c r="D83" s="63"/>
      <c r="E83" s="82"/>
      <c r="F83" s="42"/>
      <c r="G83" s="42"/>
      <c r="H83" s="42"/>
      <c r="I83" s="42"/>
      <c r="J83" s="167"/>
      <c r="K83" s="150"/>
      <c r="L83" s="150"/>
      <c r="M83" s="79"/>
      <c r="N83" s="151"/>
      <c r="O83" s="151"/>
      <c r="P83" s="69"/>
      <c r="Q83" s="69"/>
      <c r="R83" s="69"/>
      <c r="S83" s="65"/>
      <c r="T83" s="80"/>
      <c r="U83" s="81"/>
      <c r="V83" s="81"/>
      <c r="W83" s="65"/>
      <c r="X83" s="35"/>
      <c r="Y83" s="35"/>
      <c r="Z83" s="37"/>
      <c r="AA83" s="37"/>
    </row>
    <row r="84" spans="1:27" ht="14.5">
      <c r="A84" s="61"/>
      <c r="B84" s="61"/>
      <c r="C84" s="62"/>
      <c r="D84" s="63"/>
      <c r="E84" s="82"/>
      <c r="F84" s="42"/>
      <c r="G84" s="42"/>
      <c r="H84" s="42"/>
      <c r="I84" s="42"/>
      <c r="J84" s="167"/>
      <c r="K84" s="150"/>
      <c r="L84" s="150"/>
      <c r="M84" s="79"/>
      <c r="N84" s="151"/>
      <c r="O84" s="151"/>
      <c r="P84" s="69"/>
      <c r="Q84" s="69"/>
      <c r="R84" s="69"/>
      <c r="S84" s="65"/>
      <c r="T84" s="80"/>
      <c r="U84" s="81"/>
      <c r="V84" s="81"/>
      <c r="W84" s="65"/>
      <c r="X84" s="35"/>
      <c r="Y84" s="35"/>
      <c r="Z84" s="37"/>
      <c r="AA84" s="37"/>
    </row>
    <row r="85" spans="1:27" ht="14.5">
      <c r="A85" s="61"/>
      <c r="B85" s="61"/>
      <c r="C85" s="62"/>
      <c r="D85" s="63"/>
      <c r="E85" s="82"/>
      <c r="F85" s="42"/>
      <c r="G85" s="42"/>
      <c r="H85" s="42"/>
      <c r="I85" s="42"/>
      <c r="J85" s="167"/>
      <c r="K85" s="150"/>
      <c r="L85" s="150"/>
      <c r="M85" s="79"/>
      <c r="N85" s="151"/>
      <c r="O85" s="151"/>
      <c r="P85" s="69"/>
      <c r="Q85" s="69"/>
      <c r="R85" s="69"/>
      <c r="S85" s="65"/>
      <c r="T85" s="80"/>
      <c r="U85" s="81"/>
      <c r="V85" s="81"/>
      <c r="W85" s="65"/>
      <c r="X85" s="35"/>
      <c r="Y85" s="35"/>
      <c r="Z85" s="37"/>
      <c r="AA85" s="37"/>
    </row>
    <row r="86" spans="1:27" ht="14.5">
      <c r="A86" s="61"/>
      <c r="B86" s="61"/>
      <c r="C86" s="62"/>
      <c r="D86" s="63"/>
      <c r="E86" s="82"/>
      <c r="F86" s="42"/>
      <c r="G86" s="42"/>
      <c r="H86" s="42"/>
      <c r="I86" s="42"/>
      <c r="J86" s="167"/>
      <c r="K86" s="150"/>
      <c r="L86" s="150"/>
      <c r="M86" s="79"/>
      <c r="N86" s="151"/>
      <c r="O86" s="151"/>
      <c r="P86" s="69"/>
      <c r="Q86" s="69"/>
      <c r="R86" s="69"/>
      <c r="S86" s="65"/>
      <c r="T86" s="80"/>
      <c r="U86" s="81"/>
      <c r="V86" s="81"/>
      <c r="W86" s="65"/>
      <c r="X86" s="35"/>
      <c r="Y86" s="35"/>
      <c r="Z86" s="37"/>
      <c r="AA86" s="37"/>
    </row>
    <row r="87" spans="1:27" ht="14.5">
      <c r="A87" s="61"/>
      <c r="B87" s="61"/>
      <c r="C87" s="62"/>
      <c r="D87" s="63"/>
      <c r="E87" s="82"/>
      <c r="F87" s="42"/>
      <c r="G87" s="42"/>
      <c r="H87" s="42"/>
      <c r="I87" s="42"/>
      <c r="J87" s="167"/>
      <c r="K87" s="150"/>
      <c r="L87" s="150"/>
      <c r="M87" s="79"/>
      <c r="N87" s="151"/>
      <c r="O87" s="151"/>
      <c r="P87" s="69"/>
      <c r="Q87" s="69"/>
      <c r="R87" s="69"/>
      <c r="S87" s="65"/>
      <c r="T87" s="80"/>
      <c r="U87" s="81"/>
      <c r="V87" s="81"/>
      <c r="W87" s="65"/>
      <c r="X87" s="35"/>
      <c r="Y87" s="35"/>
      <c r="Z87" s="37"/>
      <c r="AA87" s="37"/>
    </row>
    <row r="88" spans="1:27" ht="14.5">
      <c r="A88" s="61"/>
      <c r="B88" s="61"/>
      <c r="C88" s="62"/>
      <c r="D88" s="63"/>
      <c r="E88" s="82"/>
      <c r="F88" s="42"/>
      <c r="G88" s="42"/>
      <c r="H88" s="42"/>
      <c r="I88" s="42"/>
      <c r="J88" s="167"/>
      <c r="K88" s="150"/>
      <c r="L88" s="150"/>
      <c r="M88" s="79"/>
      <c r="N88" s="151"/>
      <c r="O88" s="151"/>
      <c r="P88" s="69"/>
      <c r="Q88" s="69"/>
      <c r="R88" s="69"/>
      <c r="S88" s="65"/>
      <c r="T88" s="80"/>
      <c r="U88" s="81"/>
      <c r="V88" s="81"/>
      <c r="W88" s="65"/>
      <c r="X88" s="35"/>
      <c r="Y88" s="35"/>
      <c r="Z88" s="37"/>
      <c r="AA88" s="37"/>
    </row>
    <row r="89" spans="1:27" ht="14.5">
      <c r="A89" s="61"/>
      <c r="B89" s="61"/>
      <c r="C89" s="62"/>
      <c r="D89" s="63"/>
      <c r="E89" s="82"/>
      <c r="F89" s="42"/>
      <c r="G89" s="42"/>
      <c r="H89" s="42"/>
      <c r="I89" s="42"/>
      <c r="J89" s="167"/>
      <c r="K89" s="150"/>
      <c r="L89" s="150"/>
      <c r="M89" s="79"/>
      <c r="N89" s="151"/>
      <c r="O89" s="151"/>
      <c r="P89" s="69"/>
      <c r="Q89" s="69"/>
      <c r="R89" s="69"/>
      <c r="S89" s="65"/>
      <c r="T89" s="80"/>
      <c r="U89" s="81"/>
      <c r="V89" s="81"/>
      <c r="W89" s="65"/>
      <c r="X89" s="35"/>
      <c r="Y89" s="35"/>
      <c r="Z89" s="37"/>
      <c r="AA89" s="37"/>
    </row>
    <row r="90" spans="1:27" ht="14.5">
      <c r="A90" s="61"/>
      <c r="B90" s="61"/>
      <c r="C90" s="62"/>
      <c r="D90" s="63"/>
      <c r="E90" s="82"/>
      <c r="F90" s="42"/>
      <c r="G90" s="42"/>
      <c r="H90" s="42"/>
      <c r="I90" s="42"/>
      <c r="J90" s="167"/>
      <c r="K90" s="150"/>
      <c r="L90" s="150"/>
      <c r="M90" s="79"/>
      <c r="N90" s="151"/>
      <c r="O90" s="151"/>
      <c r="P90" s="69"/>
      <c r="Q90" s="69"/>
      <c r="R90" s="69"/>
      <c r="S90" s="65"/>
      <c r="T90" s="80"/>
      <c r="U90" s="81"/>
      <c r="V90" s="81"/>
      <c r="W90" s="65"/>
      <c r="X90" s="35"/>
      <c r="Y90" s="35"/>
      <c r="Z90" s="37"/>
      <c r="AA90" s="37"/>
    </row>
    <row r="91" spans="1:27" ht="14.5">
      <c r="A91" s="61"/>
      <c r="B91" s="61"/>
      <c r="C91" s="62"/>
      <c r="D91" s="63"/>
      <c r="E91" s="82"/>
      <c r="F91" s="42"/>
      <c r="G91" s="42"/>
      <c r="H91" s="42"/>
      <c r="I91" s="42"/>
      <c r="J91" s="167"/>
      <c r="K91" s="150"/>
      <c r="L91" s="150"/>
      <c r="M91" s="79"/>
      <c r="N91" s="151"/>
      <c r="O91" s="151"/>
      <c r="P91" s="69"/>
      <c r="Q91" s="69"/>
      <c r="R91" s="69"/>
      <c r="S91" s="65"/>
      <c r="T91" s="80"/>
      <c r="U91" s="81"/>
      <c r="V91" s="81"/>
      <c r="W91" s="65"/>
      <c r="X91" s="35"/>
      <c r="Y91" s="35"/>
      <c r="Z91" s="37"/>
      <c r="AA91" s="37"/>
    </row>
    <row r="92" spans="1:27" ht="14.5">
      <c r="A92" s="61"/>
      <c r="B92" s="61"/>
      <c r="C92" s="62"/>
      <c r="D92" s="63"/>
      <c r="E92" s="82"/>
      <c r="F92" s="42"/>
      <c r="G92" s="42"/>
      <c r="H92" s="42"/>
      <c r="I92" s="42"/>
      <c r="J92" s="167"/>
      <c r="K92" s="150"/>
      <c r="L92" s="150"/>
      <c r="M92" s="79"/>
      <c r="N92" s="151"/>
      <c r="O92" s="151"/>
      <c r="P92" s="69"/>
      <c r="Q92" s="69"/>
      <c r="R92" s="69"/>
      <c r="S92" s="65"/>
      <c r="T92" s="80"/>
      <c r="U92" s="81"/>
      <c r="V92" s="81"/>
      <c r="W92" s="65"/>
      <c r="X92" s="35"/>
      <c r="Y92" s="35"/>
      <c r="Z92" s="37"/>
      <c r="AA92" s="37"/>
    </row>
    <row r="93" spans="1:27" ht="14.5">
      <c r="A93" s="61"/>
      <c r="B93" s="61"/>
      <c r="C93" s="62"/>
      <c r="D93" s="63"/>
      <c r="E93" s="82"/>
      <c r="F93" s="42"/>
      <c r="G93" s="42"/>
      <c r="H93" s="42"/>
      <c r="I93" s="42"/>
      <c r="J93" s="42"/>
      <c r="K93" s="150"/>
      <c r="L93" s="150"/>
      <c r="M93" s="79"/>
      <c r="N93" s="151"/>
      <c r="O93" s="151"/>
      <c r="P93" s="69"/>
      <c r="Q93" s="69"/>
      <c r="R93" s="69"/>
      <c r="S93" s="65"/>
      <c r="T93" s="80"/>
      <c r="U93" s="81"/>
      <c r="V93" s="81"/>
      <c r="W93" s="65"/>
      <c r="X93" s="35"/>
      <c r="Y93" s="35"/>
      <c r="Z93" s="37"/>
      <c r="AA93" s="37"/>
    </row>
    <row r="94" spans="1:27" ht="14.5">
      <c r="A94" s="61"/>
      <c r="B94" s="61"/>
      <c r="C94" s="62"/>
      <c r="D94" s="63"/>
      <c r="E94" s="82"/>
      <c r="F94" s="42"/>
      <c r="G94" s="42"/>
      <c r="H94" s="42"/>
      <c r="I94" s="42"/>
      <c r="J94" s="42"/>
      <c r="K94" s="150"/>
      <c r="L94" s="150"/>
      <c r="M94" s="79"/>
      <c r="N94" s="151"/>
      <c r="O94" s="151"/>
      <c r="P94" s="69"/>
      <c r="Q94" s="69"/>
      <c r="R94" s="69"/>
      <c r="S94" s="65"/>
      <c r="T94" s="80"/>
      <c r="U94" s="81"/>
      <c r="V94" s="81"/>
      <c r="W94" s="65"/>
      <c r="X94" s="35"/>
      <c r="Y94" s="35"/>
      <c r="Z94" s="37"/>
      <c r="AA94" s="37"/>
    </row>
    <row r="95" spans="1:27" ht="14.5">
      <c r="A95" s="61"/>
      <c r="B95" s="61"/>
      <c r="C95" s="62"/>
      <c r="D95" s="63"/>
      <c r="E95" s="82"/>
      <c r="F95" s="42"/>
      <c r="G95" s="42"/>
      <c r="H95" s="42"/>
      <c r="I95" s="42"/>
      <c r="J95" s="42"/>
      <c r="K95" s="150"/>
      <c r="L95" s="150"/>
      <c r="M95" s="79"/>
      <c r="N95" s="151"/>
      <c r="O95" s="151"/>
      <c r="P95" s="69"/>
      <c r="Q95" s="69"/>
      <c r="R95" s="69"/>
      <c r="S95" s="65"/>
      <c r="T95" s="80"/>
      <c r="U95" s="81"/>
      <c r="V95" s="81"/>
      <c r="W95" s="65"/>
      <c r="X95" s="35"/>
      <c r="Y95" s="35"/>
      <c r="Z95" s="37"/>
      <c r="AA95" s="37"/>
    </row>
    <row r="96" spans="1:27" ht="14.5">
      <c r="A96" s="61"/>
      <c r="B96" s="61"/>
      <c r="C96" s="62"/>
      <c r="D96" s="63"/>
      <c r="E96" s="82"/>
      <c r="F96" s="42"/>
      <c r="G96" s="42"/>
      <c r="H96" s="42"/>
      <c r="I96" s="42"/>
      <c r="J96" s="42"/>
      <c r="K96" s="150"/>
      <c r="L96" s="150"/>
      <c r="M96" s="79"/>
      <c r="N96" s="151"/>
      <c r="O96" s="151"/>
      <c r="P96" s="69"/>
      <c r="Q96" s="69"/>
      <c r="R96" s="69"/>
      <c r="S96" s="65"/>
      <c r="T96" s="80"/>
      <c r="U96" s="81"/>
      <c r="V96" s="81"/>
      <c r="W96" s="65"/>
      <c r="X96" s="35"/>
      <c r="Y96" s="35"/>
      <c r="Z96" s="37"/>
      <c r="AA96" s="37"/>
    </row>
    <row r="97" spans="1:27" ht="14.5">
      <c r="A97" s="53"/>
      <c r="B97" s="53"/>
      <c r="C97" s="242"/>
      <c r="D97" s="57"/>
      <c r="E97" s="162"/>
      <c r="F97" s="39"/>
      <c r="G97" s="39"/>
      <c r="H97" s="39"/>
      <c r="I97" s="39"/>
      <c r="J97" s="39"/>
      <c r="K97" s="163"/>
      <c r="L97" s="163"/>
      <c r="M97" s="37"/>
      <c r="N97" s="164"/>
      <c r="O97" s="164"/>
      <c r="P97" s="36"/>
      <c r="Q97" s="36"/>
      <c r="R97" s="36"/>
      <c r="S97" s="35"/>
      <c r="T97" s="165"/>
      <c r="U97" s="166"/>
      <c r="V97" s="166"/>
      <c r="W97" s="35"/>
      <c r="X97" s="35"/>
      <c r="Y97" s="35"/>
      <c r="Z97" s="37"/>
      <c r="AA97" s="37"/>
    </row>
  </sheetData>
  <hyperlinks>
    <hyperlink ref="A1" r:id="rId1" display="," xr:uid="{2BAA1641-F498-4991-BACE-54E19B6EFC8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ErrorMessage="1" xr:uid="{B1E56918-B80F-444E-AEA5-036CE48EBA80}">
          <x14:formula1>
            <xm:f>Refrences!$G$3:$G$7</xm:f>
          </x14:formula1>
          <xm:sqref>C2:C36</xm:sqref>
        </x14:dataValidation>
        <x14:dataValidation type="list" allowBlank="1" showInputMessage="1" showErrorMessage="1" xr:uid="{E7884E1F-0A00-4B06-AD4D-236B66C007D5}">
          <x14:formula1>
            <xm:f>Refrences!$O$3:$O$6</xm:f>
          </x14:formula1>
          <xm:sqref>AB2:AB97</xm:sqref>
        </x14:dataValidation>
        <x14:dataValidation type="list" allowBlank="1" showErrorMessage="1" xr:uid="{ECD14F31-C458-4C49-9741-A573FA5278DE}">
          <x14:formula1>
            <xm:f>Refrences!$D$3:$D$21</xm:f>
          </x14:formula1>
          <xm:sqref>D2:D97</xm:sqref>
        </x14:dataValidation>
        <x14:dataValidation type="list" allowBlank="1" showErrorMessage="1" xr:uid="{6DC02971-D50F-4B60-926D-182D044D5D99}">
          <x14:formula1>
            <xm:f>Refrences!$I$3:$I$6</xm:f>
          </x14:formula1>
          <xm:sqref>M2:M97</xm:sqref>
        </x14:dataValidation>
        <x14:dataValidation type="list" allowBlank="1" showErrorMessage="1" xr:uid="{A553DB90-925B-4E45-ABFA-769003A5B0A0}">
          <x14:formula1>
            <xm:f>Refrences!$G$3:$G$6</xm:f>
          </x14:formula1>
          <xm:sqref>C37:C97</xm:sqref>
        </x14:dataValidation>
        <x14:dataValidation type="list" allowBlank="1" showErrorMessage="1" xr:uid="{0EC7CDF6-05BB-4AB0-9134-634CC3312A63}">
          <x14:formula1>
            <xm:f>Refrences!$A$3:$A$16</xm:f>
          </x14:formula1>
          <xm:sqref>F2:I97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9"/>
  <sheetViews>
    <sheetView topLeftCell="A18" zoomScaleNormal="100" workbookViewId="0">
      <selection activeCell="B31" sqref="B31"/>
    </sheetView>
  </sheetViews>
  <sheetFormatPr defaultRowHeight="12.5"/>
  <cols>
    <col min="1" max="1" width="34" bestFit="1" customWidth="1"/>
    <col min="2" max="2" width="15.54296875" bestFit="1" customWidth="1"/>
    <col min="3" max="3" width="24.81640625" customWidth="1"/>
    <col min="4" max="4" width="30" customWidth="1"/>
    <col min="5" max="5" width="22.453125" customWidth="1"/>
    <col min="6" max="6" width="34.1796875" customWidth="1"/>
    <col min="7" max="7" width="33.54296875" customWidth="1"/>
    <col min="8" max="8" width="9.81640625" customWidth="1"/>
    <col min="9" max="9" width="27.54296875" customWidth="1"/>
    <col min="10" max="10" width="7.1796875" customWidth="1"/>
    <col min="11" max="11" width="11.7265625" customWidth="1"/>
    <col min="12" max="12" width="12.7265625" bestFit="1" customWidth="1"/>
    <col min="14" max="14" width="12.26953125" bestFit="1" customWidth="1"/>
    <col min="15" max="15" width="11.7265625" bestFit="1" customWidth="1"/>
  </cols>
  <sheetData>
    <row r="1" spans="1:2">
      <c r="A1" s="140" t="s">
        <v>4</v>
      </c>
      <c r="B1" t="s">
        <v>238</v>
      </c>
    </row>
    <row r="3" spans="1:2">
      <c r="A3" s="140" t="s">
        <v>235</v>
      </c>
      <c r="B3" t="s">
        <v>248</v>
      </c>
    </row>
    <row r="4" spans="1:2">
      <c r="A4" s="31" t="s">
        <v>52</v>
      </c>
      <c r="B4" s="146">
        <v>8</v>
      </c>
    </row>
    <row r="5" spans="1:2">
      <c r="A5" s="141" t="s">
        <v>26</v>
      </c>
      <c r="B5" s="146">
        <v>8</v>
      </c>
    </row>
    <row r="6" spans="1:2">
      <c r="A6" s="142" t="s">
        <v>135</v>
      </c>
      <c r="B6" s="146">
        <v>1</v>
      </c>
    </row>
    <row r="7" spans="1:2">
      <c r="A7" s="142" t="s">
        <v>145</v>
      </c>
      <c r="B7" s="146">
        <v>1</v>
      </c>
    </row>
    <row r="8" spans="1:2">
      <c r="A8" s="142" t="s">
        <v>143</v>
      </c>
      <c r="B8" s="146">
        <v>1</v>
      </c>
    </row>
    <row r="9" spans="1:2">
      <c r="A9" s="142" t="s">
        <v>138</v>
      </c>
      <c r="B9" s="146">
        <v>1</v>
      </c>
    </row>
    <row r="10" spans="1:2">
      <c r="A10" s="142" t="s">
        <v>137</v>
      </c>
      <c r="B10" s="146">
        <v>1</v>
      </c>
    </row>
    <row r="11" spans="1:2">
      <c r="A11" s="142" t="s">
        <v>144</v>
      </c>
      <c r="B11" s="146">
        <v>1</v>
      </c>
    </row>
    <row r="12" spans="1:2">
      <c r="A12" s="142" t="s">
        <v>140</v>
      </c>
      <c r="B12" s="146">
        <v>1</v>
      </c>
    </row>
    <row r="13" spans="1:2">
      <c r="A13" s="142" t="s">
        <v>134</v>
      </c>
      <c r="B13" s="146">
        <v>1</v>
      </c>
    </row>
    <row r="14" spans="1:2">
      <c r="A14" s="31" t="s">
        <v>23</v>
      </c>
      <c r="B14" s="146">
        <v>1</v>
      </c>
    </row>
    <row r="15" spans="1:2">
      <c r="A15" s="141" t="s">
        <v>19</v>
      </c>
      <c r="B15" s="146">
        <v>1</v>
      </c>
    </row>
    <row r="16" spans="1:2">
      <c r="A16" s="142" t="s">
        <v>252</v>
      </c>
      <c r="B16" s="146">
        <v>1</v>
      </c>
    </row>
    <row r="17" spans="1:2">
      <c r="A17" s="31" t="s">
        <v>58</v>
      </c>
      <c r="B17" s="146">
        <v>2</v>
      </c>
    </row>
    <row r="18" spans="1:2">
      <c r="A18" s="141" t="s">
        <v>19</v>
      </c>
      <c r="B18" s="146">
        <v>2</v>
      </c>
    </row>
    <row r="19" spans="1:2">
      <c r="A19" s="142" t="s">
        <v>147</v>
      </c>
      <c r="B19" s="146">
        <v>1</v>
      </c>
    </row>
    <row r="20" spans="1:2">
      <c r="A20" s="142" t="s">
        <v>254</v>
      </c>
      <c r="B20" s="146">
        <v>1</v>
      </c>
    </row>
    <row r="21" spans="1:2">
      <c r="A21" s="31" t="s">
        <v>36</v>
      </c>
      <c r="B21" s="146">
        <v>2</v>
      </c>
    </row>
    <row r="22" spans="1:2">
      <c r="A22" s="141" t="s">
        <v>19</v>
      </c>
      <c r="B22" s="146">
        <v>1</v>
      </c>
    </row>
    <row r="23" spans="1:2">
      <c r="A23" s="142" t="s">
        <v>306</v>
      </c>
      <c r="B23" s="146">
        <v>1</v>
      </c>
    </row>
    <row r="24" spans="1:2">
      <c r="A24" s="141" t="s">
        <v>41</v>
      </c>
      <c r="B24" s="146">
        <v>1</v>
      </c>
    </row>
    <row r="25" spans="1:2">
      <c r="A25" s="142" t="s">
        <v>149</v>
      </c>
      <c r="B25" s="146">
        <v>1</v>
      </c>
    </row>
    <row r="26" spans="1:2">
      <c r="A26" s="31" t="s">
        <v>25</v>
      </c>
      <c r="B26" s="146">
        <v>3</v>
      </c>
    </row>
    <row r="27" spans="1:2">
      <c r="A27" s="141" t="s">
        <v>19</v>
      </c>
      <c r="B27" s="146">
        <v>3</v>
      </c>
    </row>
    <row r="28" spans="1:2">
      <c r="A28" s="142" t="s">
        <v>256</v>
      </c>
      <c r="B28" s="146">
        <v>1</v>
      </c>
    </row>
    <row r="29" spans="1:2">
      <c r="A29" s="142" t="s">
        <v>285</v>
      </c>
      <c r="B29" s="146">
        <v>1</v>
      </c>
    </row>
    <row r="30" spans="1:2">
      <c r="A30" s="142" t="s">
        <v>308</v>
      </c>
      <c r="B30" s="146">
        <v>1</v>
      </c>
    </row>
    <row r="31" spans="1:2">
      <c r="A31" s="31" t="s">
        <v>247</v>
      </c>
      <c r="B31" s="146">
        <v>1</v>
      </c>
    </row>
    <row r="32" spans="1:2">
      <c r="A32" s="141" t="s">
        <v>19</v>
      </c>
      <c r="B32" s="146">
        <v>1</v>
      </c>
    </row>
    <row r="33" spans="1:2">
      <c r="A33" s="142" t="s">
        <v>313</v>
      </c>
      <c r="B33" s="146">
        <v>1</v>
      </c>
    </row>
    <row r="34" spans="1:2">
      <c r="A34" s="141" t="s">
        <v>247</v>
      </c>
      <c r="B34" s="146"/>
    </row>
    <row r="35" spans="1:2">
      <c r="A35" s="142" t="s">
        <v>247</v>
      </c>
      <c r="B35" s="146"/>
    </row>
    <row r="36" spans="1:2">
      <c r="A36" s="31" t="s">
        <v>40</v>
      </c>
      <c r="B36" s="146">
        <v>1</v>
      </c>
    </row>
    <row r="37" spans="1:2">
      <c r="A37" s="141" t="s">
        <v>19</v>
      </c>
      <c r="B37" s="146">
        <v>1</v>
      </c>
    </row>
    <row r="38" spans="1:2">
      <c r="A38" s="142" t="s">
        <v>287</v>
      </c>
      <c r="B38" s="146">
        <v>1</v>
      </c>
    </row>
    <row r="39" spans="1:2">
      <c r="A39" s="31" t="s">
        <v>236</v>
      </c>
      <c r="B39" s="146">
        <v>18</v>
      </c>
    </row>
  </sheetData>
  <pageMargins left="0.7" right="0.7" top="0.75" bottom="0.75" header="0.3" footer="0.3"/>
  <pageSetup orientation="portrait" horizontalDpi="90" verticalDpi="9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1000"/>
  <sheetViews>
    <sheetView topLeftCell="A6" workbookViewId="0">
      <selection activeCell="B20" sqref="B20"/>
    </sheetView>
  </sheetViews>
  <sheetFormatPr defaultColWidth="14.453125" defaultRowHeight="15" customHeight="1"/>
  <cols>
    <col min="1" max="1" width="29.54296875" customWidth="1"/>
    <col min="2" max="2" width="31.26953125" customWidth="1"/>
    <col min="3" max="4" width="14.453125" customWidth="1"/>
    <col min="5" max="5" width="20.7265625" customWidth="1"/>
    <col min="6" max="6" width="23.26953125" customWidth="1"/>
    <col min="7" max="7" width="24.453125" customWidth="1"/>
    <col min="8" max="8" width="26.453125" customWidth="1"/>
  </cols>
  <sheetData>
    <row r="1" spans="1:8" ht="15.75" customHeight="1">
      <c r="A1" s="16" t="s">
        <v>69</v>
      </c>
      <c r="B1" s="17" t="s">
        <v>70</v>
      </c>
      <c r="C1" s="17" t="s">
        <v>71</v>
      </c>
      <c r="D1" s="17" t="s">
        <v>72</v>
      </c>
      <c r="E1" s="271" t="s">
        <v>73</v>
      </c>
      <c r="F1" s="272"/>
      <c r="G1" s="273"/>
      <c r="H1" s="5"/>
    </row>
    <row r="2" spans="1:8" ht="15.75" customHeight="1">
      <c r="A2" s="18" t="s">
        <v>74</v>
      </c>
      <c r="B2" s="18" t="s">
        <v>75</v>
      </c>
      <c r="C2" s="19" t="s">
        <v>76</v>
      </c>
      <c r="D2" s="19" t="s">
        <v>77</v>
      </c>
      <c r="E2" s="20" t="s">
        <v>3</v>
      </c>
      <c r="F2" s="20" t="s">
        <v>78</v>
      </c>
      <c r="G2" s="20" t="s">
        <v>79</v>
      </c>
      <c r="H2" s="5"/>
    </row>
    <row r="3" spans="1:8" ht="15.75" customHeight="1">
      <c r="A3" s="18" t="s">
        <v>80</v>
      </c>
      <c r="B3" s="18" t="s">
        <v>77</v>
      </c>
      <c r="C3" s="19" t="s">
        <v>76</v>
      </c>
      <c r="D3" s="19" t="s">
        <v>81</v>
      </c>
      <c r="E3" s="21" t="s">
        <v>82</v>
      </c>
      <c r="F3" s="21" t="s">
        <v>83</v>
      </c>
      <c r="G3" s="21">
        <v>2</v>
      </c>
      <c r="H3" s="5"/>
    </row>
    <row r="4" spans="1:8" ht="15.75" customHeight="1">
      <c r="A4" s="18" t="s">
        <v>84</v>
      </c>
      <c r="B4" s="85" t="s">
        <v>85</v>
      </c>
      <c r="C4" s="19" t="s">
        <v>86</v>
      </c>
      <c r="D4" s="19" t="s">
        <v>87</v>
      </c>
      <c r="E4" s="21" t="s">
        <v>76</v>
      </c>
      <c r="F4" s="21" t="s">
        <v>83</v>
      </c>
      <c r="G4" s="21">
        <v>2</v>
      </c>
      <c r="H4" s="5"/>
    </row>
    <row r="5" spans="1:8" ht="15.75" customHeight="1">
      <c r="A5" s="18" t="s">
        <v>88</v>
      </c>
      <c r="B5" s="85" t="s">
        <v>85</v>
      </c>
      <c r="C5" s="19" t="s">
        <v>86</v>
      </c>
      <c r="D5" s="19" t="s">
        <v>76</v>
      </c>
      <c r="E5" s="21" t="s">
        <v>89</v>
      </c>
      <c r="F5" s="22" t="s">
        <v>90</v>
      </c>
      <c r="G5" s="22">
        <v>3</v>
      </c>
      <c r="H5" s="5"/>
    </row>
    <row r="6" spans="1:8" ht="15.75" customHeight="1">
      <c r="A6" s="18"/>
      <c r="B6" s="18"/>
      <c r="C6" s="18"/>
      <c r="D6" s="18"/>
      <c r="E6" s="21" t="s">
        <v>91</v>
      </c>
      <c r="F6" s="22" t="s">
        <v>92</v>
      </c>
      <c r="G6" s="22">
        <v>2</v>
      </c>
      <c r="H6" s="5"/>
    </row>
    <row r="7" spans="1:8" ht="15.75" customHeight="1">
      <c r="A7" s="18" t="s">
        <v>93</v>
      </c>
      <c r="B7" s="18" t="s">
        <v>94</v>
      </c>
      <c r="C7" s="19" t="s">
        <v>95</v>
      </c>
      <c r="D7" s="18"/>
      <c r="E7" s="9" t="s">
        <v>96</v>
      </c>
      <c r="F7" s="23" t="s">
        <v>97</v>
      </c>
      <c r="G7" s="9">
        <v>2</v>
      </c>
      <c r="H7" s="5"/>
    </row>
    <row r="8" spans="1:8" ht="15.75" customHeight="1">
      <c r="A8" s="18" t="s">
        <v>98</v>
      </c>
      <c r="B8" s="18" t="s">
        <v>99</v>
      </c>
      <c r="C8" s="19" t="s">
        <v>95</v>
      </c>
      <c r="D8" s="18"/>
      <c r="E8" s="9" t="s">
        <v>100</v>
      </c>
      <c r="F8" s="23" t="s">
        <v>101</v>
      </c>
      <c r="G8" s="23">
        <v>2</v>
      </c>
      <c r="H8" s="5"/>
    </row>
    <row r="9" spans="1:8" ht="15.75" customHeight="1">
      <c r="A9" s="18" t="s">
        <v>102</v>
      </c>
      <c r="B9" s="18" t="s">
        <v>103</v>
      </c>
      <c r="C9" s="19" t="s">
        <v>76</v>
      </c>
      <c r="D9" s="18"/>
      <c r="E9" s="9" t="s">
        <v>104</v>
      </c>
      <c r="F9" s="23" t="s">
        <v>105</v>
      </c>
      <c r="G9" s="23">
        <v>1</v>
      </c>
      <c r="H9" s="23" t="s">
        <v>106</v>
      </c>
    </row>
    <row r="10" spans="1:8" ht="15.75" customHeight="1">
      <c r="A10" s="18" t="s">
        <v>107</v>
      </c>
      <c r="B10" s="24" t="s">
        <v>108</v>
      </c>
      <c r="C10" s="19" t="s">
        <v>95</v>
      </c>
      <c r="D10" s="18"/>
      <c r="E10" s="9" t="s">
        <v>109</v>
      </c>
      <c r="F10" s="23" t="s">
        <v>110</v>
      </c>
      <c r="G10" s="23">
        <v>2</v>
      </c>
      <c r="H10" s="23" t="s">
        <v>111</v>
      </c>
    </row>
    <row r="11" spans="1:8" ht="15.75" customHeight="1">
      <c r="A11" s="18" t="s">
        <v>112</v>
      </c>
      <c r="B11" s="18" t="s">
        <v>113</v>
      </c>
      <c r="C11" s="19" t="s">
        <v>114</v>
      </c>
      <c r="D11" s="18"/>
      <c r="E11" s="23" t="s">
        <v>115</v>
      </c>
      <c r="F11" s="23" t="s">
        <v>116</v>
      </c>
      <c r="G11" s="23">
        <v>1</v>
      </c>
      <c r="H11" s="5"/>
    </row>
    <row r="12" spans="1:8" ht="15.75" customHeight="1">
      <c r="A12" s="18" t="s">
        <v>117</v>
      </c>
      <c r="B12" s="18" t="s">
        <v>118</v>
      </c>
      <c r="C12" s="19" t="s">
        <v>89</v>
      </c>
      <c r="D12" s="18"/>
      <c r="E12" s="21" t="s">
        <v>118</v>
      </c>
      <c r="F12" s="22" t="s">
        <v>119</v>
      </c>
      <c r="G12" s="22">
        <v>2</v>
      </c>
      <c r="H12" s="5"/>
    </row>
    <row r="13" spans="1:8" ht="15.75" customHeight="1">
      <c r="A13" s="18" t="s">
        <v>45</v>
      </c>
      <c r="B13" s="18" t="s">
        <v>120</v>
      </c>
      <c r="C13" s="19" t="s">
        <v>95</v>
      </c>
      <c r="D13" s="18"/>
      <c r="E13" s="21" t="s">
        <v>99</v>
      </c>
      <c r="F13" s="22" t="s">
        <v>121</v>
      </c>
      <c r="G13" s="22">
        <v>3</v>
      </c>
      <c r="H13" s="5"/>
    </row>
    <row r="14" spans="1:8" ht="15.75" customHeight="1">
      <c r="A14" s="18"/>
      <c r="B14" s="18"/>
      <c r="C14" s="18"/>
      <c r="D14" s="18"/>
    </row>
    <row r="15" spans="1:8" ht="15.75" customHeight="1">
      <c r="A15" s="18"/>
      <c r="B15" s="18"/>
      <c r="C15" s="18"/>
      <c r="D15" s="18"/>
      <c r="E15" s="19"/>
      <c r="F15" s="18"/>
      <c r="G15" s="18"/>
    </row>
    <row r="16" spans="1:8" ht="15.75" customHeight="1">
      <c r="A16" s="18"/>
      <c r="B16" s="18"/>
      <c r="C16" s="18"/>
      <c r="D16" s="18"/>
      <c r="E16" s="19"/>
      <c r="F16" s="18"/>
      <c r="G16" s="18"/>
    </row>
    <row r="17" spans="3:6" ht="15.75" customHeight="1">
      <c r="E17" s="25"/>
    </row>
    <row r="18" spans="3:6" ht="15.75" customHeight="1">
      <c r="C18" s="19"/>
    </row>
    <row r="19" spans="3:6" ht="15.75" customHeight="1">
      <c r="C19" s="19"/>
      <c r="E19" s="26"/>
      <c r="F19" s="27"/>
    </row>
    <row r="20" spans="3:6" ht="15.75" customHeight="1">
      <c r="C20" s="19"/>
    </row>
    <row r="21" spans="3:6" ht="15.75" customHeight="1">
      <c r="C21" s="19"/>
    </row>
    <row r="22" spans="3:6" ht="15.75" customHeight="1">
      <c r="C22" s="28"/>
    </row>
    <row r="23" spans="3:6" ht="15.75" customHeight="1">
      <c r="C23" s="19"/>
    </row>
    <row r="24" spans="3:6" ht="15.75" customHeight="1"/>
    <row r="25" spans="3:6" ht="15.75" customHeight="1"/>
    <row r="26" spans="3:6" ht="15.75" customHeight="1"/>
    <row r="27" spans="3:6" ht="15.75" customHeight="1"/>
    <row r="28" spans="3:6" ht="15.75" customHeight="1"/>
    <row r="29" spans="3:6" ht="15.75" customHeight="1"/>
    <row r="30" spans="3:6" ht="15.75" customHeight="1"/>
    <row r="31" spans="3:6" ht="15.75" customHeight="1"/>
    <row r="32" spans="3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1:G1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07"/>
  <sheetViews>
    <sheetView workbookViewId="0">
      <selection activeCell="A2" sqref="A2"/>
    </sheetView>
  </sheetViews>
  <sheetFormatPr defaultColWidth="14.453125" defaultRowHeight="15" customHeight="1"/>
  <cols>
    <col min="1" max="1" width="20" customWidth="1"/>
    <col min="2" max="2" width="14.54296875" customWidth="1"/>
    <col min="3" max="3" width="23.1796875" bestFit="1" customWidth="1"/>
    <col min="4" max="4" width="38.7265625" bestFit="1" customWidth="1"/>
    <col min="5" max="5" width="38.7265625" customWidth="1"/>
    <col min="6" max="6" width="8.7265625" customWidth="1"/>
    <col min="7" max="8" width="9.1796875" customWidth="1"/>
    <col min="9" max="9" width="12.1796875" customWidth="1"/>
    <col min="10" max="10" width="8.7265625" customWidth="1"/>
    <col min="11" max="11" width="15.1796875" bestFit="1" customWidth="1"/>
    <col min="12" max="12" width="8.7265625" customWidth="1"/>
    <col min="13" max="13" width="9.26953125" bestFit="1" customWidth="1"/>
    <col min="14" max="14" width="8.7265625" customWidth="1"/>
    <col min="15" max="15" width="12.26953125" bestFit="1" customWidth="1"/>
    <col min="16" max="28" width="8.7265625" customWidth="1"/>
  </cols>
  <sheetData>
    <row r="1" spans="1:15" ht="12.75" customHeight="1">
      <c r="G1" s="12"/>
      <c r="H1" s="12"/>
    </row>
    <row r="2" spans="1:15" ht="12.75" customHeight="1">
      <c r="A2" s="91" t="s">
        <v>4</v>
      </c>
      <c r="C2" t="s">
        <v>347</v>
      </c>
      <c r="D2" s="12" t="s">
        <v>122</v>
      </c>
      <c r="E2" s="12" t="s">
        <v>352</v>
      </c>
      <c r="G2" s="12" t="s">
        <v>1</v>
      </c>
      <c r="H2" s="12"/>
      <c r="I2" s="13" t="s">
        <v>14</v>
      </c>
      <c r="K2" s="13" t="s">
        <v>123</v>
      </c>
      <c r="M2" s="88" t="s">
        <v>210</v>
      </c>
      <c r="O2" s="88" t="s">
        <v>21</v>
      </c>
    </row>
    <row r="3" spans="1:15" ht="15.5">
      <c r="A3" s="13" t="s">
        <v>34</v>
      </c>
      <c r="D3" s="94" t="s">
        <v>220</v>
      </c>
      <c r="E3" s="187" t="s">
        <v>22</v>
      </c>
      <c r="G3" s="12" t="s">
        <v>22</v>
      </c>
      <c r="H3" s="12"/>
      <c r="I3" s="13" t="s">
        <v>26</v>
      </c>
      <c r="K3" s="13" t="s">
        <v>63</v>
      </c>
      <c r="M3" s="48" t="s">
        <v>151</v>
      </c>
      <c r="O3" s="88" t="s">
        <v>214</v>
      </c>
    </row>
    <row r="4" spans="1:15" ht="15.5">
      <c r="A4" s="13" t="s">
        <v>35</v>
      </c>
      <c r="D4" s="29" t="s">
        <v>20</v>
      </c>
      <c r="E4" s="188" t="s">
        <v>22</v>
      </c>
      <c r="G4" s="12" t="s">
        <v>16</v>
      </c>
      <c r="H4" s="12"/>
      <c r="I4" s="13" t="s">
        <v>24</v>
      </c>
      <c r="K4" s="13" t="s">
        <v>53</v>
      </c>
      <c r="M4" s="88" t="s">
        <v>204</v>
      </c>
      <c r="O4" s="88" t="s">
        <v>215</v>
      </c>
    </row>
    <row r="5" spans="1:15" ht="14.5">
      <c r="A5" s="13" t="s">
        <v>39</v>
      </c>
      <c r="D5" s="14" t="s">
        <v>43</v>
      </c>
      <c r="E5" s="189"/>
      <c r="G5" s="12" t="s">
        <v>45</v>
      </c>
      <c r="H5" s="12"/>
      <c r="I5" s="13" t="s">
        <v>19</v>
      </c>
      <c r="K5" s="13" t="s">
        <v>124</v>
      </c>
      <c r="M5" s="88" t="s">
        <v>211</v>
      </c>
      <c r="O5" s="93" t="s">
        <v>216</v>
      </c>
    </row>
    <row r="6" spans="1:15" ht="15.5">
      <c r="A6" s="13" t="s">
        <v>42</v>
      </c>
      <c r="D6" s="29" t="s">
        <v>32</v>
      </c>
      <c r="E6" s="188" t="s">
        <v>22</v>
      </c>
      <c r="G6" s="12" t="s">
        <v>29</v>
      </c>
      <c r="H6" s="12"/>
      <c r="I6" s="13" t="s">
        <v>41</v>
      </c>
      <c r="M6" s="88" t="s">
        <v>205</v>
      </c>
      <c r="O6" s="88" t="s">
        <v>217</v>
      </c>
    </row>
    <row r="7" spans="1:15" ht="15.5">
      <c r="A7" s="13" t="s">
        <v>38</v>
      </c>
      <c r="D7" s="29" t="s">
        <v>36</v>
      </c>
      <c r="E7" s="188" t="s">
        <v>22</v>
      </c>
      <c r="G7" s="12" t="s">
        <v>156</v>
      </c>
      <c r="H7" s="12"/>
      <c r="M7" s="88" t="s">
        <v>218</v>
      </c>
    </row>
    <row r="8" spans="1:15" ht="15.5">
      <c r="A8" s="90" t="s">
        <v>18</v>
      </c>
      <c r="D8" s="29" t="s">
        <v>40</v>
      </c>
      <c r="E8" s="188"/>
      <c r="G8" s="12"/>
      <c r="H8" s="12"/>
    </row>
    <row r="9" spans="1:15" ht="15.5">
      <c r="A9" s="90" t="s">
        <v>207</v>
      </c>
      <c r="C9" t="s">
        <v>348</v>
      </c>
      <c r="D9" s="29" t="s">
        <v>25</v>
      </c>
      <c r="E9" s="188" t="s">
        <v>22</v>
      </c>
      <c r="G9" s="12"/>
      <c r="H9" s="12"/>
    </row>
    <row r="10" spans="1:15" ht="14.5">
      <c r="A10" s="90" t="s">
        <v>208</v>
      </c>
      <c r="D10" s="15" t="s">
        <v>56</v>
      </c>
      <c r="E10" s="96"/>
      <c r="G10" s="12"/>
      <c r="H10" s="12"/>
    </row>
    <row r="11" spans="1:15" ht="14.5">
      <c r="A11" s="90" t="s">
        <v>209</v>
      </c>
      <c r="C11" t="s">
        <v>350</v>
      </c>
      <c r="D11" s="15" t="s">
        <v>57</v>
      </c>
      <c r="E11" s="96" t="s">
        <v>16</v>
      </c>
      <c r="G11" s="12"/>
      <c r="H11" s="12"/>
    </row>
    <row r="12" spans="1:15" ht="14.5">
      <c r="A12" s="13" t="s">
        <v>21</v>
      </c>
      <c r="D12" s="84" t="s">
        <v>191</v>
      </c>
      <c r="E12" s="96"/>
      <c r="H12" s="12"/>
    </row>
    <row r="13" spans="1:15" ht="14.5">
      <c r="A13" s="13" t="s">
        <v>50</v>
      </c>
      <c r="D13" s="15" t="s">
        <v>58</v>
      </c>
      <c r="E13" s="96" t="s">
        <v>16</v>
      </c>
      <c r="G13" s="12"/>
      <c r="H13" s="12"/>
    </row>
    <row r="14" spans="1:15" ht="14.5">
      <c r="A14" s="90" t="s">
        <v>206</v>
      </c>
      <c r="C14" t="s">
        <v>350</v>
      </c>
      <c r="D14" s="15" t="s">
        <v>23</v>
      </c>
      <c r="E14" s="96" t="s">
        <v>16</v>
      </c>
      <c r="G14" s="12"/>
      <c r="H14" s="12"/>
    </row>
    <row r="15" spans="1:15" ht="14.5">
      <c r="A15" s="90" t="s">
        <v>219</v>
      </c>
      <c r="C15" t="s">
        <v>350</v>
      </c>
      <c r="D15" s="15" t="s">
        <v>17</v>
      </c>
      <c r="E15" s="96" t="s">
        <v>16</v>
      </c>
      <c r="G15" s="12"/>
      <c r="H15" s="12"/>
    </row>
    <row r="16" spans="1:15" ht="15.5">
      <c r="A16" s="13" t="s">
        <v>28</v>
      </c>
      <c r="D16" s="29" t="s">
        <v>62</v>
      </c>
      <c r="E16" s="188"/>
      <c r="G16" s="12"/>
      <c r="H16" s="12"/>
    </row>
    <row r="17" spans="1:8" ht="15.5">
      <c r="A17" s="13"/>
      <c r="D17" s="30" t="s">
        <v>29</v>
      </c>
      <c r="E17" s="190" t="s">
        <v>29</v>
      </c>
      <c r="G17" s="12"/>
      <c r="H17" s="12"/>
    </row>
    <row r="18" spans="1:8" ht="15.5">
      <c r="D18" s="30" t="s">
        <v>46</v>
      </c>
      <c r="E18" s="190" t="s">
        <v>45</v>
      </c>
      <c r="G18" s="12"/>
      <c r="H18" s="12"/>
    </row>
    <row r="19" spans="1:8" ht="15.5">
      <c r="D19" s="49" t="s">
        <v>156</v>
      </c>
      <c r="E19" s="191" t="s">
        <v>351</v>
      </c>
      <c r="G19" s="12"/>
      <c r="H19" s="12"/>
    </row>
    <row r="20" spans="1:8" ht="15.5">
      <c r="C20" t="s">
        <v>349</v>
      </c>
      <c r="D20" s="49" t="s">
        <v>349</v>
      </c>
      <c r="E20" s="191" t="s">
        <v>16</v>
      </c>
      <c r="G20" s="12"/>
      <c r="H20" s="12"/>
    </row>
    <row r="21" spans="1:8" ht="15.5">
      <c r="D21" s="30" t="s">
        <v>64</v>
      </c>
      <c r="E21" s="190" t="s">
        <v>45</v>
      </c>
      <c r="G21" s="12"/>
      <c r="H21" s="12"/>
    </row>
    <row r="22" spans="1:8" ht="12.5">
      <c r="G22" s="12"/>
      <c r="H22" s="12"/>
    </row>
    <row r="23" spans="1:8" ht="12.5">
      <c r="G23" s="12"/>
      <c r="H23" s="12"/>
    </row>
    <row r="24" spans="1:8" ht="12.75" customHeight="1">
      <c r="G24" s="12"/>
      <c r="H24" s="12"/>
    </row>
    <row r="25" spans="1:8" ht="12.75" customHeight="1">
      <c r="G25" s="12"/>
      <c r="H25" s="12"/>
    </row>
    <row r="26" spans="1:8" ht="12.75" customHeight="1">
      <c r="G26" s="12"/>
      <c r="H26" s="12"/>
    </row>
    <row r="27" spans="1:8" ht="12.75" customHeight="1">
      <c r="G27" s="12"/>
      <c r="H27" s="12"/>
    </row>
    <row r="28" spans="1:8" ht="16.5" customHeight="1">
      <c r="D28" s="83"/>
      <c r="E28" s="190"/>
      <c r="G28" s="12"/>
      <c r="H28" s="12"/>
    </row>
    <row r="29" spans="1:8" ht="12.75" customHeight="1">
      <c r="G29" s="12"/>
      <c r="H29" s="12"/>
    </row>
    <row r="30" spans="1:8" ht="12.75" customHeight="1">
      <c r="G30" s="12"/>
      <c r="H30" s="12"/>
    </row>
    <row r="31" spans="1:8" ht="12.75" customHeight="1">
      <c r="G31" s="12"/>
      <c r="H31" s="12"/>
    </row>
    <row r="32" spans="1:8" ht="12.75" customHeight="1">
      <c r="G32" s="12"/>
      <c r="H32" s="12"/>
    </row>
    <row r="33" spans="7:8" ht="12.75" customHeight="1">
      <c r="G33" s="12"/>
      <c r="H33" s="12"/>
    </row>
    <row r="34" spans="7:8" ht="12.75" customHeight="1">
      <c r="G34" s="12"/>
      <c r="H34" s="12"/>
    </row>
    <row r="35" spans="7:8" ht="12.75" customHeight="1">
      <c r="G35" s="12"/>
      <c r="H35" s="12"/>
    </row>
    <row r="36" spans="7:8" ht="12.75" customHeight="1">
      <c r="G36" s="12"/>
      <c r="H36" s="12"/>
    </row>
    <row r="37" spans="7:8" ht="12.75" customHeight="1">
      <c r="G37" s="12"/>
      <c r="H37" s="12"/>
    </row>
    <row r="38" spans="7:8" ht="12.75" customHeight="1">
      <c r="G38" s="12"/>
      <c r="H38" s="12"/>
    </row>
    <row r="39" spans="7:8" ht="12.75" customHeight="1">
      <c r="G39" s="12"/>
      <c r="H39" s="12"/>
    </row>
    <row r="40" spans="7:8" ht="12.75" customHeight="1">
      <c r="G40" s="12"/>
      <c r="H40" s="12"/>
    </row>
    <row r="41" spans="7:8" ht="12.75" customHeight="1">
      <c r="G41" s="12"/>
      <c r="H41" s="12"/>
    </row>
    <row r="42" spans="7:8" ht="12.75" customHeight="1">
      <c r="G42" s="12"/>
      <c r="H42" s="12"/>
    </row>
    <row r="43" spans="7:8" ht="12.75" customHeight="1">
      <c r="G43" s="12"/>
      <c r="H43" s="12"/>
    </row>
    <row r="44" spans="7:8" ht="12.75" customHeight="1">
      <c r="G44" s="12"/>
      <c r="H44" s="12"/>
    </row>
    <row r="45" spans="7:8" ht="12.75" customHeight="1">
      <c r="G45" s="12"/>
      <c r="H45" s="12"/>
    </row>
    <row r="46" spans="7:8" ht="12.75" customHeight="1">
      <c r="G46" s="12"/>
      <c r="H46" s="12"/>
    </row>
    <row r="47" spans="7:8" ht="12.75" customHeight="1">
      <c r="G47" s="12"/>
      <c r="H47" s="12"/>
    </row>
    <row r="48" spans="7:8" ht="12.75" customHeight="1">
      <c r="G48" s="12"/>
      <c r="H48" s="12"/>
    </row>
    <row r="49" spans="7:8" ht="12.75" customHeight="1">
      <c r="G49" s="12"/>
      <c r="H49" s="12"/>
    </row>
    <row r="50" spans="7:8" ht="12.75" customHeight="1">
      <c r="G50" s="12"/>
      <c r="H50" s="12"/>
    </row>
    <row r="51" spans="7:8" ht="12.75" customHeight="1">
      <c r="G51" s="12"/>
      <c r="H51" s="12"/>
    </row>
    <row r="52" spans="7:8" ht="12.75" customHeight="1">
      <c r="G52" s="12"/>
      <c r="H52" s="12"/>
    </row>
    <row r="53" spans="7:8" ht="12.75" customHeight="1">
      <c r="G53" s="12"/>
      <c r="H53" s="12"/>
    </row>
    <row r="54" spans="7:8" ht="12.75" customHeight="1">
      <c r="G54" s="12"/>
      <c r="H54" s="12"/>
    </row>
    <row r="55" spans="7:8" ht="12.75" customHeight="1">
      <c r="G55" s="12"/>
      <c r="H55" s="12"/>
    </row>
    <row r="56" spans="7:8" ht="12.75" customHeight="1">
      <c r="G56" s="12"/>
      <c r="H56" s="12"/>
    </row>
    <row r="57" spans="7:8" ht="12.75" customHeight="1">
      <c r="G57" s="12"/>
      <c r="H57" s="12"/>
    </row>
    <row r="58" spans="7:8" ht="12.75" customHeight="1">
      <c r="G58" s="12"/>
      <c r="H58" s="12"/>
    </row>
    <row r="59" spans="7:8" ht="12.75" customHeight="1">
      <c r="G59" s="12"/>
      <c r="H59" s="12"/>
    </row>
    <row r="60" spans="7:8" ht="12.75" customHeight="1">
      <c r="G60" s="12"/>
      <c r="H60" s="12"/>
    </row>
    <row r="61" spans="7:8" ht="12.75" customHeight="1">
      <c r="G61" s="12"/>
      <c r="H61" s="12"/>
    </row>
    <row r="62" spans="7:8" ht="12.75" customHeight="1">
      <c r="G62" s="12"/>
      <c r="H62" s="12"/>
    </row>
    <row r="63" spans="7:8" ht="12.75" customHeight="1">
      <c r="G63" s="12"/>
      <c r="H63" s="12"/>
    </row>
    <row r="64" spans="7:8" ht="12.75" customHeight="1">
      <c r="G64" s="12"/>
      <c r="H64" s="12"/>
    </row>
    <row r="65" spans="7:8" ht="12.75" customHeight="1">
      <c r="G65" s="12"/>
      <c r="H65" s="12"/>
    </row>
    <row r="66" spans="7:8" ht="12.75" customHeight="1">
      <c r="G66" s="12"/>
      <c r="H66" s="12"/>
    </row>
    <row r="67" spans="7:8" ht="12.75" customHeight="1">
      <c r="G67" s="12"/>
      <c r="H67" s="12"/>
    </row>
    <row r="68" spans="7:8" ht="12.75" customHeight="1">
      <c r="G68" s="12"/>
      <c r="H68" s="12"/>
    </row>
    <row r="69" spans="7:8" ht="12.75" customHeight="1">
      <c r="G69" s="12"/>
      <c r="H69" s="12"/>
    </row>
    <row r="70" spans="7:8" ht="12.75" customHeight="1">
      <c r="G70" s="12"/>
      <c r="H70" s="12"/>
    </row>
    <row r="71" spans="7:8" ht="12.75" customHeight="1">
      <c r="G71" s="12"/>
      <c r="H71" s="12"/>
    </row>
    <row r="72" spans="7:8" ht="12.75" customHeight="1">
      <c r="G72" s="12"/>
      <c r="H72" s="12"/>
    </row>
    <row r="73" spans="7:8" ht="12.75" customHeight="1">
      <c r="G73" s="12"/>
      <c r="H73" s="12"/>
    </row>
    <row r="74" spans="7:8" ht="12.75" customHeight="1">
      <c r="G74" s="12"/>
      <c r="H74" s="12"/>
    </row>
    <row r="75" spans="7:8" ht="12.75" customHeight="1">
      <c r="G75" s="12"/>
      <c r="H75" s="12"/>
    </row>
    <row r="76" spans="7:8" ht="12.75" customHeight="1">
      <c r="G76" s="12"/>
      <c r="H76" s="12"/>
    </row>
    <row r="77" spans="7:8" ht="12.75" customHeight="1">
      <c r="G77" s="12"/>
      <c r="H77" s="12"/>
    </row>
    <row r="78" spans="7:8" ht="12.75" customHeight="1">
      <c r="G78" s="12"/>
      <c r="H78" s="12"/>
    </row>
    <row r="79" spans="7:8" ht="12.75" customHeight="1">
      <c r="G79" s="12"/>
      <c r="H79" s="12"/>
    </row>
    <row r="80" spans="7:8" ht="12.75" customHeight="1">
      <c r="G80" s="12"/>
      <c r="H80" s="12"/>
    </row>
    <row r="81" spans="7:8" ht="12.75" customHeight="1">
      <c r="G81" s="12"/>
      <c r="H81" s="12"/>
    </row>
    <row r="82" spans="7:8" ht="12.75" customHeight="1">
      <c r="G82" s="12"/>
      <c r="H82" s="12"/>
    </row>
    <row r="83" spans="7:8" ht="12.75" customHeight="1">
      <c r="G83" s="12"/>
      <c r="H83" s="12"/>
    </row>
    <row r="84" spans="7:8" ht="12.75" customHeight="1">
      <c r="G84" s="12"/>
      <c r="H84" s="12"/>
    </row>
    <row r="85" spans="7:8" ht="12.75" customHeight="1">
      <c r="G85" s="12"/>
      <c r="H85" s="12"/>
    </row>
    <row r="86" spans="7:8" ht="12.75" customHeight="1">
      <c r="G86" s="12"/>
      <c r="H86" s="12"/>
    </row>
    <row r="87" spans="7:8" ht="12.75" customHeight="1">
      <c r="G87" s="12"/>
      <c r="H87" s="12"/>
    </row>
    <row r="88" spans="7:8" ht="12.75" customHeight="1">
      <c r="G88" s="12"/>
      <c r="H88" s="12"/>
    </row>
    <row r="89" spans="7:8" ht="12.75" customHeight="1">
      <c r="G89" s="12"/>
      <c r="H89" s="12"/>
    </row>
    <row r="90" spans="7:8" ht="12.75" customHeight="1">
      <c r="G90" s="12"/>
      <c r="H90" s="12"/>
    </row>
    <row r="91" spans="7:8" ht="12.75" customHeight="1">
      <c r="G91" s="12"/>
      <c r="H91" s="12"/>
    </row>
    <row r="92" spans="7:8" ht="12.75" customHeight="1">
      <c r="G92" s="12"/>
      <c r="H92" s="12"/>
    </row>
    <row r="93" spans="7:8" ht="12.75" customHeight="1">
      <c r="G93" s="12"/>
      <c r="H93" s="12"/>
    </row>
    <row r="94" spans="7:8" ht="12.75" customHeight="1">
      <c r="G94" s="12"/>
      <c r="H94" s="12"/>
    </row>
    <row r="95" spans="7:8" ht="12.75" customHeight="1">
      <c r="G95" s="12"/>
      <c r="H95" s="12"/>
    </row>
    <row r="96" spans="7:8" ht="12.75" customHeight="1">
      <c r="G96" s="12"/>
      <c r="H96" s="12"/>
    </row>
    <row r="97" spans="7:8" ht="12.75" customHeight="1">
      <c r="G97" s="12"/>
      <c r="H97" s="12"/>
    </row>
    <row r="98" spans="7:8" ht="12.75" customHeight="1">
      <c r="G98" s="12"/>
      <c r="H98" s="12"/>
    </row>
    <row r="99" spans="7:8" ht="12.75" customHeight="1">
      <c r="G99" s="12"/>
      <c r="H99" s="12"/>
    </row>
    <row r="100" spans="7:8" ht="12.75" customHeight="1">
      <c r="G100" s="12"/>
      <c r="H100" s="12"/>
    </row>
    <row r="101" spans="7:8" ht="12.75" customHeight="1">
      <c r="G101" s="12"/>
      <c r="H101" s="12"/>
    </row>
    <row r="102" spans="7:8" ht="12.75" customHeight="1">
      <c r="G102" s="12"/>
      <c r="H102" s="12"/>
    </row>
    <row r="103" spans="7:8" ht="12.75" customHeight="1">
      <c r="G103" s="12"/>
      <c r="H103" s="12"/>
    </row>
    <row r="104" spans="7:8" ht="12.75" customHeight="1">
      <c r="G104" s="12"/>
      <c r="H104" s="12"/>
    </row>
    <row r="105" spans="7:8" ht="12.75" customHeight="1">
      <c r="G105" s="12"/>
      <c r="H105" s="12"/>
    </row>
    <row r="106" spans="7:8" ht="12.75" customHeight="1">
      <c r="G106" s="12"/>
      <c r="H106" s="12"/>
    </row>
    <row r="107" spans="7:8" ht="12.75" customHeight="1">
      <c r="G107" s="12"/>
      <c r="H107" s="12"/>
    </row>
    <row r="108" spans="7:8" ht="12.75" customHeight="1">
      <c r="G108" s="12"/>
      <c r="H108" s="12"/>
    </row>
    <row r="109" spans="7:8" ht="12.75" customHeight="1">
      <c r="G109" s="12"/>
      <c r="H109" s="12"/>
    </row>
    <row r="110" spans="7:8" ht="12.75" customHeight="1">
      <c r="G110" s="12"/>
      <c r="H110" s="12"/>
    </row>
    <row r="111" spans="7:8" ht="12.75" customHeight="1">
      <c r="G111" s="12"/>
      <c r="H111" s="12"/>
    </row>
    <row r="112" spans="7:8" ht="12.75" customHeight="1">
      <c r="G112" s="12"/>
      <c r="H112" s="12"/>
    </row>
    <row r="113" spans="7:8" ht="12.75" customHeight="1">
      <c r="G113" s="12"/>
      <c r="H113" s="12"/>
    </row>
    <row r="114" spans="7:8" ht="12.75" customHeight="1">
      <c r="G114" s="12"/>
      <c r="H114" s="12"/>
    </row>
    <row r="115" spans="7:8" ht="12.75" customHeight="1">
      <c r="G115" s="12"/>
      <c r="H115" s="12"/>
    </row>
    <row r="116" spans="7:8" ht="12.75" customHeight="1">
      <c r="G116" s="12"/>
      <c r="H116" s="12"/>
    </row>
    <row r="117" spans="7:8" ht="12.75" customHeight="1">
      <c r="G117" s="12"/>
      <c r="H117" s="12"/>
    </row>
    <row r="118" spans="7:8" ht="12.75" customHeight="1">
      <c r="G118" s="12"/>
      <c r="H118" s="12"/>
    </row>
    <row r="119" spans="7:8" ht="12.75" customHeight="1">
      <c r="G119" s="12"/>
      <c r="H119" s="12"/>
    </row>
    <row r="120" spans="7:8" ht="12.75" customHeight="1">
      <c r="G120" s="12"/>
      <c r="H120" s="12"/>
    </row>
    <row r="121" spans="7:8" ht="12.75" customHeight="1">
      <c r="G121" s="12"/>
      <c r="H121" s="12"/>
    </row>
    <row r="122" spans="7:8" ht="12.75" customHeight="1">
      <c r="G122" s="12"/>
      <c r="H122" s="12"/>
    </row>
    <row r="123" spans="7:8" ht="12.75" customHeight="1">
      <c r="G123" s="12"/>
      <c r="H123" s="12"/>
    </row>
    <row r="124" spans="7:8" ht="12.75" customHeight="1">
      <c r="G124" s="12"/>
      <c r="H124" s="12"/>
    </row>
    <row r="125" spans="7:8" ht="12.75" customHeight="1">
      <c r="G125" s="12"/>
      <c r="H125" s="12"/>
    </row>
    <row r="126" spans="7:8" ht="12.75" customHeight="1">
      <c r="G126" s="12"/>
      <c r="H126" s="12"/>
    </row>
    <row r="127" spans="7:8" ht="12.75" customHeight="1">
      <c r="G127" s="12"/>
      <c r="H127" s="12"/>
    </row>
    <row r="128" spans="7:8" ht="12.75" customHeight="1">
      <c r="G128" s="12"/>
      <c r="H128" s="12"/>
    </row>
    <row r="129" spans="7:8" ht="12.75" customHeight="1">
      <c r="G129" s="12"/>
      <c r="H129" s="12"/>
    </row>
    <row r="130" spans="7:8" ht="12.75" customHeight="1">
      <c r="G130" s="12"/>
      <c r="H130" s="12"/>
    </row>
    <row r="131" spans="7:8" ht="12.75" customHeight="1">
      <c r="G131" s="12"/>
      <c r="H131" s="12"/>
    </row>
    <row r="132" spans="7:8" ht="12.75" customHeight="1">
      <c r="G132" s="12"/>
      <c r="H132" s="12"/>
    </row>
    <row r="133" spans="7:8" ht="12.75" customHeight="1">
      <c r="G133" s="12"/>
      <c r="H133" s="12"/>
    </row>
    <row r="134" spans="7:8" ht="12.75" customHeight="1">
      <c r="G134" s="12"/>
      <c r="H134" s="12"/>
    </row>
    <row r="135" spans="7:8" ht="12.75" customHeight="1">
      <c r="G135" s="12"/>
      <c r="H135" s="12"/>
    </row>
    <row r="136" spans="7:8" ht="12.75" customHeight="1">
      <c r="G136" s="12"/>
      <c r="H136" s="12"/>
    </row>
    <row r="137" spans="7:8" ht="12.75" customHeight="1">
      <c r="G137" s="12"/>
      <c r="H137" s="12"/>
    </row>
    <row r="138" spans="7:8" ht="12.75" customHeight="1">
      <c r="G138" s="12"/>
      <c r="H138" s="12"/>
    </row>
    <row r="139" spans="7:8" ht="12.75" customHeight="1">
      <c r="G139" s="12"/>
      <c r="H139" s="12"/>
    </row>
    <row r="140" spans="7:8" ht="12.75" customHeight="1">
      <c r="G140" s="12"/>
      <c r="H140" s="12"/>
    </row>
    <row r="141" spans="7:8" ht="12.75" customHeight="1">
      <c r="G141" s="12"/>
      <c r="H141" s="12"/>
    </row>
    <row r="142" spans="7:8" ht="12.75" customHeight="1">
      <c r="G142" s="12"/>
      <c r="H142" s="12"/>
    </row>
    <row r="143" spans="7:8" ht="12.75" customHeight="1">
      <c r="G143" s="12"/>
      <c r="H143" s="12"/>
    </row>
    <row r="144" spans="7:8" ht="12.75" customHeight="1">
      <c r="G144" s="12"/>
      <c r="H144" s="12"/>
    </row>
    <row r="145" spans="7:8" ht="12.75" customHeight="1">
      <c r="G145" s="12"/>
      <c r="H145" s="12"/>
    </row>
    <row r="146" spans="7:8" ht="12.75" customHeight="1">
      <c r="G146" s="12"/>
      <c r="H146" s="12"/>
    </row>
    <row r="147" spans="7:8" ht="12.75" customHeight="1">
      <c r="G147" s="12"/>
      <c r="H147" s="12"/>
    </row>
    <row r="148" spans="7:8" ht="12.75" customHeight="1">
      <c r="G148" s="12"/>
      <c r="H148" s="12"/>
    </row>
    <row r="149" spans="7:8" ht="12.75" customHeight="1">
      <c r="G149" s="12"/>
      <c r="H149" s="12"/>
    </row>
    <row r="150" spans="7:8" ht="12.75" customHeight="1">
      <c r="G150" s="12"/>
      <c r="H150" s="12"/>
    </row>
    <row r="151" spans="7:8" ht="12.75" customHeight="1">
      <c r="G151" s="12"/>
      <c r="H151" s="12"/>
    </row>
    <row r="152" spans="7:8" ht="12.75" customHeight="1">
      <c r="G152" s="12"/>
      <c r="H152" s="12"/>
    </row>
    <row r="153" spans="7:8" ht="12.75" customHeight="1">
      <c r="G153" s="12"/>
      <c r="H153" s="12"/>
    </row>
    <row r="154" spans="7:8" ht="12.75" customHeight="1">
      <c r="G154" s="12"/>
      <c r="H154" s="12"/>
    </row>
    <row r="155" spans="7:8" ht="12.75" customHeight="1">
      <c r="G155" s="12"/>
      <c r="H155" s="12"/>
    </row>
    <row r="156" spans="7:8" ht="12.75" customHeight="1">
      <c r="G156" s="12"/>
      <c r="H156" s="12"/>
    </row>
    <row r="157" spans="7:8" ht="12.75" customHeight="1">
      <c r="G157" s="12"/>
      <c r="H157" s="12"/>
    </row>
    <row r="158" spans="7:8" ht="12.75" customHeight="1">
      <c r="G158" s="12"/>
      <c r="H158" s="12"/>
    </row>
    <row r="159" spans="7:8" ht="12.75" customHeight="1">
      <c r="G159" s="12"/>
      <c r="H159" s="12"/>
    </row>
    <row r="160" spans="7:8" ht="12.75" customHeight="1">
      <c r="G160" s="12"/>
      <c r="H160" s="12"/>
    </row>
    <row r="161" spans="7:8" ht="12.75" customHeight="1">
      <c r="G161" s="12"/>
      <c r="H161" s="12"/>
    </row>
    <row r="162" spans="7:8" ht="12.75" customHeight="1">
      <c r="G162" s="12"/>
      <c r="H162" s="12"/>
    </row>
    <row r="163" spans="7:8" ht="12.75" customHeight="1">
      <c r="G163" s="12"/>
      <c r="H163" s="12"/>
    </row>
    <row r="164" spans="7:8" ht="12.75" customHeight="1">
      <c r="G164" s="12"/>
      <c r="H164" s="12"/>
    </row>
    <row r="165" spans="7:8" ht="12.75" customHeight="1">
      <c r="G165" s="12"/>
      <c r="H165" s="12"/>
    </row>
    <row r="166" spans="7:8" ht="12.75" customHeight="1">
      <c r="G166" s="12"/>
      <c r="H166" s="12"/>
    </row>
    <row r="167" spans="7:8" ht="12.75" customHeight="1">
      <c r="G167" s="12"/>
      <c r="H167" s="12"/>
    </row>
    <row r="168" spans="7:8" ht="12.75" customHeight="1">
      <c r="G168" s="12"/>
      <c r="H168" s="12"/>
    </row>
    <row r="169" spans="7:8" ht="12.75" customHeight="1">
      <c r="G169" s="12"/>
      <c r="H169" s="12"/>
    </row>
    <row r="170" spans="7:8" ht="12.75" customHeight="1">
      <c r="G170" s="12"/>
      <c r="H170" s="12"/>
    </row>
    <row r="171" spans="7:8" ht="12.75" customHeight="1">
      <c r="G171" s="12"/>
      <c r="H171" s="12"/>
    </row>
    <row r="172" spans="7:8" ht="12.75" customHeight="1">
      <c r="G172" s="12"/>
      <c r="H172" s="12"/>
    </row>
    <row r="173" spans="7:8" ht="12.75" customHeight="1">
      <c r="G173" s="12"/>
      <c r="H173" s="12"/>
    </row>
    <row r="174" spans="7:8" ht="12.75" customHeight="1">
      <c r="G174" s="12"/>
      <c r="H174" s="12"/>
    </row>
    <row r="175" spans="7:8" ht="12.75" customHeight="1">
      <c r="G175" s="12"/>
      <c r="H175" s="12"/>
    </row>
    <row r="176" spans="7:8" ht="12.75" customHeight="1">
      <c r="G176" s="12"/>
      <c r="H176" s="12"/>
    </row>
    <row r="177" spans="7:8" ht="12.75" customHeight="1">
      <c r="G177" s="12"/>
      <c r="H177" s="12"/>
    </row>
    <row r="178" spans="7:8" ht="12.75" customHeight="1">
      <c r="G178" s="12"/>
      <c r="H178" s="12"/>
    </row>
    <row r="179" spans="7:8" ht="12.75" customHeight="1">
      <c r="G179" s="12"/>
      <c r="H179" s="12"/>
    </row>
    <row r="180" spans="7:8" ht="12.75" customHeight="1">
      <c r="G180" s="12"/>
      <c r="H180" s="12"/>
    </row>
    <row r="181" spans="7:8" ht="12.75" customHeight="1">
      <c r="G181" s="12"/>
      <c r="H181" s="12"/>
    </row>
    <row r="182" spans="7:8" ht="12.75" customHeight="1">
      <c r="G182" s="12"/>
      <c r="H182" s="12"/>
    </row>
    <row r="183" spans="7:8" ht="12.75" customHeight="1">
      <c r="G183" s="12"/>
      <c r="H183" s="12"/>
    </row>
    <row r="184" spans="7:8" ht="12.75" customHeight="1">
      <c r="G184" s="12"/>
      <c r="H184" s="12"/>
    </row>
    <row r="185" spans="7:8" ht="12.75" customHeight="1">
      <c r="G185" s="12"/>
      <c r="H185" s="12"/>
    </row>
    <row r="186" spans="7:8" ht="12.75" customHeight="1">
      <c r="G186" s="12"/>
      <c r="H186" s="12"/>
    </row>
    <row r="187" spans="7:8" ht="12.75" customHeight="1">
      <c r="G187" s="12"/>
      <c r="H187" s="12"/>
    </row>
    <row r="188" spans="7:8" ht="12.75" customHeight="1">
      <c r="G188" s="12"/>
      <c r="H188" s="12"/>
    </row>
    <row r="189" spans="7:8" ht="12.75" customHeight="1">
      <c r="G189" s="12"/>
      <c r="H189" s="12"/>
    </row>
    <row r="190" spans="7:8" ht="12.75" customHeight="1">
      <c r="G190" s="12"/>
      <c r="H190" s="12"/>
    </row>
    <row r="191" spans="7:8" ht="12.75" customHeight="1">
      <c r="G191" s="12"/>
      <c r="H191" s="12"/>
    </row>
    <row r="192" spans="7:8" ht="12.75" customHeight="1">
      <c r="G192" s="12"/>
      <c r="H192" s="12"/>
    </row>
    <row r="193" spans="7:8" ht="12.75" customHeight="1">
      <c r="G193" s="12"/>
      <c r="H193" s="12"/>
    </row>
    <row r="194" spans="7:8" ht="12.75" customHeight="1">
      <c r="G194" s="12"/>
      <c r="H194" s="12"/>
    </row>
    <row r="195" spans="7:8" ht="12.75" customHeight="1">
      <c r="G195" s="12"/>
      <c r="H195" s="12"/>
    </row>
    <row r="196" spans="7:8" ht="12.75" customHeight="1">
      <c r="G196" s="12"/>
      <c r="H196" s="12"/>
    </row>
    <row r="197" spans="7:8" ht="12.75" customHeight="1">
      <c r="G197" s="12"/>
      <c r="H197" s="12"/>
    </row>
    <row r="198" spans="7:8" ht="12.75" customHeight="1">
      <c r="G198" s="12"/>
      <c r="H198" s="12"/>
    </row>
    <row r="199" spans="7:8" ht="12.75" customHeight="1">
      <c r="G199" s="12"/>
      <c r="H199" s="12"/>
    </row>
    <row r="200" spans="7:8" ht="12.75" customHeight="1">
      <c r="G200" s="12"/>
      <c r="H200" s="12"/>
    </row>
    <row r="201" spans="7:8" ht="12.75" customHeight="1">
      <c r="G201" s="12"/>
      <c r="H201" s="12"/>
    </row>
    <row r="202" spans="7:8" ht="12.75" customHeight="1">
      <c r="G202" s="12"/>
      <c r="H202" s="12"/>
    </row>
    <row r="203" spans="7:8" ht="12.75" customHeight="1">
      <c r="G203" s="12"/>
      <c r="H203" s="12"/>
    </row>
    <row r="204" spans="7:8" ht="12.75" customHeight="1">
      <c r="G204" s="12"/>
      <c r="H204" s="12"/>
    </row>
    <row r="205" spans="7:8" ht="12.75" customHeight="1">
      <c r="G205" s="12"/>
      <c r="H205" s="12"/>
    </row>
    <row r="206" spans="7:8" ht="12.75" customHeight="1">
      <c r="G206" s="12"/>
      <c r="H206" s="12"/>
    </row>
    <row r="207" spans="7:8" ht="12.75" customHeight="1">
      <c r="G207" s="12"/>
      <c r="H207" s="12"/>
    </row>
    <row r="208" spans="7:8" ht="12.75" customHeight="1">
      <c r="G208" s="12"/>
      <c r="H208" s="12"/>
    </row>
    <row r="209" spans="7:8" ht="12.75" customHeight="1">
      <c r="G209" s="12"/>
      <c r="H209" s="12"/>
    </row>
    <row r="210" spans="7:8" ht="12.75" customHeight="1">
      <c r="G210" s="12"/>
      <c r="H210" s="12"/>
    </row>
    <row r="211" spans="7:8" ht="12.75" customHeight="1">
      <c r="G211" s="12"/>
      <c r="H211" s="12"/>
    </row>
    <row r="212" spans="7:8" ht="12.75" customHeight="1">
      <c r="G212" s="12"/>
      <c r="H212" s="12"/>
    </row>
    <row r="213" spans="7:8" ht="12.75" customHeight="1">
      <c r="G213" s="12"/>
      <c r="H213" s="12"/>
    </row>
    <row r="214" spans="7:8" ht="12.75" customHeight="1">
      <c r="G214" s="12"/>
      <c r="H214" s="12"/>
    </row>
    <row r="215" spans="7:8" ht="12.75" customHeight="1">
      <c r="G215" s="12"/>
      <c r="H215" s="12"/>
    </row>
    <row r="216" spans="7:8" ht="12.75" customHeight="1">
      <c r="G216" s="12"/>
      <c r="H216" s="12"/>
    </row>
    <row r="217" spans="7:8" ht="12.75" customHeight="1">
      <c r="G217" s="12"/>
      <c r="H217" s="12"/>
    </row>
    <row r="218" spans="7:8" ht="12.75" customHeight="1">
      <c r="G218" s="12"/>
      <c r="H218" s="12"/>
    </row>
    <row r="219" spans="7:8" ht="12.75" customHeight="1">
      <c r="G219" s="12"/>
      <c r="H219" s="12"/>
    </row>
    <row r="220" spans="7:8" ht="12.75" customHeight="1">
      <c r="G220" s="12"/>
      <c r="H220" s="12"/>
    </row>
    <row r="221" spans="7:8" ht="12.75" customHeight="1">
      <c r="G221" s="12"/>
      <c r="H221" s="12"/>
    </row>
    <row r="222" spans="7:8" ht="12.75" customHeight="1">
      <c r="G222" s="12"/>
      <c r="H222" s="12"/>
    </row>
    <row r="223" spans="7:8" ht="12.75" customHeight="1">
      <c r="G223" s="12"/>
      <c r="H223" s="12"/>
    </row>
    <row r="224" spans="7:8" ht="12.75" customHeight="1">
      <c r="G224" s="12"/>
      <c r="H224" s="12"/>
    </row>
    <row r="225" spans="7:8" ht="12.75" customHeight="1">
      <c r="G225" s="12"/>
      <c r="H225" s="12"/>
    </row>
    <row r="226" spans="7:8" ht="12.75" customHeight="1">
      <c r="G226" s="12"/>
      <c r="H226" s="12"/>
    </row>
    <row r="227" spans="7:8" ht="12.75" customHeight="1">
      <c r="G227" s="12"/>
      <c r="H227" s="12"/>
    </row>
    <row r="228" spans="7:8" ht="12.75" customHeight="1">
      <c r="G228" s="12"/>
      <c r="H228" s="12"/>
    </row>
    <row r="229" spans="7:8" ht="12.75" customHeight="1">
      <c r="G229" s="12"/>
      <c r="H229" s="12"/>
    </row>
    <row r="230" spans="7:8" ht="12.75" customHeight="1">
      <c r="G230" s="12"/>
      <c r="H230" s="12"/>
    </row>
    <row r="231" spans="7:8" ht="12.75" customHeight="1">
      <c r="G231" s="12"/>
      <c r="H231" s="12"/>
    </row>
    <row r="232" spans="7:8" ht="12.75" customHeight="1">
      <c r="G232" s="12"/>
      <c r="H232" s="12"/>
    </row>
    <row r="233" spans="7:8" ht="12.75" customHeight="1">
      <c r="G233" s="12"/>
      <c r="H233" s="12"/>
    </row>
    <row r="234" spans="7:8" ht="12.75" customHeight="1">
      <c r="G234" s="12"/>
      <c r="H234" s="12"/>
    </row>
    <row r="235" spans="7:8" ht="12.75" customHeight="1">
      <c r="G235" s="12"/>
      <c r="H235" s="12"/>
    </row>
    <row r="236" spans="7:8" ht="12.75" customHeight="1">
      <c r="G236" s="12"/>
      <c r="H236" s="12"/>
    </row>
    <row r="237" spans="7:8" ht="12.75" customHeight="1">
      <c r="G237" s="12"/>
      <c r="H237" s="12"/>
    </row>
    <row r="238" spans="7:8" ht="12.75" customHeight="1">
      <c r="G238" s="12"/>
      <c r="H238" s="12"/>
    </row>
    <row r="239" spans="7:8" ht="12.75" customHeight="1">
      <c r="G239" s="12"/>
      <c r="H239" s="12"/>
    </row>
    <row r="240" spans="7:8" ht="12.75" customHeight="1">
      <c r="G240" s="12"/>
      <c r="H240" s="12"/>
    </row>
    <row r="241" spans="7:8" ht="12.75" customHeight="1">
      <c r="G241" s="12"/>
      <c r="H241" s="12"/>
    </row>
    <row r="242" spans="7:8" ht="12.75" customHeight="1">
      <c r="G242" s="12"/>
      <c r="H242" s="12"/>
    </row>
    <row r="243" spans="7:8" ht="12.75" customHeight="1">
      <c r="G243" s="12"/>
      <c r="H243" s="12"/>
    </row>
    <row r="244" spans="7:8" ht="12.75" customHeight="1">
      <c r="G244" s="12"/>
      <c r="H244" s="12"/>
    </row>
    <row r="245" spans="7:8" ht="12.75" customHeight="1">
      <c r="G245" s="12"/>
      <c r="H245" s="12"/>
    </row>
    <row r="246" spans="7:8" ht="12.75" customHeight="1">
      <c r="G246" s="12"/>
      <c r="H246" s="12"/>
    </row>
    <row r="247" spans="7:8" ht="12.75" customHeight="1">
      <c r="G247" s="12"/>
      <c r="H247" s="12"/>
    </row>
    <row r="248" spans="7:8" ht="12.75" customHeight="1">
      <c r="G248" s="12"/>
      <c r="H248" s="12"/>
    </row>
    <row r="249" spans="7:8" ht="12.75" customHeight="1">
      <c r="G249" s="12"/>
      <c r="H249" s="12"/>
    </row>
    <row r="250" spans="7:8" ht="12.75" customHeight="1">
      <c r="G250" s="12"/>
      <c r="H250" s="12"/>
    </row>
    <row r="251" spans="7:8" ht="12.75" customHeight="1">
      <c r="G251" s="12"/>
      <c r="H251" s="12"/>
    </row>
    <row r="252" spans="7:8" ht="12.75" customHeight="1">
      <c r="G252" s="12"/>
      <c r="H252" s="12"/>
    </row>
    <row r="253" spans="7:8" ht="12.75" customHeight="1">
      <c r="G253" s="12"/>
      <c r="H253" s="12"/>
    </row>
    <row r="254" spans="7:8" ht="12.75" customHeight="1">
      <c r="G254" s="12"/>
      <c r="H254" s="12"/>
    </row>
    <row r="255" spans="7:8" ht="12.75" customHeight="1">
      <c r="G255" s="12"/>
      <c r="H255" s="12"/>
    </row>
    <row r="256" spans="7:8" ht="12.75" customHeight="1">
      <c r="G256" s="12"/>
      <c r="H256" s="12"/>
    </row>
    <row r="257" spans="7:8" ht="12.75" customHeight="1">
      <c r="G257" s="12"/>
      <c r="H257" s="12"/>
    </row>
    <row r="258" spans="7:8" ht="12.75" customHeight="1">
      <c r="G258" s="12"/>
      <c r="H258" s="12"/>
    </row>
    <row r="259" spans="7:8" ht="12.75" customHeight="1">
      <c r="G259" s="12"/>
      <c r="H259" s="12"/>
    </row>
    <row r="260" spans="7:8" ht="12.75" customHeight="1">
      <c r="G260" s="12"/>
      <c r="H260" s="12"/>
    </row>
    <row r="261" spans="7:8" ht="12.75" customHeight="1">
      <c r="G261" s="12"/>
      <c r="H261" s="12"/>
    </row>
    <row r="262" spans="7:8" ht="12.75" customHeight="1">
      <c r="G262" s="12"/>
      <c r="H262" s="12"/>
    </row>
    <row r="263" spans="7:8" ht="12.75" customHeight="1">
      <c r="G263" s="12"/>
      <c r="H263" s="12"/>
    </row>
    <row r="264" spans="7:8" ht="12.75" customHeight="1">
      <c r="G264" s="12"/>
      <c r="H264" s="12"/>
    </row>
    <row r="265" spans="7:8" ht="12.75" customHeight="1">
      <c r="G265" s="12"/>
      <c r="H265" s="12"/>
    </row>
    <row r="266" spans="7:8" ht="12.75" customHeight="1">
      <c r="G266" s="12"/>
      <c r="H266" s="12"/>
    </row>
    <row r="267" spans="7:8" ht="12.75" customHeight="1">
      <c r="G267" s="12"/>
      <c r="H267" s="12"/>
    </row>
    <row r="268" spans="7:8" ht="12.75" customHeight="1">
      <c r="G268" s="12"/>
      <c r="H268" s="12"/>
    </row>
    <row r="269" spans="7:8" ht="12.75" customHeight="1">
      <c r="G269" s="12"/>
      <c r="H269" s="12"/>
    </row>
    <row r="270" spans="7:8" ht="12.75" customHeight="1">
      <c r="G270" s="12"/>
      <c r="H270" s="12"/>
    </row>
    <row r="271" spans="7:8" ht="12.75" customHeight="1">
      <c r="G271" s="12"/>
      <c r="H271" s="12"/>
    </row>
    <row r="272" spans="7:8" ht="12.75" customHeight="1">
      <c r="G272" s="12"/>
      <c r="H272" s="12"/>
    </row>
    <row r="273" spans="7:8" ht="12.75" customHeight="1">
      <c r="G273" s="12"/>
      <c r="H273" s="12"/>
    </row>
    <row r="274" spans="7:8" ht="12.75" customHeight="1">
      <c r="G274" s="12"/>
      <c r="H274" s="12"/>
    </row>
    <row r="275" spans="7:8" ht="12.75" customHeight="1">
      <c r="G275" s="12"/>
      <c r="H275" s="12"/>
    </row>
    <row r="276" spans="7:8" ht="12.75" customHeight="1">
      <c r="G276" s="12"/>
      <c r="H276" s="12"/>
    </row>
    <row r="277" spans="7:8" ht="12.75" customHeight="1">
      <c r="G277" s="12"/>
      <c r="H277" s="12"/>
    </row>
    <row r="278" spans="7:8" ht="12.75" customHeight="1">
      <c r="G278" s="12"/>
      <c r="H278" s="12"/>
    </row>
    <row r="279" spans="7:8" ht="12.75" customHeight="1">
      <c r="G279" s="12"/>
      <c r="H279" s="12"/>
    </row>
    <row r="280" spans="7:8" ht="12.75" customHeight="1">
      <c r="G280" s="12"/>
      <c r="H280" s="12"/>
    </row>
    <row r="281" spans="7:8" ht="12.75" customHeight="1">
      <c r="G281" s="12"/>
      <c r="H281" s="12"/>
    </row>
    <row r="282" spans="7:8" ht="12.75" customHeight="1">
      <c r="G282" s="12"/>
      <c r="H282" s="12"/>
    </row>
    <row r="283" spans="7:8" ht="12.75" customHeight="1">
      <c r="G283" s="12"/>
      <c r="H283" s="12"/>
    </row>
    <row r="284" spans="7:8" ht="12.75" customHeight="1">
      <c r="G284" s="12"/>
      <c r="H284" s="12"/>
    </row>
    <row r="285" spans="7:8" ht="12.75" customHeight="1">
      <c r="G285" s="12"/>
      <c r="H285" s="12"/>
    </row>
    <row r="286" spans="7:8" ht="12.75" customHeight="1">
      <c r="G286" s="12"/>
      <c r="H286" s="12"/>
    </row>
    <row r="287" spans="7:8" ht="12.75" customHeight="1">
      <c r="G287" s="12"/>
      <c r="H287" s="12"/>
    </row>
    <row r="288" spans="7:8" ht="12.75" customHeight="1">
      <c r="G288" s="12"/>
      <c r="H288" s="12"/>
    </row>
    <row r="289" spans="7:8" ht="12.75" customHeight="1">
      <c r="G289" s="12"/>
      <c r="H289" s="12"/>
    </row>
    <row r="290" spans="7:8" ht="12.75" customHeight="1">
      <c r="G290" s="12"/>
      <c r="H290" s="12"/>
    </row>
    <row r="291" spans="7:8" ht="12.75" customHeight="1">
      <c r="G291" s="12"/>
      <c r="H291" s="12"/>
    </row>
    <row r="292" spans="7:8" ht="12.75" customHeight="1">
      <c r="G292" s="12"/>
      <c r="H292" s="12"/>
    </row>
    <row r="293" spans="7:8" ht="12.75" customHeight="1">
      <c r="G293" s="12"/>
      <c r="H293" s="12"/>
    </row>
    <row r="294" spans="7:8" ht="12.75" customHeight="1">
      <c r="G294" s="12"/>
      <c r="H294" s="12"/>
    </row>
    <row r="295" spans="7:8" ht="12.75" customHeight="1">
      <c r="G295" s="12"/>
      <c r="H295" s="12"/>
    </row>
    <row r="296" spans="7:8" ht="12.75" customHeight="1">
      <c r="G296" s="12"/>
      <c r="H296" s="12"/>
    </row>
    <row r="297" spans="7:8" ht="12.75" customHeight="1">
      <c r="G297" s="12"/>
      <c r="H297" s="12"/>
    </row>
    <row r="298" spans="7:8" ht="12.75" customHeight="1">
      <c r="G298" s="12"/>
      <c r="H298" s="12"/>
    </row>
    <row r="299" spans="7:8" ht="12.75" customHeight="1">
      <c r="G299" s="12"/>
      <c r="H299" s="12"/>
    </row>
    <row r="300" spans="7:8" ht="12.75" customHeight="1">
      <c r="G300" s="12"/>
      <c r="H300" s="12"/>
    </row>
    <row r="301" spans="7:8" ht="12.75" customHeight="1">
      <c r="G301" s="12"/>
      <c r="H301" s="12"/>
    </row>
    <row r="302" spans="7:8" ht="12.75" customHeight="1">
      <c r="G302" s="12"/>
      <c r="H302" s="12"/>
    </row>
    <row r="303" spans="7:8" ht="12.75" customHeight="1">
      <c r="G303" s="12"/>
      <c r="H303" s="12"/>
    </row>
    <row r="304" spans="7:8" ht="12.75" customHeight="1">
      <c r="G304" s="12"/>
      <c r="H304" s="12"/>
    </row>
    <row r="305" spans="7:8" ht="12.75" customHeight="1">
      <c r="G305" s="12"/>
      <c r="H305" s="12"/>
    </row>
    <row r="306" spans="7:8" ht="12.75" customHeight="1">
      <c r="G306" s="12"/>
      <c r="H306" s="12"/>
    </row>
    <row r="307" spans="7:8" ht="12.75" customHeight="1">
      <c r="G307" s="12"/>
      <c r="H307" s="12"/>
    </row>
    <row r="308" spans="7:8" ht="12.75" customHeight="1">
      <c r="G308" s="12"/>
      <c r="H308" s="12"/>
    </row>
    <row r="309" spans="7:8" ht="12.75" customHeight="1">
      <c r="G309" s="12"/>
      <c r="H309" s="12"/>
    </row>
    <row r="310" spans="7:8" ht="12.75" customHeight="1">
      <c r="G310" s="12"/>
      <c r="H310" s="12"/>
    </row>
    <row r="311" spans="7:8" ht="12.75" customHeight="1">
      <c r="G311" s="12"/>
      <c r="H311" s="12"/>
    </row>
    <row r="312" spans="7:8" ht="12.75" customHeight="1">
      <c r="G312" s="12"/>
      <c r="H312" s="12"/>
    </row>
    <row r="313" spans="7:8" ht="12.75" customHeight="1">
      <c r="G313" s="12"/>
      <c r="H313" s="12"/>
    </row>
    <row r="314" spans="7:8" ht="12.75" customHeight="1">
      <c r="G314" s="12"/>
      <c r="H314" s="12"/>
    </row>
    <row r="315" spans="7:8" ht="12.75" customHeight="1">
      <c r="G315" s="12"/>
      <c r="H315" s="12"/>
    </row>
    <row r="316" spans="7:8" ht="12.75" customHeight="1">
      <c r="G316" s="12"/>
      <c r="H316" s="12"/>
    </row>
    <row r="317" spans="7:8" ht="12.75" customHeight="1">
      <c r="G317" s="12"/>
      <c r="H317" s="12"/>
    </row>
    <row r="318" spans="7:8" ht="12.75" customHeight="1">
      <c r="G318" s="12"/>
      <c r="H318" s="12"/>
    </row>
    <row r="319" spans="7:8" ht="12.75" customHeight="1">
      <c r="G319" s="12"/>
      <c r="H319" s="12"/>
    </row>
    <row r="320" spans="7:8" ht="12.75" customHeight="1">
      <c r="G320" s="12"/>
      <c r="H320" s="12"/>
    </row>
    <row r="321" spans="7:8" ht="12.75" customHeight="1">
      <c r="G321" s="12"/>
      <c r="H321" s="12"/>
    </row>
    <row r="322" spans="7:8" ht="12.75" customHeight="1">
      <c r="G322" s="12"/>
      <c r="H322" s="12"/>
    </row>
    <row r="323" spans="7:8" ht="12.75" customHeight="1">
      <c r="G323" s="12"/>
      <c r="H323" s="12"/>
    </row>
    <row r="324" spans="7:8" ht="12.75" customHeight="1">
      <c r="G324" s="12"/>
      <c r="H324" s="12"/>
    </row>
    <row r="325" spans="7:8" ht="12.75" customHeight="1">
      <c r="G325" s="12"/>
      <c r="H325" s="12"/>
    </row>
    <row r="326" spans="7:8" ht="12.75" customHeight="1">
      <c r="G326" s="12"/>
      <c r="H326" s="12"/>
    </row>
    <row r="327" spans="7:8" ht="12.75" customHeight="1">
      <c r="G327" s="12"/>
      <c r="H327" s="12"/>
    </row>
    <row r="328" spans="7:8" ht="12.75" customHeight="1">
      <c r="G328" s="12"/>
      <c r="H328" s="12"/>
    </row>
    <row r="329" spans="7:8" ht="12.75" customHeight="1">
      <c r="G329" s="12"/>
      <c r="H329" s="12"/>
    </row>
    <row r="330" spans="7:8" ht="12.75" customHeight="1">
      <c r="G330" s="12"/>
      <c r="H330" s="12"/>
    </row>
    <row r="331" spans="7:8" ht="12.75" customHeight="1">
      <c r="G331" s="12"/>
      <c r="H331" s="12"/>
    </row>
    <row r="332" spans="7:8" ht="12.75" customHeight="1">
      <c r="G332" s="12"/>
      <c r="H332" s="12"/>
    </row>
    <row r="333" spans="7:8" ht="12.75" customHeight="1">
      <c r="G333" s="12"/>
      <c r="H333" s="12"/>
    </row>
    <row r="334" spans="7:8" ht="12.75" customHeight="1">
      <c r="G334" s="12"/>
      <c r="H334" s="12"/>
    </row>
    <row r="335" spans="7:8" ht="12.75" customHeight="1">
      <c r="G335" s="12"/>
      <c r="H335" s="12"/>
    </row>
    <row r="336" spans="7:8" ht="12.75" customHeight="1">
      <c r="G336" s="12"/>
      <c r="H336" s="12"/>
    </row>
    <row r="337" spans="7:8" ht="12.75" customHeight="1">
      <c r="G337" s="12"/>
      <c r="H337" s="12"/>
    </row>
    <row r="338" spans="7:8" ht="12.75" customHeight="1">
      <c r="G338" s="12"/>
      <c r="H338" s="12"/>
    </row>
    <row r="339" spans="7:8" ht="12.75" customHeight="1">
      <c r="G339" s="12"/>
      <c r="H339" s="12"/>
    </row>
    <row r="340" spans="7:8" ht="12.75" customHeight="1">
      <c r="G340" s="12"/>
      <c r="H340" s="12"/>
    </row>
    <row r="341" spans="7:8" ht="12.75" customHeight="1">
      <c r="G341" s="12"/>
      <c r="H341" s="12"/>
    </row>
    <row r="342" spans="7:8" ht="12.75" customHeight="1">
      <c r="G342" s="12"/>
      <c r="H342" s="12"/>
    </row>
    <row r="343" spans="7:8" ht="12.75" customHeight="1">
      <c r="G343" s="12"/>
      <c r="H343" s="12"/>
    </row>
    <row r="344" spans="7:8" ht="12.75" customHeight="1">
      <c r="G344" s="12"/>
      <c r="H344" s="12"/>
    </row>
    <row r="345" spans="7:8" ht="12.75" customHeight="1">
      <c r="G345" s="12"/>
      <c r="H345" s="12"/>
    </row>
    <row r="346" spans="7:8" ht="12.75" customHeight="1">
      <c r="G346" s="12"/>
      <c r="H346" s="12"/>
    </row>
    <row r="347" spans="7:8" ht="12.75" customHeight="1">
      <c r="G347" s="12"/>
      <c r="H347" s="12"/>
    </row>
    <row r="348" spans="7:8" ht="12.75" customHeight="1">
      <c r="G348" s="12"/>
      <c r="H348" s="12"/>
    </row>
    <row r="349" spans="7:8" ht="12.75" customHeight="1">
      <c r="G349" s="12"/>
      <c r="H349" s="12"/>
    </row>
    <row r="350" spans="7:8" ht="12.75" customHeight="1">
      <c r="G350" s="12"/>
      <c r="H350" s="12"/>
    </row>
    <row r="351" spans="7:8" ht="12.75" customHeight="1">
      <c r="G351" s="12"/>
      <c r="H351" s="12"/>
    </row>
    <row r="352" spans="7:8" ht="12.75" customHeight="1">
      <c r="G352" s="12"/>
      <c r="H352" s="12"/>
    </row>
    <row r="353" spans="7:8" ht="12.75" customHeight="1">
      <c r="G353" s="12"/>
      <c r="H353" s="12"/>
    </row>
    <row r="354" spans="7:8" ht="12.75" customHeight="1">
      <c r="G354" s="12"/>
      <c r="H354" s="12"/>
    </row>
    <row r="355" spans="7:8" ht="12.75" customHeight="1">
      <c r="G355" s="12"/>
      <c r="H355" s="12"/>
    </row>
    <row r="356" spans="7:8" ht="12.75" customHeight="1">
      <c r="G356" s="12"/>
      <c r="H356" s="12"/>
    </row>
    <row r="357" spans="7:8" ht="12.75" customHeight="1">
      <c r="G357" s="12"/>
      <c r="H357" s="12"/>
    </row>
    <row r="358" spans="7:8" ht="12.75" customHeight="1">
      <c r="G358" s="12"/>
      <c r="H358" s="12"/>
    </row>
    <row r="359" spans="7:8" ht="12.75" customHeight="1">
      <c r="G359" s="12"/>
      <c r="H359" s="12"/>
    </row>
    <row r="360" spans="7:8" ht="12.75" customHeight="1">
      <c r="G360" s="12"/>
      <c r="H360" s="12"/>
    </row>
    <row r="361" spans="7:8" ht="12.75" customHeight="1">
      <c r="G361" s="12"/>
      <c r="H361" s="12"/>
    </row>
    <row r="362" spans="7:8" ht="12.75" customHeight="1">
      <c r="G362" s="12"/>
      <c r="H362" s="12"/>
    </row>
    <row r="363" spans="7:8" ht="12.75" customHeight="1">
      <c r="G363" s="12"/>
      <c r="H363" s="12"/>
    </row>
    <row r="364" spans="7:8" ht="12.75" customHeight="1">
      <c r="G364" s="12"/>
      <c r="H364" s="12"/>
    </row>
    <row r="365" spans="7:8" ht="12.75" customHeight="1">
      <c r="G365" s="12"/>
      <c r="H365" s="12"/>
    </row>
    <row r="366" spans="7:8" ht="12.75" customHeight="1">
      <c r="G366" s="12"/>
      <c r="H366" s="12"/>
    </row>
    <row r="367" spans="7:8" ht="12.75" customHeight="1">
      <c r="G367" s="12"/>
      <c r="H367" s="12"/>
    </row>
    <row r="368" spans="7:8" ht="12.75" customHeight="1">
      <c r="G368" s="12"/>
      <c r="H368" s="12"/>
    </row>
    <row r="369" spans="7:8" ht="12.75" customHeight="1">
      <c r="G369" s="12"/>
      <c r="H369" s="12"/>
    </row>
    <row r="370" spans="7:8" ht="12.75" customHeight="1">
      <c r="G370" s="12"/>
      <c r="H370" s="12"/>
    </row>
    <row r="371" spans="7:8" ht="12.75" customHeight="1">
      <c r="G371" s="12"/>
      <c r="H371" s="12"/>
    </row>
    <row r="372" spans="7:8" ht="12.75" customHeight="1">
      <c r="G372" s="12"/>
      <c r="H372" s="12"/>
    </row>
    <row r="373" spans="7:8" ht="12.75" customHeight="1">
      <c r="G373" s="12"/>
      <c r="H373" s="12"/>
    </row>
    <row r="374" spans="7:8" ht="12.75" customHeight="1">
      <c r="G374" s="12"/>
      <c r="H374" s="12"/>
    </row>
    <row r="375" spans="7:8" ht="12.75" customHeight="1">
      <c r="G375" s="12"/>
      <c r="H375" s="12"/>
    </row>
    <row r="376" spans="7:8" ht="12.75" customHeight="1">
      <c r="G376" s="12"/>
      <c r="H376" s="12"/>
    </row>
    <row r="377" spans="7:8" ht="12.75" customHeight="1">
      <c r="G377" s="12"/>
      <c r="H377" s="12"/>
    </row>
    <row r="378" spans="7:8" ht="12.75" customHeight="1">
      <c r="G378" s="12"/>
      <c r="H378" s="12"/>
    </row>
    <row r="379" spans="7:8" ht="12.75" customHeight="1">
      <c r="G379" s="12"/>
      <c r="H379" s="12"/>
    </row>
    <row r="380" spans="7:8" ht="12.75" customHeight="1">
      <c r="G380" s="12"/>
      <c r="H380" s="12"/>
    </row>
    <row r="381" spans="7:8" ht="12.75" customHeight="1">
      <c r="G381" s="12"/>
      <c r="H381" s="12"/>
    </row>
    <row r="382" spans="7:8" ht="12.75" customHeight="1">
      <c r="G382" s="12"/>
      <c r="H382" s="12"/>
    </row>
    <row r="383" spans="7:8" ht="12.75" customHeight="1">
      <c r="G383" s="12"/>
      <c r="H383" s="12"/>
    </row>
    <row r="384" spans="7:8" ht="12.75" customHeight="1">
      <c r="G384" s="12"/>
      <c r="H384" s="12"/>
    </row>
    <row r="385" spans="7:8" ht="12.75" customHeight="1">
      <c r="G385" s="12"/>
      <c r="H385" s="12"/>
    </row>
    <row r="386" spans="7:8" ht="12.75" customHeight="1">
      <c r="G386" s="12"/>
      <c r="H386" s="12"/>
    </row>
    <row r="387" spans="7:8" ht="12.75" customHeight="1">
      <c r="G387" s="12"/>
      <c r="H387" s="12"/>
    </row>
    <row r="388" spans="7:8" ht="12.75" customHeight="1">
      <c r="G388" s="12"/>
      <c r="H388" s="12"/>
    </row>
    <row r="389" spans="7:8" ht="12.75" customHeight="1">
      <c r="G389" s="12"/>
      <c r="H389" s="12"/>
    </row>
    <row r="390" spans="7:8" ht="12.75" customHeight="1">
      <c r="G390" s="12"/>
      <c r="H390" s="12"/>
    </row>
    <row r="391" spans="7:8" ht="12.75" customHeight="1">
      <c r="G391" s="12"/>
      <c r="H391" s="12"/>
    </row>
    <row r="392" spans="7:8" ht="12.75" customHeight="1">
      <c r="G392" s="12"/>
      <c r="H392" s="12"/>
    </row>
    <row r="393" spans="7:8" ht="12.75" customHeight="1">
      <c r="G393" s="12"/>
      <c r="H393" s="12"/>
    </row>
    <row r="394" spans="7:8" ht="12.75" customHeight="1">
      <c r="G394" s="12"/>
      <c r="H394" s="12"/>
    </row>
    <row r="395" spans="7:8" ht="12.75" customHeight="1">
      <c r="G395" s="12"/>
      <c r="H395" s="12"/>
    </row>
    <row r="396" spans="7:8" ht="12.75" customHeight="1">
      <c r="G396" s="12"/>
      <c r="H396" s="12"/>
    </row>
    <row r="397" spans="7:8" ht="12.75" customHeight="1">
      <c r="G397" s="12"/>
      <c r="H397" s="12"/>
    </row>
    <row r="398" spans="7:8" ht="12.75" customHeight="1">
      <c r="G398" s="12"/>
      <c r="H398" s="12"/>
    </row>
    <row r="399" spans="7:8" ht="12.75" customHeight="1">
      <c r="G399" s="12"/>
      <c r="H399" s="12"/>
    </row>
    <row r="400" spans="7:8" ht="12.75" customHeight="1">
      <c r="G400" s="12"/>
      <c r="H400" s="12"/>
    </row>
    <row r="401" spans="7:8" ht="12.75" customHeight="1">
      <c r="G401" s="12"/>
      <c r="H401" s="12"/>
    </row>
    <row r="402" spans="7:8" ht="12.75" customHeight="1">
      <c r="G402" s="12"/>
      <c r="H402" s="12"/>
    </row>
    <row r="403" spans="7:8" ht="12.75" customHeight="1">
      <c r="G403" s="12"/>
      <c r="H403" s="12"/>
    </row>
    <row r="404" spans="7:8" ht="12.75" customHeight="1">
      <c r="G404" s="12"/>
      <c r="H404" s="12"/>
    </row>
    <row r="405" spans="7:8" ht="12.75" customHeight="1">
      <c r="G405" s="12"/>
      <c r="H405" s="12"/>
    </row>
    <row r="406" spans="7:8" ht="12.75" customHeight="1">
      <c r="G406" s="12"/>
      <c r="H406" s="12"/>
    </row>
    <row r="407" spans="7:8" ht="12.75" customHeight="1">
      <c r="G407" s="12"/>
      <c r="H407" s="12"/>
    </row>
    <row r="408" spans="7:8" ht="12.75" customHeight="1">
      <c r="G408" s="12"/>
      <c r="H408" s="12"/>
    </row>
    <row r="409" spans="7:8" ht="12.75" customHeight="1">
      <c r="G409" s="12"/>
      <c r="H409" s="12"/>
    </row>
    <row r="410" spans="7:8" ht="12.75" customHeight="1">
      <c r="G410" s="12"/>
      <c r="H410" s="12"/>
    </row>
    <row r="411" spans="7:8" ht="12.75" customHeight="1">
      <c r="G411" s="12"/>
      <c r="H411" s="12"/>
    </row>
    <row r="412" spans="7:8" ht="12.75" customHeight="1">
      <c r="G412" s="12"/>
      <c r="H412" s="12"/>
    </row>
    <row r="413" spans="7:8" ht="12.75" customHeight="1">
      <c r="G413" s="12"/>
      <c r="H413" s="12"/>
    </row>
    <row r="414" spans="7:8" ht="12.75" customHeight="1">
      <c r="G414" s="12"/>
      <c r="H414" s="12"/>
    </row>
    <row r="415" spans="7:8" ht="12.75" customHeight="1">
      <c r="G415" s="12"/>
      <c r="H415" s="12"/>
    </row>
    <row r="416" spans="7:8" ht="12.75" customHeight="1">
      <c r="G416" s="12"/>
      <c r="H416" s="12"/>
    </row>
    <row r="417" spans="7:8" ht="12.75" customHeight="1">
      <c r="G417" s="12"/>
      <c r="H417" s="12"/>
    </row>
    <row r="418" spans="7:8" ht="12.75" customHeight="1">
      <c r="G418" s="12"/>
      <c r="H418" s="12"/>
    </row>
    <row r="419" spans="7:8" ht="12.75" customHeight="1">
      <c r="G419" s="12"/>
      <c r="H419" s="12"/>
    </row>
    <row r="420" spans="7:8" ht="12.75" customHeight="1">
      <c r="G420" s="12"/>
      <c r="H420" s="12"/>
    </row>
    <row r="421" spans="7:8" ht="12.75" customHeight="1">
      <c r="G421" s="12"/>
      <c r="H421" s="12"/>
    </row>
    <row r="422" spans="7:8" ht="12.75" customHeight="1">
      <c r="G422" s="12"/>
      <c r="H422" s="12"/>
    </row>
    <row r="423" spans="7:8" ht="12.75" customHeight="1">
      <c r="G423" s="12"/>
      <c r="H423" s="12"/>
    </row>
    <row r="424" spans="7:8" ht="12.75" customHeight="1">
      <c r="G424" s="12"/>
      <c r="H424" s="12"/>
    </row>
    <row r="425" spans="7:8" ht="12.75" customHeight="1">
      <c r="G425" s="12"/>
      <c r="H425" s="12"/>
    </row>
    <row r="426" spans="7:8" ht="12.75" customHeight="1">
      <c r="G426" s="12"/>
      <c r="H426" s="12"/>
    </row>
    <row r="427" spans="7:8" ht="12.75" customHeight="1">
      <c r="G427" s="12"/>
      <c r="H427" s="12"/>
    </row>
    <row r="428" spans="7:8" ht="12.75" customHeight="1">
      <c r="G428" s="12"/>
      <c r="H428" s="12"/>
    </row>
    <row r="429" spans="7:8" ht="12.75" customHeight="1">
      <c r="G429" s="12"/>
      <c r="H429" s="12"/>
    </row>
    <row r="430" spans="7:8" ht="12.75" customHeight="1">
      <c r="G430" s="12"/>
      <c r="H430" s="12"/>
    </row>
    <row r="431" spans="7:8" ht="12.75" customHeight="1">
      <c r="G431" s="12"/>
      <c r="H431" s="12"/>
    </row>
    <row r="432" spans="7:8" ht="12.75" customHeight="1">
      <c r="G432" s="12"/>
      <c r="H432" s="12"/>
    </row>
    <row r="433" spans="7:8" ht="12.75" customHeight="1">
      <c r="G433" s="12"/>
      <c r="H433" s="12"/>
    </row>
    <row r="434" spans="7:8" ht="12.75" customHeight="1">
      <c r="G434" s="12"/>
      <c r="H434" s="12"/>
    </row>
    <row r="435" spans="7:8" ht="12.75" customHeight="1">
      <c r="G435" s="12"/>
      <c r="H435" s="12"/>
    </row>
    <row r="436" spans="7:8" ht="12.75" customHeight="1">
      <c r="G436" s="12"/>
      <c r="H436" s="12"/>
    </row>
    <row r="437" spans="7:8" ht="12.75" customHeight="1">
      <c r="G437" s="12"/>
      <c r="H437" s="12"/>
    </row>
    <row r="438" spans="7:8" ht="12.75" customHeight="1">
      <c r="G438" s="12"/>
      <c r="H438" s="12"/>
    </row>
    <row r="439" spans="7:8" ht="12.75" customHeight="1">
      <c r="G439" s="12"/>
      <c r="H439" s="12"/>
    </row>
    <row r="440" spans="7:8" ht="12.75" customHeight="1">
      <c r="G440" s="12"/>
      <c r="H440" s="12"/>
    </row>
    <row r="441" spans="7:8" ht="12.75" customHeight="1">
      <c r="G441" s="12"/>
      <c r="H441" s="12"/>
    </row>
    <row r="442" spans="7:8" ht="12.75" customHeight="1">
      <c r="G442" s="12"/>
      <c r="H442" s="12"/>
    </row>
    <row r="443" spans="7:8" ht="12.75" customHeight="1">
      <c r="G443" s="12"/>
      <c r="H443" s="12"/>
    </row>
    <row r="444" spans="7:8" ht="12.75" customHeight="1">
      <c r="G444" s="12"/>
      <c r="H444" s="12"/>
    </row>
    <row r="445" spans="7:8" ht="12.75" customHeight="1">
      <c r="G445" s="12"/>
      <c r="H445" s="12"/>
    </row>
    <row r="446" spans="7:8" ht="12.75" customHeight="1">
      <c r="G446" s="12"/>
      <c r="H446" s="12"/>
    </row>
    <row r="447" spans="7:8" ht="12.75" customHeight="1">
      <c r="G447" s="12"/>
      <c r="H447" s="12"/>
    </row>
    <row r="448" spans="7:8" ht="12.75" customHeight="1">
      <c r="G448" s="12"/>
      <c r="H448" s="12"/>
    </row>
    <row r="449" spans="7:8" ht="12.75" customHeight="1">
      <c r="G449" s="12"/>
      <c r="H449" s="12"/>
    </row>
    <row r="450" spans="7:8" ht="12.75" customHeight="1">
      <c r="G450" s="12"/>
      <c r="H450" s="12"/>
    </row>
    <row r="451" spans="7:8" ht="12.75" customHeight="1">
      <c r="G451" s="12"/>
      <c r="H451" s="12"/>
    </row>
    <row r="452" spans="7:8" ht="12.75" customHeight="1">
      <c r="G452" s="12"/>
      <c r="H452" s="12"/>
    </row>
    <row r="453" spans="7:8" ht="12.75" customHeight="1">
      <c r="G453" s="12"/>
      <c r="H453" s="12"/>
    </row>
    <row r="454" spans="7:8" ht="12.75" customHeight="1">
      <c r="G454" s="12"/>
      <c r="H454" s="12"/>
    </row>
    <row r="455" spans="7:8" ht="12.75" customHeight="1">
      <c r="G455" s="12"/>
      <c r="H455" s="12"/>
    </row>
    <row r="456" spans="7:8" ht="12.75" customHeight="1">
      <c r="G456" s="12"/>
      <c r="H456" s="12"/>
    </row>
    <row r="457" spans="7:8" ht="12.75" customHeight="1">
      <c r="G457" s="12"/>
      <c r="H457" s="12"/>
    </row>
    <row r="458" spans="7:8" ht="12.75" customHeight="1">
      <c r="G458" s="12"/>
      <c r="H458" s="12"/>
    </row>
    <row r="459" spans="7:8" ht="12.75" customHeight="1">
      <c r="G459" s="12"/>
      <c r="H459" s="12"/>
    </row>
    <row r="460" spans="7:8" ht="12.75" customHeight="1">
      <c r="G460" s="12"/>
      <c r="H460" s="12"/>
    </row>
    <row r="461" spans="7:8" ht="12.75" customHeight="1">
      <c r="G461" s="12"/>
      <c r="H461" s="12"/>
    </row>
    <row r="462" spans="7:8" ht="12.75" customHeight="1">
      <c r="G462" s="12"/>
      <c r="H462" s="12"/>
    </row>
    <row r="463" spans="7:8" ht="12.75" customHeight="1">
      <c r="G463" s="12"/>
      <c r="H463" s="12"/>
    </row>
    <row r="464" spans="7:8" ht="12.75" customHeight="1">
      <c r="G464" s="12"/>
      <c r="H464" s="12"/>
    </row>
    <row r="465" spans="7:8" ht="12.75" customHeight="1">
      <c r="G465" s="12"/>
      <c r="H465" s="12"/>
    </row>
    <row r="466" spans="7:8" ht="12.75" customHeight="1">
      <c r="G466" s="12"/>
      <c r="H466" s="12"/>
    </row>
    <row r="467" spans="7:8" ht="12.75" customHeight="1">
      <c r="G467" s="12"/>
      <c r="H467" s="12"/>
    </row>
    <row r="468" spans="7:8" ht="12.75" customHeight="1">
      <c r="G468" s="12"/>
      <c r="H468" s="12"/>
    </row>
    <row r="469" spans="7:8" ht="12.75" customHeight="1">
      <c r="G469" s="12"/>
      <c r="H469" s="12"/>
    </row>
    <row r="470" spans="7:8" ht="12.75" customHeight="1">
      <c r="G470" s="12"/>
      <c r="H470" s="12"/>
    </row>
    <row r="471" spans="7:8" ht="12.75" customHeight="1">
      <c r="G471" s="12"/>
      <c r="H471" s="12"/>
    </row>
    <row r="472" spans="7:8" ht="12.75" customHeight="1">
      <c r="G472" s="12"/>
      <c r="H472" s="12"/>
    </row>
    <row r="473" spans="7:8" ht="12.75" customHeight="1">
      <c r="G473" s="12"/>
      <c r="H473" s="12"/>
    </row>
    <row r="474" spans="7:8" ht="12.75" customHeight="1">
      <c r="G474" s="12"/>
      <c r="H474" s="12"/>
    </row>
    <row r="475" spans="7:8" ht="12.75" customHeight="1">
      <c r="G475" s="12"/>
      <c r="H475" s="12"/>
    </row>
    <row r="476" spans="7:8" ht="12.75" customHeight="1">
      <c r="G476" s="12"/>
      <c r="H476" s="12"/>
    </row>
    <row r="477" spans="7:8" ht="12.75" customHeight="1">
      <c r="G477" s="12"/>
      <c r="H477" s="12"/>
    </row>
    <row r="478" spans="7:8" ht="12.75" customHeight="1">
      <c r="G478" s="12"/>
      <c r="H478" s="12"/>
    </row>
    <row r="479" spans="7:8" ht="12.75" customHeight="1">
      <c r="G479" s="12"/>
      <c r="H479" s="12"/>
    </row>
    <row r="480" spans="7:8" ht="12.75" customHeight="1">
      <c r="G480" s="12"/>
      <c r="H480" s="12"/>
    </row>
    <row r="481" spans="7:8" ht="12.75" customHeight="1">
      <c r="G481" s="12"/>
      <c r="H481" s="12"/>
    </row>
    <row r="482" spans="7:8" ht="12.75" customHeight="1">
      <c r="G482" s="12"/>
      <c r="H482" s="12"/>
    </row>
    <row r="483" spans="7:8" ht="12.75" customHeight="1">
      <c r="G483" s="12"/>
      <c r="H483" s="12"/>
    </row>
    <row r="484" spans="7:8" ht="12.75" customHeight="1">
      <c r="G484" s="12"/>
      <c r="H484" s="12"/>
    </row>
    <row r="485" spans="7:8" ht="12.75" customHeight="1">
      <c r="G485" s="12"/>
      <c r="H485" s="12"/>
    </row>
    <row r="486" spans="7:8" ht="12.75" customHeight="1">
      <c r="G486" s="12"/>
      <c r="H486" s="12"/>
    </row>
    <row r="487" spans="7:8" ht="12.75" customHeight="1">
      <c r="G487" s="12"/>
      <c r="H487" s="12"/>
    </row>
    <row r="488" spans="7:8" ht="12.75" customHeight="1">
      <c r="G488" s="12"/>
      <c r="H488" s="12"/>
    </row>
    <row r="489" spans="7:8" ht="12.75" customHeight="1">
      <c r="G489" s="12"/>
      <c r="H489" s="12"/>
    </row>
    <row r="490" spans="7:8" ht="12.75" customHeight="1">
      <c r="G490" s="12"/>
      <c r="H490" s="12"/>
    </row>
    <row r="491" spans="7:8" ht="12.75" customHeight="1">
      <c r="G491" s="12"/>
      <c r="H491" s="12"/>
    </row>
    <row r="492" spans="7:8" ht="12.75" customHeight="1">
      <c r="G492" s="12"/>
      <c r="H492" s="12"/>
    </row>
    <row r="493" spans="7:8" ht="12.75" customHeight="1">
      <c r="G493" s="12"/>
      <c r="H493" s="12"/>
    </row>
    <row r="494" spans="7:8" ht="12.75" customHeight="1">
      <c r="G494" s="12"/>
      <c r="H494" s="12"/>
    </row>
    <row r="495" spans="7:8" ht="12.75" customHeight="1">
      <c r="G495" s="12"/>
      <c r="H495" s="12"/>
    </row>
    <row r="496" spans="7:8" ht="12.75" customHeight="1">
      <c r="G496" s="12"/>
      <c r="H496" s="12"/>
    </row>
    <row r="497" spans="7:8" ht="12.75" customHeight="1">
      <c r="G497" s="12"/>
      <c r="H497" s="12"/>
    </row>
    <row r="498" spans="7:8" ht="12.75" customHeight="1">
      <c r="G498" s="12"/>
      <c r="H498" s="12"/>
    </row>
    <row r="499" spans="7:8" ht="12.75" customHeight="1">
      <c r="G499" s="12"/>
      <c r="H499" s="12"/>
    </row>
    <row r="500" spans="7:8" ht="12.75" customHeight="1">
      <c r="G500" s="12"/>
      <c r="H500" s="12"/>
    </row>
    <row r="501" spans="7:8" ht="12.75" customHeight="1">
      <c r="G501" s="12"/>
      <c r="H501" s="12"/>
    </row>
    <row r="502" spans="7:8" ht="12.75" customHeight="1">
      <c r="G502" s="12"/>
      <c r="H502" s="12"/>
    </row>
    <row r="503" spans="7:8" ht="12.75" customHeight="1">
      <c r="G503" s="12"/>
      <c r="H503" s="12"/>
    </row>
    <row r="504" spans="7:8" ht="12.75" customHeight="1">
      <c r="G504" s="12"/>
      <c r="H504" s="12"/>
    </row>
    <row r="505" spans="7:8" ht="12.75" customHeight="1">
      <c r="G505" s="12"/>
      <c r="H505" s="12"/>
    </row>
    <row r="506" spans="7:8" ht="12.75" customHeight="1">
      <c r="G506" s="12"/>
      <c r="H506" s="12"/>
    </row>
    <row r="507" spans="7:8" ht="12.75" customHeight="1">
      <c r="G507" s="12"/>
      <c r="H507" s="12"/>
    </row>
    <row r="508" spans="7:8" ht="12.75" customHeight="1">
      <c r="G508" s="12"/>
      <c r="H508" s="12"/>
    </row>
    <row r="509" spans="7:8" ht="12.75" customHeight="1">
      <c r="G509" s="12"/>
      <c r="H509" s="12"/>
    </row>
    <row r="510" spans="7:8" ht="12.75" customHeight="1">
      <c r="G510" s="12"/>
      <c r="H510" s="12"/>
    </row>
    <row r="511" spans="7:8" ht="12.75" customHeight="1">
      <c r="G511" s="12"/>
      <c r="H511" s="12"/>
    </row>
    <row r="512" spans="7:8" ht="12.75" customHeight="1">
      <c r="G512" s="12"/>
      <c r="H512" s="12"/>
    </row>
    <row r="513" spans="7:8" ht="12.75" customHeight="1">
      <c r="G513" s="12"/>
      <c r="H513" s="12"/>
    </row>
    <row r="514" spans="7:8" ht="12.75" customHeight="1">
      <c r="G514" s="12"/>
      <c r="H514" s="12"/>
    </row>
    <row r="515" spans="7:8" ht="12.75" customHeight="1">
      <c r="G515" s="12"/>
      <c r="H515" s="12"/>
    </row>
    <row r="516" spans="7:8" ht="12.75" customHeight="1">
      <c r="G516" s="12"/>
      <c r="H516" s="12"/>
    </row>
    <row r="517" spans="7:8" ht="12.75" customHeight="1">
      <c r="G517" s="12"/>
      <c r="H517" s="12"/>
    </row>
    <row r="518" spans="7:8" ht="12.75" customHeight="1">
      <c r="G518" s="12"/>
      <c r="H518" s="12"/>
    </row>
    <row r="519" spans="7:8" ht="12.75" customHeight="1">
      <c r="G519" s="12"/>
      <c r="H519" s="12"/>
    </row>
    <row r="520" spans="7:8" ht="12.75" customHeight="1">
      <c r="G520" s="12"/>
      <c r="H520" s="12"/>
    </row>
    <row r="521" spans="7:8" ht="12.75" customHeight="1">
      <c r="G521" s="12"/>
      <c r="H521" s="12"/>
    </row>
    <row r="522" spans="7:8" ht="12.75" customHeight="1">
      <c r="G522" s="12"/>
      <c r="H522" s="12"/>
    </row>
    <row r="523" spans="7:8" ht="12.75" customHeight="1">
      <c r="G523" s="12"/>
      <c r="H523" s="12"/>
    </row>
    <row r="524" spans="7:8" ht="12.75" customHeight="1">
      <c r="G524" s="12"/>
      <c r="H524" s="12"/>
    </row>
    <row r="525" spans="7:8" ht="12.75" customHeight="1">
      <c r="G525" s="12"/>
      <c r="H525" s="12"/>
    </row>
    <row r="526" spans="7:8" ht="12.75" customHeight="1">
      <c r="G526" s="12"/>
      <c r="H526" s="12"/>
    </row>
    <row r="527" spans="7:8" ht="12.75" customHeight="1">
      <c r="G527" s="12"/>
      <c r="H527" s="12"/>
    </row>
    <row r="528" spans="7:8" ht="12.75" customHeight="1">
      <c r="G528" s="12"/>
      <c r="H528" s="12"/>
    </row>
    <row r="529" spans="7:8" ht="12.75" customHeight="1">
      <c r="G529" s="12"/>
      <c r="H529" s="12"/>
    </row>
    <row r="530" spans="7:8" ht="12.75" customHeight="1">
      <c r="G530" s="12"/>
      <c r="H530" s="12"/>
    </row>
    <row r="531" spans="7:8" ht="12.75" customHeight="1">
      <c r="G531" s="12"/>
      <c r="H531" s="12"/>
    </row>
    <row r="532" spans="7:8" ht="12.75" customHeight="1">
      <c r="G532" s="12"/>
      <c r="H532" s="12"/>
    </row>
    <row r="533" spans="7:8" ht="12.75" customHeight="1">
      <c r="G533" s="12"/>
      <c r="H533" s="12"/>
    </row>
    <row r="534" spans="7:8" ht="12.75" customHeight="1">
      <c r="G534" s="12"/>
      <c r="H534" s="12"/>
    </row>
    <row r="535" spans="7:8" ht="12.75" customHeight="1">
      <c r="G535" s="12"/>
      <c r="H535" s="12"/>
    </row>
    <row r="536" spans="7:8" ht="12.75" customHeight="1">
      <c r="G536" s="12"/>
      <c r="H536" s="12"/>
    </row>
    <row r="537" spans="7:8" ht="12.75" customHeight="1">
      <c r="G537" s="12"/>
      <c r="H537" s="12"/>
    </row>
    <row r="538" spans="7:8" ht="12.75" customHeight="1">
      <c r="G538" s="12"/>
      <c r="H538" s="12"/>
    </row>
    <row r="539" spans="7:8" ht="12.75" customHeight="1">
      <c r="G539" s="12"/>
      <c r="H539" s="12"/>
    </row>
    <row r="540" spans="7:8" ht="12.75" customHeight="1">
      <c r="G540" s="12"/>
      <c r="H540" s="12"/>
    </row>
    <row r="541" spans="7:8" ht="12.75" customHeight="1">
      <c r="G541" s="12"/>
      <c r="H541" s="12"/>
    </row>
    <row r="542" spans="7:8" ht="12.75" customHeight="1">
      <c r="G542" s="12"/>
      <c r="H542" s="12"/>
    </row>
    <row r="543" spans="7:8" ht="12.75" customHeight="1">
      <c r="G543" s="12"/>
      <c r="H543" s="12"/>
    </row>
    <row r="544" spans="7:8" ht="12.75" customHeight="1">
      <c r="G544" s="12"/>
      <c r="H544" s="12"/>
    </row>
    <row r="545" spans="7:8" ht="12.75" customHeight="1">
      <c r="G545" s="12"/>
      <c r="H545" s="12"/>
    </row>
    <row r="546" spans="7:8" ht="12.75" customHeight="1">
      <c r="G546" s="12"/>
      <c r="H546" s="12"/>
    </row>
    <row r="547" spans="7:8" ht="12.75" customHeight="1">
      <c r="G547" s="12"/>
      <c r="H547" s="12"/>
    </row>
    <row r="548" spans="7:8" ht="12.75" customHeight="1">
      <c r="G548" s="12"/>
      <c r="H548" s="12"/>
    </row>
    <row r="549" spans="7:8" ht="12.75" customHeight="1">
      <c r="G549" s="12"/>
      <c r="H549" s="12"/>
    </row>
    <row r="550" spans="7:8" ht="12.75" customHeight="1">
      <c r="G550" s="12"/>
      <c r="H550" s="12"/>
    </row>
    <row r="551" spans="7:8" ht="12.75" customHeight="1">
      <c r="G551" s="12"/>
      <c r="H551" s="12"/>
    </row>
    <row r="552" spans="7:8" ht="12.75" customHeight="1">
      <c r="G552" s="12"/>
      <c r="H552" s="12"/>
    </row>
    <row r="553" spans="7:8" ht="12.75" customHeight="1">
      <c r="G553" s="12"/>
      <c r="H553" s="12"/>
    </row>
    <row r="554" spans="7:8" ht="12.75" customHeight="1">
      <c r="G554" s="12"/>
      <c r="H554" s="12"/>
    </row>
    <row r="555" spans="7:8" ht="12.75" customHeight="1">
      <c r="G555" s="12"/>
      <c r="H555" s="12"/>
    </row>
    <row r="556" spans="7:8" ht="12.75" customHeight="1">
      <c r="G556" s="12"/>
      <c r="H556" s="12"/>
    </row>
    <row r="557" spans="7:8" ht="12.75" customHeight="1">
      <c r="G557" s="12"/>
      <c r="H557" s="12"/>
    </row>
    <row r="558" spans="7:8" ht="12.75" customHeight="1">
      <c r="G558" s="12"/>
      <c r="H558" s="12"/>
    </row>
    <row r="559" spans="7:8" ht="12.75" customHeight="1">
      <c r="G559" s="12"/>
      <c r="H559" s="12"/>
    </row>
    <row r="560" spans="7:8" ht="12.75" customHeight="1">
      <c r="G560" s="12"/>
      <c r="H560" s="12"/>
    </row>
    <row r="561" spans="7:8" ht="12.75" customHeight="1">
      <c r="G561" s="12"/>
      <c r="H561" s="12"/>
    </row>
    <row r="562" spans="7:8" ht="12.75" customHeight="1">
      <c r="G562" s="12"/>
      <c r="H562" s="12"/>
    </row>
    <row r="563" spans="7:8" ht="12.75" customHeight="1">
      <c r="G563" s="12"/>
      <c r="H563" s="12"/>
    </row>
    <row r="564" spans="7:8" ht="12.75" customHeight="1">
      <c r="G564" s="12"/>
      <c r="H564" s="12"/>
    </row>
    <row r="565" spans="7:8" ht="12.75" customHeight="1">
      <c r="G565" s="12"/>
      <c r="H565" s="12"/>
    </row>
    <row r="566" spans="7:8" ht="12.75" customHeight="1">
      <c r="G566" s="12"/>
      <c r="H566" s="12"/>
    </row>
    <row r="567" spans="7:8" ht="12.75" customHeight="1">
      <c r="G567" s="12"/>
      <c r="H567" s="12"/>
    </row>
    <row r="568" spans="7:8" ht="12.75" customHeight="1">
      <c r="G568" s="12"/>
      <c r="H568" s="12"/>
    </row>
    <row r="569" spans="7:8" ht="12.75" customHeight="1">
      <c r="G569" s="12"/>
      <c r="H569" s="12"/>
    </row>
    <row r="570" spans="7:8" ht="12.75" customHeight="1">
      <c r="G570" s="12"/>
      <c r="H570" s="12"/>
    </row>
    <row r="571" spans="7:8" ht="12.75" customHeight="1">
      <c r="G571" s="12"/>
      <c r="H571" s="12"/>
    </row>
    <row r="572" spans="7:8" ht="12.75" customHeight="1">
      <c r="G572" s="12"/>
      <c r="H572" s="12"/>
    </row>
    <row r="573" spans="7:8" ht="12.75" customHeight="1">
      <c r="G573" s="12"/>
      <c r="H573" s="12"/>
    </row>
    <row r="574" spans="7:8" ht="12.75" customHeight="1">
      <c r="G574" s="12"/>
      <c r="H574" s="12"/>
    </row>
    <row r="575" spans="7:8" ht="12.75" customHeight="1">
      <c r="G575" s="12"/>
      <c r="H575" s="12"/>
    </row>
    <row r="576" spans="7:8" ht="12.75" customHeight="1">
      <c r="G576" s="12"/>
      <c r="H576" s="12"/>
    </row>
    <row r="577" spans="7:8" ht="12.75" customHeight="1">
      <c r="G577" s="12"/>
      <c r="H577" s="12"/>
    </row>
    <row r="578" spans="7:8" ht="12.75" customHeight="1">
      <c r="G578" s="12"/>
      <c r="H578" s="12"/>
    </row>
    <row r="579" spans="7:8" ht="12.75" customHeight="1">
      <c r="G579" s="12"/>
      <c r="H579" s="12"/>
    </row>
    <row r="580" spans="7:8" ht="12.75" customHeight="1">
      <c r="G580" s="12"/>
      <c r="H580" s="12"/>
    </row>
    <row r="581" spans="7:8" ht="12.75" customHeight="1">
      <c r="G581" s="12"/>
      <c r="H581" s="12"/>
    </row>
    <row r="582" spans="7:8" ht="12.75" customHeight="1">
      <c r="G582" s="12"/>
      <c r="H582" s="12"/>
    </row>
    <row r="583" spans="7:8" ht="12.75" customHeight="1">
      <c r="G583" s="12"/>
      <c r="H583" s="12"/>
    </row>
    <row r="584" spans="7:8" ht="12.75" customHeight="1">
      <c r="G584" s="12"/>
      <c r="H584" s="12"/>
    </row>
    <row r="585" spans="7:8" ht="12.75" customHeight="1">
      <c r="G585" s="12"/>
      <c r="H585" s="12"/>
    </row>
    <row r="586" spans="7:8" ht="12.75" customHeight="1">
      <c r="G586" s="12"/>
      <c r="H586" s="12"/>
    </row>
    <row r="587" spans="7:8" ht="12.75" customHeight="1">
      <c r="G587" s="12"/>
      <c r="H587" s="12"/>
    </row>
    <row r="588" spans="7:8" ht="12.75" customHeight="1">
      <c r="G588" s="12"/>
      <c r="H588" s="12"/>
    </row>
    <row r="589" spans="7:8" ht="12.75" customHeight="1">
      <c r="G589" s="12"/>
      <c r="H589" s="12"/>
    </row>
    <row r="590" spans="7:8" ht="12.75" customHeight="1">
      <c r="G590" s="12"/>
      <c r="H590" s="12"/>
    </row>
    <row r="591" spans="7:8" ht="12.75" customHeight="1">
      <c r="G591" s="12"/>
      <c r="H591" s="12"/>
    </row>
    <row r="592" spans="7:8" ht="12.75" customHeight="1">
      <c r="G592" s="12"/>
      <c r="H592" s="12"/>
    </row>
    <row r="593" spans="7:8" ht="12.75" customHeight="1">
      <c r="G593" s="12"/>
      <c r="H593" s="12"/>
    </row>
    <row r="594" spans="7:8" ht="12.75" customHeight="1">
      <c r="G594" s="12"/>
      <c r="H594" s="12"/>
    </row>
    <row r="595" spans="7:8" ht="12.75" customHeight="1">
      <c r="G595" s="12"/>
      <c r="H595" s="12"/>
    </row>
    <row r="596" spans="7:8" ht="12.75" customHeight="1">
      <c r="G596" s="12"/>
      <c r="H596" s="12"/>
    </row>
    <row r="597" spans="7:8" ht="12.75" customHeight="1">
      <c r="G597" s="12"/>
      <c r="H597" s="12"/>
    </row>
    <row r="598" spans="7:8" ht="12.75" customHeight="1">
      <c r="G598" s="12"/>
      <c r="H598" s="12"/>
    </row>
    <row r="599" spans="7:8" ht="12.75" customHeight="1">
      <c r="G599" s="12"/>
      <c r="H599" s="12"/>
    </row>
    <row r="600" spans="7:8" ht="12.75" customHeight="1">
      <c r="G600" s="12"/>
      <c r="H600" s="12"/>
    </row>
    <row r="601" spans="7:8" ht="12.75" customHeight="1">
      <c r="G601" s="12"/>
      <c r="H601" s="12"/>
    </row>
    <row r="602" spans="7:8" ht="12.75" customHeight="1">
      <c r="G602" s="12"/>
      <c r="H602" s="12"/>
    </row>
    <row r="603" spans="7:8" ht="12.75" customHeight="1">
      <c r="G603" s="12"/>
      <c r="H603" s="12"/>
    </row>
    <row r="604" spans="7:8" ht="12.75" customHeight="1">
      <c r="G604" s="12"/>
      <c r="H604" s="12"/>
    </row>
    <row r="605" spans="7:8" ht="12.75" customHeight="1">
      <c r="G605" s="12"/>
      <c r="H605" s="12"/>
    </row>
    <row r="606" spans="7:8" ht="12.75" customHeight="1">
      <c r="G606" s="12"/>
      <c r="H606" s="12"/>
    </row>
    <row r="607" spans="7:8" ht="12.75" customHeight="1">
      <c r="G607" s="12"/>
      <c r="H607" s="12"/>
    </row>
    <row r="608" spans="7:8" ht="12.75" customHeight="1">
      <c r="G608" s="12"/>
      <c r="H608" s="12"/>
    </row>
    <row r="609" spans="7:8" ht="12.75" customHeight="1">
      <c r="G609" s="12"/>
      <c r="H609" s="12"/>
    </row>
    <row r="610" spans="7:8" ht="12.75" customHeight="1">
      <c r="G610" s="12"/>
      <c r="H610" s="12"/>
    </row>
    <row r="611" spans="7:8" ht="12.75" customHeight="1">
      <c r="G611" s="12"/>
      <c r="H611" s="12"/>
    </row>
    <row r="612" spans="7:8" ht="12.75" customHeight="1">
      <c r="G612" s="12"/>
      <c r="H612" s="12"/>
    </row>
    <row r="613" spans="7:8" ht="12.75" customHeight="1">
      <c r="G613" s="12"/>
      <c r="H613" s="12"/>
    </row>
    <row r="614" spans="7:8" ht="12.75" customHeight="1">
      <c r="G614" s="12"/>
      <c r="H614" s="12"/>
    </row>
    <row r="615" spans="7:8" ht="12.75" customHeight="1">
      <c r="G615" s="12"/>
      <c r="H615" s="12"/>
    </row>
    <row r="616" spans="7:8" ht="12.75" customHeight="1">
      <c r="G616" s="12"/>
      <c r="H616" s="12"/>
    </row>
    <row r="617" spans="7:8" ht="12.75" customHeight="1">
      <c r="G617" s="12"/>
      <c r="H617" s="12"/>
    </row>
    <row r="618" spans="7:8" ht="12.75" customHeight="1">
      <c r="G618" s="12"/>
      <c r="H618" s="12"/>
    </row>
    <row r="619" spans="7:8" ht="12.75" customHeight="1">
      <c r="G619" s="12"/>
      <c r="H619" s="12"/>
    </row>
    <row r="620" spans="7:8" ht="12.75" customHeight="1">
      <c r="G620" s="12"/>
      <c r="H620" s="12"/>
    </row>
    <row r="621" spans="7:8" ht="12.75" customHeight="1">
      <c r="G621" s="12"/>
      <c r="H621" s="12"/>
    </row>
    <row r="622" spans="7:8" ht="12.75" customHeight="1">
      <c r="G622" s="12"/>
      <c r="H622" s="12"/>
    </row>
    <row r="623" spans="7:8" ht="12.75" customHeight="1">
      <c r="G623" s="12"/>
      <c r="H623" s="12"/>
    </row>
    <row r="624" spans="7:8" ht="12.75" customHeight="1">
      <c r="G624" s="12"/>
      <c r="H624" s="12"/>
    </row>
    <row r="625" spans="7:8" ht="12.75" customHeight="1">
      <c r="G625" s="12"/>
      <c r="H625" s="12"/>
    </row>
    <row r="626" spans="7:8" ht="12.75" customHeight="1">
      <c r="G626" s="12"/>
      <c r="H626" s="12"/>
    </row>
    <row r="627" spans="7:8" ht="12.75" customHeight="1">
      <c r="G627" s="12"/>
      <c r="H627" s="12"/>
    </row>
    <row r="628" spans="7:8" ht="12.75" customHeight="1">
      <c r="G628" s="12"/>
      <c r="H628" s="12"/>
    </row>
    <row r="629" spans="7:8" ht="12.75" customHeight="1">
      <c r="G629" s="12"/>
      <c r="H629" s="12"/>
    </row>
    <row r="630" spans="7:8" ht="12.75" customHeight="1">
      <c r="G630" s="12"/>
      <c r="H630" s="12"/>
    </row>
    <row r="631" spans="7:8" ht="12.75" customHeight="1">
      <c r="G631" s="12"/>
      <c r="H631" s="12"/>
    </row>
    <row r="632" spans="7:8" ht="12.75" customHeight="1">
      <c r="G632" s="12"/>
      <c r="H632" s="12"/>
    </row>
    <row r="633" spans="7:8" ht="12.75" customHeight="1">
      <c r="G633" s="12"/>
      <c r="H633" s="12"/>
    </row>
    <row r="634" spans="7:8" ht="12.75" customHeight="1">
      <c r="G634" s="12"/>
      <c r="H634" s="12"/>
    </row>
    <row r="635" spans="7:8" ht="12.75" customHeight="1">
      <c r="G635" s="12"/>
      <c r="H635" s="12"/>
    </row>
    <row r="636" spans="7:8" ht="12.75" customHeight="1">
      <c r="G636" s="12"/>
      <c r="H636" s="12"/>
    </row>
    <row r="637" spans="7:8" ht="12.75" customHeight="1">
      <c r="G637" s="12"/>
      <c r="H637" s="12"/>
    </row>
    <row r="638" spans="7:8" ht="12.75" customHeight="1">
      <c r="G638" s="12"/>
      <c r="H638" s="12"/>
    </row>
    <row r="639" spans="7:8" ht="12.75" customHeight="1">
      <c r="G639" s="12"/>
      <c r="H639" s="12"/>
    </row>
    <row r="640" spans="7:8" ht="12.75" customHeight="1">
      <c r="G640" s="12"/>
      <c r="H640" s="12"/>
    </row>
    <row r="641" spans="7:8" ht="12.75" customHeight="1">
      <c r="G641" s="12"/>
      <c r="H641" s="12"/>
    </row>
    <row r="642" spans="7:8" ht="12.75" customHeight="1">
      <c r="G642" s="12"/>
      <c r="H642" s="12"/>
    </row>
    <row r="643" spans="7:8" ht="12.75" customHeight="1">
      <c r="G643" s="12"/>
      <c r="H643" s="12"/>
    </row>
    <row r="644" spans="7:8" ht="12.75" customHeight="1">
      <c r="G644" s="12"/>
      <c r="H644" s="12"/>
    </row>
    <row r="645" spans="7:8" ht="12.75" customHeight="1">
      <c r="G645" s="12"/>
      <c r="H645" s="12"/>
    </row>
    <row r="646" spans="7:8" ht="12.75" customHeight="1">
      <c r="G646" s="12"/>
      <c r="H646" s="12"/>
    </row>
    <row r="647" spans="7:8" ht="12.75" customHeight="1">
      <c r="G647" s="12"/>
      <c r="H647" s="12"/>
    </row>
    <row r="648" spans="7:8" ht="12.75" customHeight="1">
      <c r="G648" s="12"/>
      <c r="H648" s="12"/>
    </row>
    <row r="649" spans="7:8" ht="12.75" customHeight="1">
      <c r="G649" s="12"/>
      <c r="H649" s="12"/>
    </row>
    <row r="650" spans="7:8" ht="12.75" customHeight="1">
      <c r="G650" s="12"/>
      <c r="H650" s="12"/>
    </row>
    <row r="651" spans="7:8" ht="12.75" customHeight="1">
      <c r="G651" s="12"/>
      <c r="H651" s="12"/>
    </row>
    <row r="652" spans="7:8" ht="12.75" customHeight="1">
      <c r="G652" s="12"/>
      <c r="H652" s="12"/>
    </row>
    <row r="653" spans="7:8" ht="12.75" customHeight="1">
      <c r="G653" s="12"/>
      <c r="H653" s="12"/>
    </row>
    <row r="654" spans="7:8" ht="12.75" customHeight="1">
      <c r="G654" s="12"/>
      <c r="H654" s="12"/>
    </row>
    <row r="655" spans="7:8" ht="12.75" customHeight="1">
      <c r="G655" s="12"/>
      <c r="H655" s="12"/>
    </row>
    <row r="656" spans="7:8" ht="12.75" customHeight="1">
      <c r="G656" s="12"/>
      <c r="H656" s="12"/>
    </row>
    <row r="657" spans="7:8" ht="12.75" customHeight="1">
      <c r="G657" s="12"/>
      <c r="H657" s="12"/>
    </row>
    <row r="658" spans="7:8" ht="12.75" customHeight="1">
      <c r="G658" s="12"/>
      <c r="H658" s="12"/>
    </row>
    <row r="659" spans="7:8" ht="12.75" customHeight="1">
      <c r="G659" s="12"/>
      <c r="H659" s="12"/>
    </row>
    <row r="660" spans="7:8" ht="12.75" customHeight="1">
      <c r="G660" s="12"/>
      <c r="H660" s="12"/>
    </row>
    <row r="661" spans="7:8" ht="12.75" customHeight="1">
      <c r="G661" s="12"/>
      <c r="H661" s="12"/>
    </row>
    <row r="662" spans="7:8" ht="12.75" customHeight="1">
      <c r="G662" s="12"/>
      <c r="H662" s="12"/>
    </row>
    <row r="663" spans="7:8" ht="12.75" customHeight="1">
      <c r="G663" s="12"/>
      <c r="H663" s="12"/>
    </row>
    <row r="664" spans="7:8" ht="12.75" customHeight="1">
      <c r="G664" s="12"/>
      <c r="H664" s="12"/>
    </row>
    <row r="665" spans="7:8" ht="12.75" customHeight="1">
      <c r="G665" s="12"/>
      <c r="H665" s="12"/>
    </row>
    <row r="666" spans="7:8" ht="12.75" customHeight="1">
      <c r="G666" s="12"/>
      <c r="H666" s="12"/>
    </row>
    <row r="667" spans="7:8" ht="12.75" customHeight="1">
      <c r="G667" s="12"/>
      <c r="H667" s="12"/>
    </row>
    <row r="668" spans="7:8" ht="12.75" customHeight="1">
      <c r="G668" s="12"/>
      <c r="H668" s="12"/>
    </row>
    <row r="669" spans="7:8" ht="12.75" customHeight="1">
      <c r="G669" s="12"/>
      <c r="H669" s="12"/>
    </row>
    <row r="670" spans="7:8" ht="12.75" customHeight="1">
      <c r="G670" s="12"/>
      <c r="H670" s="12"/>
    </row>
    <row r="671" spans="7:8" ht="12.75" customHeight="1">
      <c r="G671" s="12"/>
      <c r="H671" s="12"/>
    </row>
    <row r="672" spans="7:8" ht="12.75" customHeight="1">
      <c r="G672" s="12"/>
      <c r="H672" s="12"/>
    </row>
    <row r="673" spans="7:8" ht="12.75" customHeight="1">
      <c r="G673" s="12"/>
      <c r="H673" s="12"/>
    </row>
    <row r="674" spans="7:8" ht="12.75" customHeight="1">
      <c r="G674" s="12"/>
      <c r="H674" s="12"/>
    </row>
    <row r="675" spans="7:8" ht="12.75" customHeight="1">
      <c r="G675" s="12"/>
      <c r="H675" s="12"/>
    </row>
    <row r="676" spans="7:8" ht="12.75" customHeight="1">
      <c r="G676" s="12"/>
      <c r="H676" s="12"/>
    </row>
    <row r="677" spans="7:8" ht="12.75" customHeight="1">
      <c r="G677" s="12"/>
      <c r="H677" s="12"/>
    </row>
    <row r="678" spans="7:8" ht="12.75" customHeight="1">
      <c r="G678" s="12"/>
      <c r="H678" s="12"/>
    </row>
    <row r="679" spans="7:8" ht="12.75" customHeight="1">
      <c r="G679" s="12"/>
      <c r="H679" s="12"/>
    </row>
    <row r="680" spans="7:8" ht="12.75" customHeight="1">
      <c r="G680" s="12"/>
      <c r="H680" s="12"/>
    </row>
    <row r="681" spans="7:8" ht="12.75" customHeight="1">
      <c r="G681" s="12"/>
      <c r="H681" s="12"/>
    </row>
    <row r="682" spans="7:8" ht="12.75" customHeight="1">
      <c r="G682" s="12"/>
      <c r="H682" s="12"/>
    </row>
    <row r="683" spans="7:8" ht="12.75" customHeight="1">
      <c r="G683" s="12"/>
      <c r="H683" s="12"/>
    </row>
    <row r="684" spans="7:8" ht="12.75" customHeight="1">
      <c r="G684" s="12"/>
      <c r="H684" s="12"/>
    </row>
    <row r="685" spans="7:8" ht="12.75" customHeight="1">
      <c r="G685" s="12"/>
      <c r="H685" s="12"/>
    </row>
    <row r="686" spans="7:8" ht="12.75" customHeight="1">
      <c r="G686" s="12"/>
      <c r="H686" s="12"/>
    </row>
    <row r="687" spans="7:8" ht="12.75" customHeight="1">
      <c r="G687" s="12"/>
      <c r="H687" s="12"/>
    </row>
    <row r="688" spans="7:8" ht="12.75" customHeight="1">
      <c r="G688" s="12"/>
      <c r="H688" s="12"/>
    </row>
    <row r="689" spans="7:8" ht="12.75" customHeight="1">
      <c r="G689" s="12"/>
      <c r="H689" s="12"/>
    </row>
    <row r="690" spans="7:8" ht="12.75" customHeight="1">
      <c r="G690" s="12"/>
      <c r="H690" s="12"/>
    </row>
    <row r="691" spans="7:8" ht="12.75" customHeight="1">
      <c r="G691" s="12"/>
      <c r="H691" s="12"/>
    </row>
    <row r="692" spans="7:8" ht="12.75" customHeight="1">
      <c r="G692" s="12"/>
      <c r="H692" s="12"/>
    </row>
    <row r="693" spans="7:8" ht="12.75" customHeight="1">
      <c r="G693" s="12"/>
      <c r="H693" s="12"/>
    </row>
    <row r="694" spans="7:8" ht="12.75" customHeight="1">
      <c r="G694" s="12"/>
      <c r="H694" s="12"/>
    </row>
    <row r="695" spans="7:8" ht="12.75" customHeight="1">
      <c r="G695" s="12"/>
      <c r="H695" s="12"/>
    </row>
    <row r="696" spans="7:8" ht="12.75" customHeight="1">
      <c r="G696" s="12"/>
      <c r="H696" s="12"/>
    </row>
    <row r="697" spans="7:8" ht="12.75" customHeight="1">
      <c r="G697" s="12"/>
      <c r="H697" s="12"/>
    </row>
    <row r="698" spans="7:8" ht="12.75" customHeight="1">
      <c r="G698" s="12"/>
      <c r="H698" s="12"/>
    </row>
    <row r="699" spans="7:8" ht="12.75" customHeight="1">
      <c r="G699" s="12"/>
      <c r="H699" s="12"/>
    </row>
    <row r="700" spans="7:8" ht="12.75" customHeight="1">
      <c r="G700" s="12"/>
      <c r="H700" s="12"/>
    </row>
    <row r="701" spans="7:8" ht="12.75" customHeight="1">
      <c r="G701" s="12"/>
      <c r="H701" s="12"/>
    </row>
    <row r="702" spans="7:8" ht="12.75" customHeight="1">
      <c r="G702" s="12"/>
      <c r="H702" s="12"/>
    </row>
    <row r="703" spans="7:8" ht="12.75" customHeight="1">
      <c r="G703" s="12"/>
      <c r="H703" s="12"/>
    </row>
    <row r="704" spans="7:8" ht="12.75" customHeight="1">
      <c r="G704" s="12"/>
      <c r="H704" s="12"/>
    </row>
    <row r="705" spans="7:8" ht="12.75" customHeight="1">
      <c r="G705" s="12"/>
      <c r="H705" s="12"/>
    </row>
    <row r="706" spans="7:8" ht="12.75" customHeight="1">
      <c r="G706" s="12"/>
      <c r="H706" s="12"/>
    </row>
    <row r="707" spans="7:8" ht="12.75" customHeight="1">
      <c r="G707" s="12"/>
      <c r="H707" s="12"/>
    </row>
    <row r="708" spans="7:8" ht="12.75" customHeight="1">
      <c r="G708" s="12"/>
      <c r="H708" s="12"/>
    </row>
    <row r="709" spans="7:8" ht="12.75" customHeight="1">
      <c r="G709" s="12"/>
      <c r="H709" s="12"/>
    </row>
    <row r="710" spans="7:8" ht="12.75" customHeight="1">
      <c r="G710" s="12"/>
      <c r="H710" s="12"/>
    </row>
    <row r="711" spans="7:8" ht="12.75" customHeight="1">
      <c r="G711" s="12"/>
      <c r="H711" s="12"/>
    </row>
    <row r="712" spans="7:8" ht="12.75" customHeight="1">
      <c r="G712" s="12"/>
      <c r="H712" s="12"/>
    </row>
    <row r="713" spans="7:8" ht="12.75" customHeight="1">
      <c r="G713" s="12"/>
      <c r="H713" s="12"/>
    </row>
    <row r="714" spans="7:8" ht="12.75" customHeight="1">
      <c r="G714" s="12"/>
      <c r="H714" s="12"/>
    </row>
    <row r="715" spans="7:8" ht="12.75" customHeight="1">
      <c r="G715" s="12"/>
      <c r="H715" s="12"/>
    </row>
    <row r="716" spans="7:8" ht="12.75" customHeight="1">
      <c r="G716" s="12"/>
      <c r="H716" s="12"/>
    </row>
    <row r="717" spans="7:8" ht="12.75" customHeight="1">
      <c r="G717" s="12"/>
      <c r="H717" s="12"/>
    </row>
    <row r="718" spans="7:8" ht="12.75" customHeight="1">
      <c r="G718" s="12"/>
      <c r="H718" s="12"/>
    </row>
    <row r="719" spans="7:8" ht="12.75" customHeight="1">
      <c r="G719" s="12"/>
      <c r="H719" s="12"/>
    </row>
    <row r="720" spans="7:8" ht="12.75" customHeight="1">
      <c r="G720" s="12"/>
      <c r="H720" s="12"/>
    </row>
    <row r="721" spans="7:8" ht="12.75" customHeight="1">
      <c r="G721" s="12"/>
      <c r="H721" s="12"/>
    </row>
    <row r="722" spans="7:8" ht="12.75" customHeight="1">
      <c r="G722" s="12"/>
      <c r="H722" s="12"/>
    </row>
    <row r="723" spans="7:8" ht="12.75" customHeight="1">
      <c r="G723" s="12"/>
      <c r="H723" s="12"/>
    </row>
    <row r="724" spans="7:8" ht="12.75" customHeight="1">
      <c r="G724" s="12"/>
      <c r="H724" s="12"/>
    </row>
    <row r="725" spans="7:8" ht="12.75" customHeight="1">
      <c r="G725" s="12"/>
      <c r="H725" s="12"/>
    </row>
    <row r="726" spans="7:8" ht="12.75" customHeight="1">
      <c r="G726" s="12"/>
      <c r="H726" s="12"/>
    </row>
    <row r="727" spans="7:8" ht="12.75" customHeight="1">
      <c r="G727" s="12"/>
      <c r="H727" s="12"/>
    </row>
    <row r="728" spans="7:8" ht="12.75" customHeight="1">
      <c r="G728" s="12"/>
      <c r="H728" s="12"/>
    </row>
    <row r="729" spans="7:8" ht="12.75" customHeight="1">
      <c r="G729" s="12"/>
      <c r="H729" s="12"/>
    </row>
    <row r="730" spans="7:8" ht="12.75" customHeight="1">
      <c r="G730" s="12"/>
      <c r="H730" s="12"/>
    </row>
    <row r="731" spans="7:8" ht="12.75" customHeight="1">
      <c r="G731" s="12"/>
      <c r="H731" s="12"/>
    </row>
    <row r="732" spans="7:8" ht="12.75" customHeight="1">
      <c r="G732" s="12"/>
      <c r="H732" s="12"/>
    </row>
    <row r="733" spans="7:8" ht="12.75" customHeight="1">
      <c r="G733" s="12"/>
      <c r="H733" s="12"/>
    </row>
    <row r="734" spans="7:8" ht="12.75" customHeight="1">
      <c r="G734" s="12"/>
      <c r="H734" s="12"/>
    </row>
    <row r="735" spans="7:8" ht="12.75" customHeight="1">
      <c r="G735" s="12"/>
      <c r="H735" s="12"/>
    </row>
    <row r="736" spans="7:8" ht="12.75" customHeight="1">
      <c r="G736" s="12"/>
      <c r="H736" s="12"/>
    </row>
    <row r="737" spans="7:8" ht="12.75" customHeight="1">
      <c r="G737" s="12"/>
      <c r="H737" s="12"/>
    </row>
    <row r="738" spans="7:8" ht="12.75" customHeight="1">
      <c r="G738" s="12"/>
      <c r="H738" s="12"/>
    </row>
    <row r="739" spans="7:8" ht="12.75" customHeight="1">
      <c r="G739" s="12"/>
      <c r="H739" s="12"/>
    </row>
    <row r="740" spans="7:8" ht="12.75" customHeight="1">
      <c r="G740" s="12"/>
      <c r="H740" s="12"/>
    </row>
    <row r="741" spans="7:8" ht="12.75" customHeight="1">
      <c r="G741" s="12"/>
      <c r="H741" s="12"/>
    </row>
    <row r="742" spans="7:8" ht="12.75" customHeight="1">
      <c r="G742" s="12"/>
      <c r="H742" s="12"/>
    </row>
    <row r="743" spans="7:8" ht="12.75" customHeight="1">
      <c r="G743" s="12"/>
      <c r="H743" s="12"/>
    </row>
    <row r="744" spans="7:8" ht="12.75" customHeight="1">
      <c r="G744" s="12"/>
      <c r="H744" s="12"/>
    </row>
    <row r="745" spans="7:8" ht="12.75" customHeight="1">
      <c r="G745" s="12"/>
      <c r="H745" s="12"/>
    </row>
    <row r="746" spans="7:8" ht="12.75" customHeight="1">
      <c r="G746" s="12"/>
      <c r="H746" s="12"/>
    </row>
    <row r="747" spans="7:8" ht="12.75" customHeight="1">
      <c r="G747" s="12"/>
      <c r="H747" s="12"/>
    </row>
    <row r="748" spans="7:8" ht="12.75" customHeight="1">
      <c r="G748" s="12"/>
      <c r="H748" s="12"/>
    </row>
    <row r="749" spans="7:8" ht="12.75" customHeight="1">
      <c r="G749" s="12"/>
      <c r="H749" s="12"/>
    </row>
    <row r="750" spans="7:8" ht="12.75" customHeight="1">
      <c r="G750" s="12"/>
      <c r="H750" s="12"/>
    </row>
    <row r="751" spans="7:8" ht="12.75" customHeight="1">
      <c r="G751" s="12"/>
      <c r="H751" s="12"/>
    </row>
    <row r="752" spans="7:8" ht="12.75" customHeight="1">
      <c r="G752" s="12"/>
      <c r="H752" s="12"/>
    </row>
    <row r="753" spans="7:8" ht="12.75" customHeight="1">
      <c r="G753" s="12"/>
      <c r="H753" s="12"/>
    </row>
    <row r="754" spans="7:8" ht="12.75" customHeight="1">
      <c r="G754" s="12"/>
      <c r="H754" s="12"/>
    </row>
    <row r="755" spans="7:8" ht="12.75" customHeight="1">
      <c r="G755" s="12"/>
      <c r="H755" s="12"/>
    </row>
    <row r="756" spans="7:8" ht="12.75" customHeight="1">
      <c r="G756" s="12"/>
      <c r="H756" s="12"/>
    </row>
    <row r="757" spans="7:8" ht="12.75" customHeight="1">
      <c r="G757" s="12"/>
      <c r="H757" s="12"/>
    </row>
    <row r="758" spans="7:8" ht="12.75" customHeight="1">
      <c r="G758" s="12"/>
      <c r="H758" s="12"/>
    </row>
    <row r="759" spans="7:8" ht="12.75" customHeight="1">
      <c r="G759" s="12"/>
      <c r="H759" s="12"/>
    </row>
    <row r="760" spans="7:8" ht="12.75" customHeight="1">
      <c r="G760" s="12"/>
      <c r="H760" s="12"/>
    </row>
    <row r="761" spans="7:8" ht="12.75" customHeight="1">
      <c r="G761" s="12"/>
      <c r="H761" s="12"/>
    </row>
    <row r="762" spans="7:8" ht="12.75" customHeight="1">
      <c r="G762" s="12"/>
      <c r="H762" s="12"/>
    </row>
    <row r="763" spans="7:8" ht="12.75" customHeight="1">
      <c r="G763" s="12"/>
      <c r="H763" s="12"/>
    </row>
    <row r="764" spans="7:8" ht="12.75" customHeight="1">
      <c r="G764" s="12"/>
      <c r="H764" s="12"/>
    </row>
    <row r="765" spans="7:8" ht="12.75" customHeight="1">
      <c r="G765" s="12"/>
      <c r="H765" s="12"/>
    </row>
    <row r="766" spans="7:8" ht="12.75" customHeight="1">
      <c r="G766" s="12"/>
      <c r="H766" s="12"/>
    </row>
    <row r="767" spans="7:8" ht="12.75" customHeight="1">
      <c r="G767" s="12"/>
      <c r="H767" s="12"/>
    </row>
    <row r="768" spans="7:8" ht="12.75" customHeight="1">
      <c r="G768" s="12"/>
      <c r="H768" s="12"/>
    </row>
    <row r="769" spans="7:8" ht="12.75" customHeight="1">
      <c r="G769" s="12"/>
      <c r="H769" s="12"/>
    </row>
    <row r="770" spans="7:8" ht="12.75" customHeight="1">
      <c r="G770" s="12"/>
      <c r="H770" s="12"/>
    </row>
    <row r="771" spans="7:8" ht="12.75" customHeight="1">
      <c r="G771" s="12"/>
      <c r="H771" s="12"/>
    </row>
    <row r="772" spans="7:8" ht="12.75" customHeight="1">
      <c r="G772" s="12"/>
      <c r="H772" s="12"/>
    </row>
    <row r="773" spans="7:8" ht="12.75" customHeight="1">
      <c r="G773" s="12"/>
      <c r="H773" s="12"/>
    </row>
    <row r="774" spans="7:8" ht="12.75" customHeight="1">
      <c r="G774" s="12"/>
      <c r="H774" s="12"/>
    </row>
    <row r="775" spans="7:8" ht="12.75" customHeight="1">
      <c r="G775" s="12"/>
      <c r="H775" s="12"/>
    </row>
    <row r="776" spans="7:8" ht="12.75" customHeight="1">
      <c r="G776" s="12"/>
      <c r="H776" s="12"/>
    </row>
    <row r="777" spans="7:8" ht="12.75" customHeight="1">
      <c r="G777" s="12"/>
      <c r="H777" s="12"/>
    </row>
    <row r="778" spans="7:8" ht="12.75" customHeight="1">
      <c r="G778" s="12"/>
      <c r="H778" s="12"/>
    </row>
    <row r="779" spans="7:8" ht="12.75" customHeight="1">
      <c r="G779" s="12"/>
      <c r="H779" s="12"/>
    </row>
    <row r="780" spans="7:8" ht="12.75" customHeight="1">
      <c r="G780" s="12"/>
      <c r="H780" s="12"/>
    </row>
    <row r="781" spans="7:8" ht="12.75" customHeight="1">
      <c r="G781" s="12"/>
      <c r="H781" s="12"/>
    </row>
    <row r="782" spans="7:8" ht="12.75" customHeight="1">
      <c r="G782" s="12"/>
      <c r="H782" s="12"/>
    </row>
    <row r="783" spans="7:8" ht="12.75" customHeight="1">
      <c r="G783" s="12"/>
      <c r="H783" s="12"/>
    </row>
    <row r="784" spans="7:8" ht="12.75" customHeight="1">
      <c r="G784" s="12"/>
      <c r="H784" s="12"/>
    </row>
    <row r="785" spans="7:8" ht="12.75" customHeight="1">
      <c r="G785" s="12"/>
      <c r="H785" s="12"/>
    </row>
    <row r="786" spans="7:8" ht="12.75" customHeight="1">
      <c r="G786" s="12"/>
      <c r="H786" s="12"/>
    </row>
    <row r="787" spans="7:8" ht="12.75" customHeight="1">
      <c r="G787" s="12"/>
      <c r="H787" s="12"/>
    </row>
    <row r="788" spans="7:8" ht="12.75" customHeight="1">
      <c r="G788" s="12"/>
      <c r="H788" s="12"/>
    </row>
    <row r="789" spans="7:8" ht="12.75" customHeight="1">
      <c r="G789" s="12"/>
      <c r="H789" s="12"/>
    </row>
    <row r="790" spans="7:8" ht="12.75" customHeight="1">
      <c r="G790" s="12"/>
      <c r="H790" s="12"/>
    </row>
    <row r="791" spans="7:8" ht="12.75" customHeight="1">
      <c r="G791" s="12"/>
      <c r="H791" s="12"/>
    </row>
    <row r="792" spans="7:8" ht="12.75" customHeight="1">
      <c r="G792" s="12"/>
      <c r="H792" s="12"/>
    </row>
    <row r="793" spans="7:8" ht="12.75" customHeight="1">
      <c r="G793" s="12"/>
      <c r="H793" s="12"/>
    </row>
    <row r="794" spans="7:8" ht="12.75" customHeight="1">
      <c r="G794" s="12"/>
      <c r="H794" s="12"/>
    </row>
    <row r="795" spans="7:8" ht="12.75" customHeight="1">
      <c r="G795" s="12"/>
      <c r="H795" s="12"/>
    </row>
    <row r="796" spans="7:8" ht="12.75" customHeight="1">
      <c r="G796" s="12"/>
      <c r="H796" s="12"/>
    </row>
    <row r="797" spans="7:8" ht="12.75" customHeight="1">
      <c r="G797" s="12"/>
      <c r="H797" s="12"/>
    </row>
    <row r="798" spans="7:8" ht="12.75" customHeight="1">
      <c r="G798" s="12"/>
      <c r="H798" s="12"/>
    </row>
    <row r="799" spans="7:8" ht="12.75" customHeight="1">
      <c r="G799" s="12"/>
      <c r="H799" s="12"/>
    </row>
    <row r="800" spans="7:8" ht="12.75" customHeight="1">
      <c r="G800" s="12"/>
      <c r="H800" s="12"/>
    </row>
    <row r="801" spans="7:8" ht="12.75" customHeight="1">
      <c r="G801" s="12"/>
      <c r="H801" s="12"/>
    </row>
    <row r="802" spans="7:8" ht="12.75" customHeight="1">
      <c r="G802" s="12"/>
      <c r="H802" s="12"/>
    </row>
    <row r="803" spans="7:8" ht="12.75" customHeight="1">
      <c r="G803" s="12"/>
      <c r="H803" s="12"/>
    </row>
    <row r="804" spans="7:8" ht="12.75" customHeight="1">
      <c r="G804" s="12"/>
      <c r="H804" s="12"/>
    </row>
    <row r="805" spans="7:8" ht="12.75" customHeight="1">
      <c r="G805" s="12"/>
      <c r="H805" s="12"/>
    </row>
    <row r="806" spans="7:8" ht="12.75" customHeight="1">
      <c r="G806" s="12"/>
      <c r="H806" s="12"/>
    </row>
    <row r="807" spans="7:8" ht="12.75" customHeight="1">
      <c r="G807" s="12"/>
      <c r="H807" s="12"/>
    </row>
    <row r="808" spans="7:8" ht="12.75" customHeight="1">
      <c r="G808" s="12"/>
      <c r="H808" s="12"/>
    </row>
    <row r="809" spans="7:8" ht="12.75" customHeight="1">
      <c r="G809" s="12"/>
      <c r="H809" s="12"/>
    </row>
    <row r="810" spans="7:8" ht="12.75" customHeight="1">
      <c r="G810" s="12"/>
      <c r="H810" s="12"/>
    </row>
    <row r="811" spans="7:8" ht="12.75" customHeight="1">
      <c r="G811" s="12"/>
      <c r="H811" s="12"/>
    </row>
    <row r="812" spans="7:8" ht="12.75" customHeight="1">
      <c r="G812" s="12"/>
      <c r="H812" s="12"/>
    </row>
    <row r="813" spans="7:8" ht="12.75" customHeight="1">
      <c r="G813" s="12"/>
      <c r="H813" s="12"/>
    </row>
    <row r="814" spans="7:8" ht="12.75" customHeight="1">
      <c r="G814" s="12"/>
      <c r="H814" s="12"/>
    </row>
    <row r="815" spans="7:8" ht="12.75" customHeight="1">
      <c r="G815" s="12"/>
      <c r="H815" s="12"/>
    </row>
    <row r="816" spans="7:8" ht="12.75" customHeight="1">
      <c r="G816" s="12"/>
      <c r="H816" s="12"/>
    </row>
    <row r="817" spans="7:8" ht="12.75" customHeight="1">
      <c r="G817" s="12"/>
      <c r="H817" s="12"/>
    </row>
    <row r="818" spans="7:8" ht="12.75" customHeight="1">
      <c r="G818" s="12"/>
      <c r="H818" s="12"/>
    </row>
    <row r="819" spans="7:8" ht="12.75" customHeight="1">
      <c r="G819" s="12"/>
      <c r="H819" s="12"/>
    </row>
    <row r="820" spans="7:8" ht="12.75" customHeight="1">
      <c r="G820" s="12"/>
      <c r="H820" s="12"/>
    </row>
    <row r="821" spans="7:8" ht="12.75" customHeight="1">
      <c r="G821" s="12"/>
      <c r="H821" s="12"/>
    </row>
    <row r="822" spans="7:8" ht="12.75" customHeight="1">
      <c r="G822" s="12"/>
      <c r="H822" s="12"/>
    </row>
    <row r="823" spans="7:8" ht="12.75" customHeight="1">
      <c r="G823" s="12"/>
      <c r="H823" s="12"/>
    </row>
    <row r="824" spans="7:8" ht="12.75" customHeight="1">
      <c r="G824" s="12"/>
      <c r="H824" s="12"/>
    </row>
    <row r="825" spans="7:8" ht="12.75" customHeight="1">
      <c r="G825" s="12"/>
      <c r="H825" s="12"/>
    </row>
    <row r="826" spans="7:8" ht="12.75" customHeight="1">
      <c r="G826" s="12"/>
      <c r="H826" s="12"/>
    </row>
    <row r="827" spans="7:8" ht="12.75" customHeight="1">
      <c r="G827" s="12"/>
      <c r="H827" s="12"/>
    </row>
    <row r="828" spans="7:8" ht="12.75" customHeight="1">
      <c r="G828" s="12"/>
      <c r="H828" s="12"/>
    </row>
    <row r="829" spans="7:8" ht="12.75" customHeight="1">
      <c r="G829" s="12"/>
      <c r="H829" s="12"/>
    </row>
    <row r="830" spans="7:8" ht="12.75" customHeight="1">
      <c r="G830" s="12"/>
      <c r="H830" s="12"/>
    </row>
    <row r="831" spans="7:8" ht="12.75" customHeight="1">
      <c r="G831" s="12"/>
      <c r="H831" s="12"/>
    </row>
    <row r="832" spans="7:8" ht="12.75" customHeight="1">
      <c r="G832" s="12"/>
      <c r="H832" s="12"/>
    </row>
    <row r="833" spans="7:8" ht="12.75" customHeight="1">
      <c r="G833" s="12"/>
      <c r="H833" s="12"/>
    </row>
    <row r="834" spans="7:8" ht="12.75" customHeight="1">
      <c r="G834" s="12"/>
      <c r="H834" s="12"/>
    </row>
    <row r="835" spans="7:8" ht="12.75" customHeight="1">
      <c r="G835" s="12"/>
      <c r="H835" s="12"/>
    </row>
    <row r="836" spans="7:8" ht="12.75" customHeight="1">
      <c r="G836" s="12"/>
      <c r="H836" s="12"/>
    </row>
    <row r="837" spans="7:8" ht="12.75" customHeight="1">
      <c r="G837" s="12"/>
      <c r="H837" s="12"/>
    </row>
    <row r="838" spans="7:8" ht="12.75" customHeight="1">
      <c r="G838" s="12"/>
      <c r="H838" s="12"/>
    </row>
    <row r="839" spans="7:8" ht="12.75" customHeight="1">
      <c r="G839" s="12"/>
      <c r="H839" s="12"/>
    </row>
    <row r="840" spans="7:8" ht="12.75" customHeight="1">
      <c r="G840" s="12"/>
      <c r="H840" s="12"/>
    </row>
    <row r="841" spans="7:8" ht="12.75" customHeight="1">
      <c r="G841" s="12"/>
      <c r="H841" s="12"/>
    </row>
    <row r="842" spans="7:8" ht="12.75" customHeight="1">
      <c r="G842" s="12"/>
      <c r="H842" s="12"/>
    </row>
    <row r="843" spans="7:8" ht="12.75" customHeight="1">
      <c r="G843" s="12"/>
      <c r="H843" s="12"/>
    </row>
    <row r="844" spans="7:8" ht="12.75" customHeight="1">
      <c r="G844" s="12"/>
      <c r="H844" s="12"/>
    </row>
    <row r="845" spans="7:8" ht="12.75" customHeight="1">
      <c r="G845" s="12"/>
      <c r="H845" s="12"/>
    </row>
    <row r="846" spans="7:8" ht="12.75" customHeight="1">
      <c r="G846" s="12"/>
      <c r="H846" s="12"/>
    </row>
    <row r="847" spans="7:8" ht="12.75" customHeight="1">
      <c r="G847" s="12"/>
      <c r="H847" s="12"/>
    </row>
    <row r="848" spans="7:8" ht="12.75" customHeight="1">
      <c r="G848" s="12"/>
      <c r="H848" s="12"/>
    </row>
    <row r="849" spans="7:8" ht="12.75" customHeight="1">
      <c r="G849" s="12"/>
      <c r="H849" s="12"/>
    </row>
    <row r="850" spans="7:8" ht="12.75" customHeight="1">
      <c r="G850" s="12"/>
      <c r="H850" s="12"/>
    </row>
    <row r="851" spans="7:8" ht="12.75" customHeight="1">
      <c r="G851" s="12"/>
      <c r="H851" s="12"/>
    </row>
    <row r="852" spans="7:8" ht="12.75" customHeight="1">
      <c r="G852" s="12"/>
      <c r="H852" s="12"/>
    </row>
    <row r="853" spans="7:8" ht="12.75" customHeight="1">
      <c r="G853" s="12"/>
      <c r="H853" s="12"/>
    </row>
    <row r="854" spans="7:8" ht="12.75" customHeight="1">
      <c r="G854" s="12"/>
      <c r="H854" s="12"/>
    </row>
    <row r="855" spans="7:8" ht="12.75" customHeight="1">
      <c r="G855" s="12"/>
      <c r="H855" s="12"/>
    </row>
    <row r="856" spans="7:8" ht="12.75" customHeight="1">
      <c r="G856" s="12"/>
      <c r="H856" s="12"/>
    </row>
    <row r="857" spans="7:8" ht="12.75" customHeight="1">
      <c r="G857" s="12"/>
      <c r="H857" s="12"/>
    </row>
    <row r="858" spans="7:8" ht="12.75" customHeight="1">
      <c r="G858" s="12"/>
      <c r="H858" s="12"/>
    </row>
    <row r="859" spans="7:8" ht="12.75" customHeight="1">
      <c r="G859" s="12"/>
      <c r="H859" s="12"/>
    </row>
    <row r="860" spans="7:8" ht="12.75" customHeight="1">
      <c r="G860" s="12"/>
      <c r="H860" s="12"/>
    </row>
    <row r="861" spans="7:8" ht="12.75" customHeight="1">
      <c r="G861" s="12"/>
      <c r="H861" s="12"/>
    </row>
    <row r="862" spans="7:8" ht="12.75" customHeight="1">
      <c r="G862" s="12"/>
      <c r="H862" s="12"/>
    </row>
    <row r="863" spans="7:8" ht="12.75" customHeight="1">
      <c r="G863" s="12"/>
      <c r="H863" s="12"/>
    </row>
    <row r="864" spans="7:8" ht="12.75" customHeight="1">
      <c r="G864" s="12"/>
      <c r="H864" s="12"/>
    </row>
    <row r="865" spans="7:8" ht="12.75" customHeight="1">
      <c r="G865" s="12"/>
      <c r="H865" s="12"/>
    </row>
    <row r="866" spans="7:8" ht="12.75" customHeight="1">
      <c r="G866" s="12"/>
      <c r="H866" s="12"/>
    </row>
    <row r="867" spans="7:8" ht="12.75" customHeight="1">
      <c r="G867" s="12"/>
      <c r="H867" s="12"/>
    </row>
    <row r="868" spans="7:8" ht="12.75" customHeight="1">
      <c r="G868" s="12"/>
      <c r="H868" s="12"/>
    </row>
    <row r="869" spans="7:8" ht="12.75" customHeight="1">
      <c r="G869" s="12"/>
      <c r="H869" s="12"/>
    </row>
    <row r="870" spans="7:8" ht="12.75" customHeight="1">
      <c r="G870" s="12"/>
      <c r="H870" s="12"/>
    </row>
    <row r="871" spans="7:8" ht="12.75" customHeight="1">
      <c r="G871" s="12"/>
      <c r="H871" s="12"/>
    </row>
    <row r="872" spans="7:8" ht="12.75" customHeight="1">
      <c r="G872" s="12"/>
      <c r="H872" s="12"/>
    </row>
    <row r="873" spans="7:8" ht="12.75" customHeight="1">
      <c r="G873" s="12"/>
      <c r="H873" s="12"/>
    </row>
    <row r="874" spans="7:8" ht="12.75" customHeight="1">
      <c r="G874" s="12"/>
      <c r="H874" s="12"/>
    </row>
    <row r="875" spans="7:8" ht="12.75" customHeight="1">
      <c r="G875" s="12"/>
      <c r="H875" s="12"/>
    </row>
    <row r="876" spans="7:8" ht="12.75" customHeight="1">
      <c r="G876" s="12"/>
      <c r="H876" s="12"/>
    </row>
    <row r="877" spans="7:8" ht="12.75" customHeight="1">
      <c r="G877" s="12"/>
      <c r="H877" s="12"/>
    </row>
    <row r="878" spans="7:8" ht="12.75" customHeight="1">
      <c r="G878" s="12"/>
      <c r="H878" s="12"/>
    </row>
    <row r="879" spans="7:8" ht="12.75" customHeight="1">
      <c r="G879" s="12"/>
      <c r="H879" s="12"/>
    </row>
    <row r="880" spans="7:8" ht="12.75" customHeight="1">
      <c r="G880" s="12"/>
      <c r="H880" s="12"/>
    </row>
    <row r="881" spans="7:8" ht="12.75" customHeight="1">
      <c r="G881" s="12"/>
      <c r="H881" s="12"/>
    </row>
    <row r="882" spans="7:8" ht="12.75" customHeight="1">
      <c r="G882" s="12"/>
      <c r="H882" s="12"/>
    </row>
    <row r="883" spans="7:8" ht="12.75" customHeight="1">
      <c r="G883" s="12"/>
      <c r="H883" s="12"/>
    </row>
    <row r="884" spans="7:8" ht="12.75" customHeight="1">
      <c r="G884" s="12"/>
      <c r="H884" s="12"/>
    </row>
    <row r="885" spans="7:8" ht="12.75" customHeight="1">
      <c r="G885" s="12"/>
      <c r="H885" s="12"/>
    </row>
    <row r="886" spans="7:8" ht="12.75" customHeight="1">
      <c r="G886" s="12"/>
      <c r="H886" s="12"/>
    </row>
    <row r="887" spans="7:8" ht="12.75" customHeight="1">
      <c r="G887" s="12"/>
      <c r="H887" s="12"/>
    </row>
    <row r="888" spans="7:8" ht="12.75" customHeight="1">
      <c r="G888" s="12"/>
      <c r="H888" s="12"/>
    </row>
    <row r="889" spans="7:8" ht="12.75" customHeight="1">
      <c r="G889" s="12"/>
      <c r="H889" s="12"/>
    </row>
    <row r="890" spans="7:8" ht="12.75" customHeight="1">
      <c r="G890" s="12"/>
      <c r="H890" s="12"/>
    </row>
    <row r="891" spans="7:8" ht="12.75" customHeight="1">
      <c r="G891" s="12"/>
      <c r="H891" s="12"/>
    </row>
    <row r="892" spans="7:8" ht="12.75" customHeight="1">
      <c r="G892" s="12"/>
      <c r="H892" s="12"/>
    </row>
    <row r="893" spans="7:8" ht="12.75" customHeight="1">
      <c r="G893" s="12"/>
      <c r="H893" s="12"/>
    </row>
    <row r="894" spans="7:8" ht="12.75" customHeight="1">
      <c r="G894" s="12"/>
      <c r="H894" s="12"/>
    </row>
    <row r="895" spans="7:8" ht="12.75" customHeight="1">
      <c r="G895" s="12"/>
      <c r="H895" s="12"/>
    </row>
    <row r="896" spans="7:8" ht="12.75" customHeight="1">
      <c r="G896" s="12"/>
      <c r="H896" s="12"/>
    </row>
    <row r="897" spans="7:8" ht="12.75" customHeight="1">
      <c r="G897" s="12"/>
      <c r="H897" s="12"/>
    </row>
    <row r="898" spans="7:8" ht="12.75" customHeight="1">
      <c r="G898" s="12"/>
      <c r="H898" s="12"/>
    </row>
    <row r="899" spans="7:8" ht="12.75" customHeight="1">
      <c r="G899" s="12"/>
      <c r="H899" s="12"/>
    </row>
    <row r="900" spans="7:8" ht="12.75" customHeight="1">
      <c r="G900" s="12"/>
      <c r="H900" s="12"/>
    </row>
    <row r="901" spans="7:8" ht="12.75" customHeight="1">
      <c r="G901" s="12"/>
      <c r="H901" s="12"/>
    </row>
    <row r="902" spans="7:8" ht="12.75" customHeight="1">
      <c r="G902" s="12"/>
      <c r="H902" s="12"/>
    </row>
    <row r="903" spans="7:8" ht="12.75" customHeight="1">
      <c r="G903" s="12"/>
      <c r="H903" s="12"/>
    </row>
    <row r="904" spans="7:8" ht="12.75" customHeight="1">
      <c r="G904" s="12"/>
      <c r="H904" s="12"/>
    </row>
    <row r="905" spans="7:8" ht="12.75" customHeight="1">
      <c r="G905" s="12"/>
      <c r="H905" s="12"/>
    </row>
    <row r="906" spans="7:8" ht="12.75" customHeight="1">
      <c r="G906" s="12"/>
      <c r="H906" s="12"/>
    </row>
    <row r="907" spans="7:8" ht="12.75" customHeight="1">
      <c r="G907" s="12"/>
      <c r="H907" s="12"/>
    </row>
    <row r="908" spans="7:8" ht="12.75" customHeight="1">
      <c r="G908" s="12"/>
      <c r="H908" s="12"/>
    </row>
    <row r="909" spans="7:8" ht="12.75" customHeight="1">
      <c r="G909" s="12"/>
      <c r="H909" s="12"/>
    </row>
    <row r="910" spans="7:8" ht="12.75" customHeight="1">
      <c r="G910" s="12"/>
      <c r="H910" s="12"/>
    </row>
    <row r="911" spans="7:8" ht="12.75" customHeight="1">
      <c r="G911" s="12"/>
      <c r="H911" s="12"/>
    </row>
    <row r="912" spans="7:8" ht="12.75" customHeight="1">
      <c r="G912" s="12"/>
      <c r="H912" s="12"/>
    </row>
    <row r="913" spans="7:8" ht="12.75" customHeight="1">
      <c r="G913" s="12"/>
      <c r="H913" s="12"/>
    </row>
    <row r="914" spans="7:8" ht="12.75" customHeight="1">
      <c r="G914" s="12"/>
      <c r="H914" s="12"/>
    </row>
    <row r="915" spans="7:8" ht="12.75" customHeight="1">
      <c r="G915" s="12"/>
      <c r="H915" s="12"/>
    </row>
    <row r="916" spans="7:8" ht="12.75" customHeight="1">
      <c r="G916" s="12"/>
      <c r="H916" s="12"/>
    </row>
    <row r="917" spans="7:8" ht="12.75" customHeight="1">
      <c r="G917" s="12"/>
      <c r="H917" s="12"/>
    </row>
    <row r="918" spans="7:8" ht="12.75" customHeight="1">
      <c r="G918" s="12"/>
      <c r="H918" s="12"/>
    </row>
    <row r="919" spans="7:8" ht="12.75" customHeight="1">
      <c r="G919" s="12"/>
      <c r="H919" s="12"/>
    </row>
    <row r="920" spans="7:8" ht="12.75" customHeight="1">
      <c r="G920" s="12"/>
      <c r="H920" s="12"/>
    </row>
    <row r="921" spans="7:8" ht="12.75" customHeight="1">
      <c r="G921" s="12"/>
      <c r="H921" s="12"/>
    </row>
    <row r="922" spans="7:8" ht="12.75" customHeight="1">
      <c r="G922" s="12"/>
      <c r="H922" s="12"/>
    </row>
    <row r="923" spans="7:8" ht="12.75" customHeight="1">
      <c r="G923" s="12"/>
      <c r="H923" s="12"/>
    </row>
    <row r="924" spans="7:8" ht="12.75" customHeight="1">
      <c r="G924" s="12"/>
      <c r="H924" s="12"/>
    </row>
    <row r="925" spans="7:8" ht="12.75" customHeight="1">
      <c r="G925" s="12"/>
      <c r="H925" s="12"/>
    </row>
    <row r="926" spans="7:8" ht="12.75" customHeight="1">
      <c r="G926" s="12"/>
      <c r="H926" s="12"/>
    </row>
    <row r="927" spans="7:8" ht="12.75" customHeight="1">
      <c r="G927" s="12"/>
      <c r="H927" s="12"/>
    </row>
    <row r="928" spans="7:8" ht="12.75" customHeight="1">
      <c r="G928" s="12"/>
      <c r="H928" s="12"/>
    </row>
    <row r="929" spans="7:8" ht="12.75" customHeight="1">
      <c r="G929" s="12"/>
      <c r="H929" s="12"/>
    </row>
    <row r="930" spans="7:8" ht="12.75" customHeight="1">
      <c r="G930" s="12"/>
      <c r="H930" s="12"/>
    </row>
    <row r="931" spans="7:8" ht="12.75" customHeight="1">
      <c r="G931" s="12"/>
      <c r="H931" s="12"/>
    </row>
    <row r="932" spans="7:8" ht="12.75" customHeight="1">
      <c r="G932" s="12"/>
      <c r="H932" s="12"/>
    </row>
    <row r="933" spans="7:8" ht="12.75" customHeight="1">
      <c r="G933" s="12"/>
      <c r="H933" s="12"/>
    </row>
    <row r="934" spans="7:8" ht="12.75" customHeight="1">
      <c r="G934" s="12"/>
      <c r="H934" s="12"/>
    </row>
    <row r="935" spans="7:8" ht="12.75" customHeight="1">
      <c r="G935" s="12"/>
      <c r="H935" s="12"/>
    </row>
    <row r="936" spans="7:8" ht="12.75" customHeight="1">
      <c r="G936" s="12"/>
      <c r="H936" s="12"/>
    </row>
    <row r="937" spans="7:8" ht="12.75" customHeight="1">
      <c r="G937" s="12"/>
      <c r="H937" s="12"/>
    </row>
    <row r="938" spans="7:8" ht="12.75" customHeight="1">
      <c r="G938" s="12"/>
      <c r="H938" s="12"/>
    </row>
    <row r="939" spans="7:8" ht="12.75" customHeight="1">
      <c r="G939" s="12"/>
      <c r="H939" s="12"/>
    </row>
    <row r="940" spans="7:8" ht="12.75" customHeight="1">
      <c r="G940" s="12"/>
      <c r="H940" s="12"/>
    </row>
    <row r="941" spans="7:8" ht="12.75" customHeight="1">
      <c r="G941" s="12"/>
      <c r="H941" s="12"/>
    </row>
    <row r="942" spans="7:8" ht="12.75" customHeight="1">
      <c r="G942" s="12"/>
      <c r="H942" s="12"/>
    </row>
    <row r="943" spans="7:8" ht="12.75" customHeight="1">
      <c r="G943" s="12"/>
      <c r="H943" s="12"/>
    </row>
    <row r="944" spans="7:8" ht="12.75" customHeight="1">
      <c r="G944" s="12"/>
      <c r="H944" s="12"/>
    </row>
    <row r="945" spans="7:8" ht="12.75" customHeight="1">
      <c r="G945" s="12"/>
      <c r="H945" s="12"/>
    </row>
    <row r="946" spans="7:8" ht="12.75" customHeight="1">
      <c r="G946" s="12"/>
      <c r="H946" s="12"/>
    </row>
    <row r="947" spans="7:8" ht="12.75" customHeight="1">
      <c r="G947" s="12"/>
      <c r="H947" s="12"/>
    </row>
    <row r="948" spans="7:8" ht="12.75" customHeight="1">
      <c r="G948" s="12"/>
      <c r="H948" s="12"/>
    </row>
    <row r="949" spans="7:8" ht="12.75" customHeight="1">
      <c r="G949" s="12"/>
      <c r="H949" s="12"/>
    </row>
    <row r="950" spans="7:8" ht="12.75" customHeight="1">
      <c r="G950" s="12"/>
      <c r="H950" s="12"/>
    </row>
    <row r="951" spans="7:8" ht="12.75" customHeight="1">
      <c r="G951" s="12"/>
      <c r="H951" s="12"/>
    </row>
    <row r="952" spans="7:8" ht="12.75" customHeight="1">
      <c r="G952" s="12"/>
      <c r="H952" s="12"/>
    </row>
    <row r="953" spans="7:8" ht="12.75" customHeight="1">
      <c r="G953" s="12"/>
      <c r="H953" s="12"/>
    </row>
    <row r="954" spans="7:8" ht="12.75" customHeight="1">
      <c r="G954" s="12"/>
      <c r="H954" s="12"/>
    </row>
    <row r="955" spans="7:8" ht="12.75" customHeight="1">
      <c r="G955" s="12"/>
      <c r="H955" s="12"/>
    </row>
    <row r="956" spans="7:8" ht="12.75" customHeight="1">
      <c r="G956" s="12"/>
      <c r="H956" s="12"/>
    </row>
    <row r="957" spans="7:8" ht="12.75" customHeight="1">
      <c r="G957" s="12"/>
      <c r="H957" s="12"/>
    </row>
    <row r="958" spans="7:8" ht="12.75" customHeight="1">
      <c r="G958" s="12"/>
      <c r="H958" s="12"/>
    </row>
    <row r="959" spans="7:8" ht="12.75" customHeight="1">
      <c r="G959" s="12"/>
      <c r="H959" s="12"/>
    </row>
    <row r="960" spans="7:8" ht="12.75" customHeight="1">
      <c r="G960" s="12"/>
      <c r="H960" s="12"/>
    </row>
    <row r="961" spans="7:8" ht="12.75" customHeight="1">
      <c r="G961" s="12"/>
      <c r="H961" s="12"/>
    </row>
    <row r="962" spans="7:8" ht="12.75" customHeight="1">
      <c r="G962" s="12"/>
      <c r="H962" s="12"/>
    </row>
    <row r="963" spans="7:8" ht="12.75" customHeight="1">
      <c r="G963" s="12"/>
      <c r="H963" s="12"/>
    </row>
    <row r="964" spans="7:8" ht="12.75" customHeight="1">
      <c r="G964" s="12"/>
      <c r="H964" s="12"/>
    </row>
    <row r="965" spans="7:8" ht="12.75" customHeight="1">
      <c r="G965" s="12"/>
      <c r="H965" s="12"/>
    </row>
    <row r="966" spans="7:8" ht="12.75" customHeight="1">
      <c r="G966" s="12"/>
      <c r="H966" s="12"/>
    </row>
    <row r="967" spans="7:8" ht="12.75" customHeight="1">
      <c r="G967" s="12"/>
      <c r="H967" s="12"/>
    </row>
    <row r="968" spans="7:8" ht="12.75" customHeight="1">
      <c r="G968" s="12"/>
      <c r="H968" s="12"/>
    </row>
    <row r="969" spans="7:8" ht="12.75" customHeight="1">
      <c r="G969" s="12"/>
      <c r="H969" s="12"/>
    </row>
    <row r="970" spans="7:8" ht="12.75" customHeight="1">
      <c r="G970" s="12"/>
      <c r="H970" s="12"/>
    </row>
    <row r="971" spans="7:8" ht="12.75" customHeight="1">
      <c r="G971" s="12"/>
      <c r="H971" s="12"/>
    </row>
    <row r="972" spans="7:8" ht="12.75" customHeight="1">
      <c r="G972" s="12"/>
      <c r="H972" s="12"/>
    </row>
    <row r="973" spans="7:8" ht="12.75" customHeight="1">
      <c r="G973" s="12"/>
      <c r="H973" s="12"/>
    </row>
    <row r="974" spans="7:8" ht="12.75" customHeight="1">
      <c r="G974" s="12"/>
      <c r="H974" s="12"/>
    </row>
    <row r="975" spans="7:8" ht="12.75" customHeight="1">
      <c r="G975" s="12"/>
      <c r="H975" s="12"/>
    </row>
    <row r="976" spans="7:8" ht="12.75" customHeight="1">
      <c r="G976" s="12"/>
      <c r="H976" s="12"/>
    </row>
    <row r="977" spans="7:8" ht="12.75" customHeight="1">
      <c r="G977" s="12"/>
      <c r="H977" s="12"/>
    </row>
    <row r="978" spans="7:8" ht="12.75" customHeight="1">
      <c r="G978" s="12"/>
      <c r="H978" s="12"/>
    </row>
    <row r="979" spans="7:8" ht="12.75" customHeight="1">
      <c r="G979" s="12"/>
      <c r="H979" s="12"/>
    </row>
    <row r="980" spans="7:8" ht="12.75" customHeight="1">
      <c r="G980" s="12"/>
      <c r="H980" s="12"/>
    </row>
    <row r="981" spans="7:8" ht="12.75" customHeight="1">
      <c r="G981" s="12"/>
      <c r="H981" s="12"/>
    </row>
    <row r="982" spans="7:8" ht="12.75" customHeight="1">
      <c r="G982" s="12"/>
      <c r="H982" s="12"/>
    </row>
    <row r="983" spans="7:8" ht="12.75" customHeight="1">
      <c r="G983" s="12"/>
      <c r="H983" s="12"/>
    </row>
    <row r="984" spans="7:8" ht="12.75" customHeight="1">
      <c r="G984" s="12"/>
      <c r="H984" s="12"/>
    </row>
    <row r="985" spans="7:8" ht="12.75" customHeight="1">
      <c r="G985" s="12"/>
      <c r="H985" s="12"/>
    </row>
    <row r="986" spans="7:8" ht="12.75" customHeight="1">
      <c r="G986" s="12"/>
      <c r="H986" s="12"/>
    </row>
    <row r="987" spans="7:8" ht="12.75" customHeight="1">
      <c r="G987" s="12"/>
      <c r="H987" s="12"/>
    </row>
    <row r="988" spans="7:8" ht="12.75" customHeight="1">
      <c r="G988" s="12"/>
      <c r="H988" s="12"/>
    </row>
    <row r="989" spans="7:8" ht="12.75" customHeight="1">
      <c r="G989" s="12"/>
      <c r="H989" s="12"/>
    </row>
    <row r="990" spans="7:8" ht="12.75" customHeight="1">
      <c r="G990" s="12"/>
      <c r="H990" s="12"/>
    </row>
    <row r="991" spans="7:8" ht="12.75" customHeight="1">
      <c r="G991" s="12"/>
      <c r="H991" s="12"/>
    </row>
    <row r="992" spans="7:8" ht="12.75" customHeight="1">
      <c r="G992" s="12"/>
      <c r="H992" s="12"/>
    </row>
    <row r="993" spans="7:8" ht="12.75" customHeight="1">
      <c r="G993" s="12"/>
      <c r="H993" s="12"/>
    </row>
    <row r="994" spans="7:8" ht="12.75" customHeight="1">
      <c r="G994" s="12"/>
      <c r="H994" s="12"/>
    </row>
    <row r="995" spans="7:8" ht="12.75" customHeight="1">
      <c r="G995" s="12"/>
      <c r="H995" s="12"/>
    </row>
    <row r="996" spans="7:8" ht="12.75" customHeight="1">
      <c r="G996" s="12"/>
      <c r="H996" s="12"/>
    </row>
    <row r="997" spans="7:8" ht="12.75" customHeight="1">
      <c r="G997" s="12"/>
      <c r="H997" s="12"/>
    </row>
    <row r="998" spans="7:8" ht="12.75" customHeight="1">
      <c r="G998" s="12"/>
      <c r="H998" s="12"/>
    </row>
    <row r="999" spans="7:8" ht="12.75" customHeight="1">
      <c r="G999" s="12"/>
      <c r="H999" s="12"/>
    </row>
    <row r="1000" spans="7:8" ht="12.75" customHeight="1">
      <c r="G1000" s="12"/>
      <c r="H1000" s="12"/>
    </row>
    <row r="1001" spans="7:8" ht="12.75" customHeight="1">
      <c r="G1001" s="12"/>
      <c r="H1001" s="12"/>
    </row>
    <row r="1002" spans="7:8" ht="12.75" customHeight="1">
      <c r="G1002" s="12"/>
      <c r="H1002" s="12"/>
    </row>
    <row r="1003" spans="7:8" ht="12.75" customHeight="1">
      <c r="G1003" s="12"/>
      <c r="H1003" s="12"/>
    </row>
    <row r="1004" spans="7:8" ht="12.75" customHeight="1">
      <c r="G1004" s="12"/>
      <c r="H1004" s="12"/>
    </row>
    <row r="1005" spans="7:8" ht="12.75" customHeight="1">
      <c r="G1005" s="12"/>
      <c r="H1005" s="12"/>
    </row>
    <row r="1006" spans="7:8" ht="12.75" customHeight="1">
      <c r="G1006" s="12"/>
      <c r="H1006" s="12"/>
    </row>
    <row r="1007" spans="7:8" ht="12.75" customHeight="1">
      <c r="G1007" s="12"/>
      <c r="H1007" s="1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Requirement Status</vt:lpstr>
      <vt:lpstr>Sheet5</vt:lpstr>
      <vt:lpstr>Detailed Data</vt:lpstr>
      <vt:lpstr>Candidate Tracker</vt:lpstr>
      <vt:lpstr>Sheet1</vt:lpstr>
      <vt:lpstr>Interview schedule</vt:lpstr>
      <vt:lpstr>Panel </vt:lpstr>
      <vt:lpstr>Refrences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Aarti Gilda</dc:creator>
  <cp:lastModifiedBy>Sagar</cp:lastModifiedBy>
  <dcterms:created xsi:type="dcterms:W3CDTF">2021-06-20T12:10:21Z</dcterms:created>
  <dcterms:modified xsi:type="dcterms:W3CDTF">2021-08-27T10:55:39Z</dcterms:modified>
</cp:coreProperties>
</file>