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phdma\Desktop\DS Adoption Strategy\"/>
    </mc:Choice>
  </mc:AlternateContent>
  <xr:revisionPtr revIDLastSave="0" documentId="13_ncr:1_{0D0A0392-D81F-4BA1-B627-23AF2BA4E202}" xr6:coauthVersionLast="47" xr6:coauthVersionMax="47" xr10:uidLastSave="{00000000-0000-0000-0000-000000000000}"/>
  <bookViews>
    <workbookView xWindow="2268" yWindow="2268" windowWidth="17280" windowHeight="8880" activeTab="4"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9" i="7" l="1"/>
  <c r="K19" i="7"/>
  <c r="L19" i="7"/>
  <c r="M19" i="7"/>
  <c r="N19" i="7"/>
  <c r="O19" i="7"/>
  <c r="D19" i="7"/>
  <c r="J12" i="7"/>
  <c r="K12" i="7"/>
  <c r="L12" i="7"/>
  <c r="M12" i="7"/>
  <c r="N12" i="7"/>
  <c r="O12" i="7"/>
  <c r="J13" i="7"/>
  <c r="K13" i="7"/>
  <c r="L13" i="7"/>
  <c r="M13" i="7"/>
  <c r="N13" i="7"/>
  <c r="O13" i="7"/>
  <c r="O11" i="7"/>
  <c r="N11" i="7"/>
  <c r="B3" i="6"/>
  <c r="C110" i="5"/>
  <c r="C92" i="5"/>
  <c r="C74" i="5"/>
  <c r="C56" i="5"/>
  <c r="C100" i="4"/>
  <c r="C83" i="4"/>
  <c r="C66" i="4"/>
  <c r="C49" i="4"/>
  <c r="D123" i="3"/>
  <c r="D117" i="3"/>
  <c r="D102" i="3"/>
  <c r="D97" i="3"/>
  <c r="D82" i="3"/>
  <c r="D76" i="3"/>
  <c r="B14" i="7"/>
  <c r="O14" i="7" s="1"/>
  <c r="M11" i="7"/>
  <c r="L11" i="7"/>
  <c r="K11" i="7"/>
  <c r="J11" i="7"/>
  <c r="C38" i="5"/>
  <c r="C16" i="5"/>
  <c r="B3" i="5"/>
  <c r="C32" i="4"/>
  <c r="C14" i="4"/>
  <c r="B3" i="4"/>
  <c r="D61" i="3"/>
  <c r="D55" i="3"/>
  <c r="D40" i="3"/>
  <c r="D34" i="3"/>
  <c r="D18" i="3"/>
  <c r="D12" i="3"/>
  <c r="D104" i="3" l="1"/>
  <c r="D20" i="3"/>
  <c r="D125" i="3"/>
  <c r="D84" i="3"/>
  <c r="D63" i="3"/>
  <c r="D42" i="3"/>
  <c r="O15" i="7"/>
  <c r="J14" i="7"/>
  <c r="J15" i="7" s="1"/>
  <c r="K14" i="7"/>
  <c r="K15" i="7" s="1"/>
  <c r="L14" i="7"/>
  <c r="L15" i="7" s="1"/>
  <c r="M14" i="7"/>
  <c r="M15" i="7" s="1"/>
  <c r="N14" i="7"/>
  <c r="N15" i="7" s="1"/>
</calcChain>
</file>

<file path=xl/sharedStrings.xml><?xml version="1.0" encoding="utf-8"?>
<sst xmlns="http://schemas.openxmlformats.org/spreadsheetml/2006/main" count="903" uniqueCount="254">
  <si>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</si>
  <si>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</si>
  <si>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</si>
  <si>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</si>
  <si>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</si>
  <si>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</si>
  <si>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</si>
  <si>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</si>
  <si>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</si>
  <si>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</si>
  <si>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</si>
  <si>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</si>
  <si>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</si>
  <si>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</si>
  <si>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</si>
  <si>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</si>
  <si>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</si>
  <si>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rPr>
      <t>Customer churn is a critical metric for a CMO at an e</t>
    </r>
    <r>
      <rPr>
        <sz val="11"/>
        <color rgb="FF000000"/>
        <rFont val="Calibri"/>
      </rPr>
      <t>-</t>
    </r>
    <r>
      <rPr>
        <sz val="11"/>
        <color rgb="FF000000"/>
        <rFont val="Calibri"/>
      </rPr>
      <t xml:space="preserve">commerce company. Olist wants to develop customer churn models to identify 'at-risk' customers so that appropriate retention strategies can be built. This will provide insights into </t>
    </r>
    <r>
      <rPr>
        <sz val="11"/>
        <color rgb="FF000000"/>
        <rFont val="Calibri"/>
      </rPr>
      <t>the</t>
    </r>
    <r>
      <rPr>
        <sz val="11"/>
        <color rgb="FF000000"/>
        <rFont val="Calibri"/>
      </rPr>
      <t xml:space="preserve"> factors driving customer churn</t>
    </r>
    <r>
      <rPr>
        <sz val="11"/>
        <color rgb="FF000000"/>
        <rFont val="Calibri"/>
      </rPr>
      <t>, thus reinforcing</t>
    </r>
    <r>
      <rPr>
        <sz val="11"/>
        <color rgb="FF000000"/>
        <rFont val="Calibri"/>
      </rPr>
      <t xml:space="preserve"> its retention efforts.</t>
    </r>
  </si>
  <si>
    <r>
      <rPr>
        <sz val="11"/>
        <color rgb="FF000000"/>
        <rFont val="Calibri"/>
      </rPr>
      <t xml:space="preserve">The Marketing team at Olist runs multiple promotional campaigns </t>
    </r>
    <r>
      <rPr>
        <sz val="11"/>
        <color rgb="FF000000"/>
        <rFont val="Calibri"/>
      </rPr>
      <t xml:space="preserve">to </t>
    </r>
    <r>
      <rPr>
        <sz val="11"/>
        <color rgb="FF000000"/>
        <rFont val="Calibri"/>
      </rPr>
      <t>acquire new customers. However, the CFO believes that the marketing team is burning significant cash by offering deep discounts on products and other benefits</t>
    </r>
    <r>
      <rPr>
        <sz val="11"/>
        <color rgb="FF000000"/>
        <rFont val="Calibri"/>
      </rPr>
      <t xml:space="preserve">, </t>
    </r>
    <r>
      <rPr>
        <sz val="11"/>
        <color rgb="FF000000"/>
        <rFont val="Calibri"/>
      </rPr>
      <t xml:space="preserve">which is inflating </t>
    </r>
    <r>
      <rPr>
        <sz val="11"/>
        <color rgb="FF000000"/>
        <rFont val="Calibri"/>
      </rPr>
      <t xml:space="preserve">the </t>
    </r>
    <r>
      <rPr>
        <sz val="11"/>
        <color rgb="FF000000"/>
        <rFont val="Calibri"/>
      </rPr>
      <t xml:space="preserve">customer acquisition cost. The CFO wants to initiate a new process to measure the effectiveness of the acquisition campaigns by comparing them against the </t>
    </r>
    <r>
      <rPr>
        <sz val="11"/>
        <color rgb="FF000000"/>
        <rFont val="Calibri"/>
      </rPr>
      <t>l</t>
    </r>
    <r>
      <rPr>
        <sz val="11"/>
        <color rgb="FF000000"/>
        <rFont val="Calibri"/>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</si>
  <si>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</si>
  <si>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</si>
  <si>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</si>
  <si>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</si>
  <si>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rPr>
      <t xml:space="preserve">The objective of this step is to find out which use cases are not feasible based on the data at hand currently. All the use cases </t>
    </r>
    <r>
      <rPr>
        <sz val="12"/>
        <color rgb="FF000000"/>
        <rFont val="Arial"/>
      </rPr>
      <t>that</t>
    </r>
    <r>
      <rPr>
        <sz val="12"/>
        <color rgb="FF000000"/>
        <rFont val="Arial"/>
      </rPr>
      <t xml:space="preserve"> are not feasible can be dropped in this step. </t>
    </r>
  </si>
  <si>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</si>
  <si>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</si>
  <si>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</si>
  <si>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</si>
  <si>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</si>
  <si>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</si>
  <si>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</si>
  <si>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</si>
  <si>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</si>
  <si>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</si>
  <si>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</si>
  <si>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</si>
  <si>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</si>
  <si>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</si>
  <si>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</si>
  <si>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</si>
  <si>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</si>
  <si>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</si>
  <si>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</si>
  <si>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</si>
  <si>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</si>
  <si>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</si>
  <si>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</si>
  <si>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r>
      <rPr>
        <sz val="10"/>
        <color rgb="FF000000"/>
        <rFont val="Arial"/>
      </rPr>
      <t>All the 99</t>
    </r>
    <r>
      <rPr>
        <sz val="10"/>
        <color rgb="FF000000"/>
        <rFont val="Arial"/>
      </rPr>
      <t>,</t>
    </r>
    <r>
      <rPr>
        <sz val="10"/>
        <color rgb="FF000000"/>
        <rFont val="Arial"/>
      </rPr>
      <t xml:space="preserve">442 recorded data points have been collected from 30 </t>
    </r>
    <r>
      <rPr>
        <sz val="10"/>
        <color rgb="FF000000"/>
        <rFont val="Arial"/>
      </rPr>
      <t>September</t>
    </r>
    <r>
      <rPr>
        <sz val="10"/>
        <color rgb="FF000000"/>
        <rFont val="Arial"/>
      </rPr>
      <t xml:space="preserve"> 2016 to 12 </t>
    </r>
    <r>
      <rPr>
        <sz val="10"/>
        <color rgb="FF000000"/>
        <rFont val="Arial"/>
      </rPr>
      <t>November</t>
    </r>
    <r>
      <rPr>
        <sz val="10"/>
        <color rgb="FF000000"/>
        <rFont val="Arial"/>
      </rPr>
      <t xml:space="preserve"> 2018</t>
    </r>
    <r>
      <rPr>
        <sz val="10"/>
        <color rgb="FF000000"/>
        <rFont val="Arial"/>
      </rPr>
      <t>, t</t>
    </r>
    <r>
      <rPr>
        <sz val="10"/>
        <color rgb="FF000000"/>
        <rFont val="Arial"/>
      </rPr>
      <t>hat is</t>
    </r>
    <r>
      <rPr>
        <sz val="10"/>
        <color rgb="FF000000"/>
        <rFont val="Arial"/>
      </rPr>
      <t>,</t>
    </r>
    <r>
      <rPr>
        <sz val="10"/>
        <color rgb="FF000000"/>
        <rFont val="Arial"/>
      </rPr>
      <t xml:space="preserve"> on average</t>
    </r>
    <r>
      <rPr>
        <sz val="10"/>
        <color rgb="FF000000"/>
        <rFont val="Arial"/>
      </rPr>
      <t>,</t>
    </r>
    <r>
      <rPr>
        <sz val="10"/>
        <color rgb="FF000000"/>
        <rFont val="Arial"/>
      </rPr>
      <t xml:space="preserve"> 128.6 orders were delivered </t>
    </r>
    <r>
      <rPr>
        <sz val="10"/>
        <color rgb="FF000000"/>
        <rFont val="Arial"/>
      </rPr>
      <t>daily</t>
    </r>
    <r>
      <rPr>
        <sz val="10"/>
        <color rgb="FF000000"/>
        <rFont val="Arial"/>
      </rPr>
      <t xml:space="preserve">. </t>
    </r>
  </si>
  <si>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</si>
  <si>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</si>
  <si>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</si>
  <si>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</si>
  <si>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0"/>
        <color rgb="FF000000"/>
        <rFont val="Arial"/>
      </rPr>
      <t xml:space="preserve">The employees follow </t>
    </r>
    <r>
      <rPr>
        <sz val="10"/>
        <color rgb="FF000000"/>
        <rFont val="Arial"/>
      </rPr>
      <t xml:space="preserve">a </t>
    </r>
    <r>
      <rPr>
        <sz val="10"/>
        <color rgb="FF000000"/>
        <rFont val="Arial"/>
      </rPr>
      <t xml:space="preserve">strict protocol for entering data in the system. It is likely that no error </t>
    </r>
    <r>
      <rPr>
        <sz val="10"/>
        <color rgb="FF000000"/>
        <rFont val="Arial"/>
      </rPr>
      <t>is made</t>
    </r>
    <r>
      <rPr>
        <sz val="10"/>
        <color rgb="FF000000"/>
        <rFont val="Arial"/>
      </rPr>
      <t xml:space="preserve"> in data entry</t>
    </r>
    <r>
      <rPr>
        <sz val="10"/>
        <color rgb="FF000000"/>
        <rFont val="Arial"/>
      </rPr>
      <t>, b</t>
    </r>
    <r>
      <rPr>
        <sz val="10"/>
        <color rgb="FF000000"/>
        <rFont val="Arial"/>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</si>
  <si>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</si>
  <si>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</si>
  <si>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</si>
  <si>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</si>
  <si>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</si>
  <si>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</si>
  <si>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</si>
  <si>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</si>
  <si>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</si>
  <si>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</si>
  <si>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The data cannot be handled at all</t>
  </si>
  <si>
    <t>More than enough storage capacity is available.</t>
  </si>
  <si>
    <r>
      <rPr>
        <sz val="10"/>
        <color rgb="FF000000"/>
        <rFont val="Arial"/>
      </rPr>
      <t>The d</t>
    </r>
    <r>
      <rPr>
        <sz val="10"/>
        <color rgb="FF000000"/>
        <rFont val="Arial"/>
      </rPr>
      <t xml:space="preserve">ata is not that large. It is </t>
    </r>
    <r>
      <rPr>
        <sz val="10"/>
        <color rgb="FF000000"/>
        <rFont val="Arial"/>
      </rPr>
      <t>under a</t>
    </r>
    <r>
      <rPr>
        <sz val="10"/>
        <color rgb="FF000000"/>
        <rFont val="Arial"/>
      </rPr>
      <t xml:space="preserve"> few hundred MBs; so, more than necessary storage is available. </t>
    </r>
  </si>
  <si>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</si>
  <si>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</si>
  <si>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</si>
  <si>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</si>
  <si>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</si>
  <si>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</si>
  <si>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</si>
  <si>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</si>
  <si>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</si>
  <si>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</si>
  <si>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</si>
  <si>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</si>
  <si>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</si>
  <si>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</si>
  <si>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</si>
  <si>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</si>
  <si>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</si>
  <si>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</si>
  <si>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</si>
  <si>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</si>
  <si>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</si>
  <si>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</si>
  <si>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</si>
  <si>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</si>
  <si>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</si>
  <si>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</si>
  <si>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</si>
  <si>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</si>
  <si>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</si>
  <si>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</si>
  <si>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</si>
  <si>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</si>
  <si>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</si>
  <si>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</si>
  <si>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</si>
  <si>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</si>
  <si>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</si>
  <si>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</si>
  <si>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</si>
  <si>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</si>
  <si>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</si>
  <si>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</si>
  <si>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</si>
  <si>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</si>
  <si>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</si>
  <si>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</si>
  <si>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</si>
  <si>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</si>
  <si>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</si>
  <si>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</si>
  <si>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</si>
  <si>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</si>
  <si>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</si>
  <si>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</si>
  <si>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</si>
  <si>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</si>
  <si>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</si>
  <si>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</si>
  <si>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</si>
  <si>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</si>
  <si>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</si>
  <si>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</si>
  <si>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</si>
  <si>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</si>
  <si>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</si>
  <si>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</si>
  <si>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</si>
  <si>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</si>
  <si>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</si>
  <si>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</si>
  <si>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</si>
  <si>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</si>
  <si>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</si>
  <si>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</si>
  <si>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</si>
  <si>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</si>
  <si>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</si>
  <si>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</si>
  <si>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</si>
  <si>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</si>
  <si>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</si>
  <si>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</si>
  <si>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</si>
  <si>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</si>
  <si>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</si>
  <si>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r>
      <rPr>
        <sz val="14"/>
        <color rgb="FF000000"/>
        <rFont val="Arial"/>
      </rPr>
      <t>Based on the overall complexity score</t>
    </r>
    <r>
      <rPr>
        <sz val="14"/>
        <color rgb="FF000000"/>
        <rFont val="Arial"/>
      </rPr>
      <t xml:space="preserve">, </t>
    </r>
    <r>
      <rPr>
        <sz val="14"/>
        <color rgb="FF000000"/>
        <rFont val="Arial"/>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</si>
  <si>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</si>
  <si>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</si>
  <si>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</si>
  <si>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</si>
  <si>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</si>
  <si>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</si>
  <si>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</si>
  <si>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</si>
  <si>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</si>
  <si>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</si>
  <si>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</si>
  <si>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</si>
  <si>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</si>
  <si>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</si>
  <si>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</si>
  <si>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r>
      <rPr>
        <sz val="12"/>
        <color rgb="FF000000"/>
        <rFont val="Arial"/>
      </rPr>
      <t>Is the use case objective in line with the company</t>
    </r>
    <r>
      <rPr>
        <sz val="12"/>
        <color rgb="FF000000"/>
        <rFont val="Arial"/>
      </rPr>
      <t>'s</t>
    </r>
    <r>
      <rPr>
        <sz val="12"/>
        <color rgb="FF000000"/>
        <rFont val="Arial"/>
      </rPr>
      <t xml:space="preserve"> strategic goal? </t>
    </r>
  </si>
  <si>
    <r>
      <rPr>
        <sz val="12"/>
        <color rgb="FF000000"/>
        <rFont val="Arial"/>
      </rPr>
      <t xml:space="preserve">Will executing the use case give you </t>
    </r>
    <r>
      <rPr>
        <sz val="12"/>
        <color rgb="FF000000"/>
        <rFont val="Arial"/>
      </rPr>
      <t xml:space="preserve">a </t>
    </r>
    <r>
      <rPr>
        <sz val="12"/>
        <color rgb="FF000000"/>
        <rFont val="Arial"/>
      </rPr>
      <t>competitive advantage?</t>
    </r>
  </si>
  <si>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</si>
  <si>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</si>
  <si>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</si>
  <si>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</si>
  <si>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</si>
  <si>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</si>
  <si>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</si>
  <si>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</si>
  <si>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</si>
  <si>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</si>
  <si>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</si>
  <si>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</si>
  <si>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</si>
  <si>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</si>
  <si>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</si>
  <si>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</si>
  <si>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</si>
  <si>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</si>
  <si>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</si>
  <si>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</si>
  <si>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</si>
  <si>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</si>
  <si>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</si>
  <si>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</si>
  <si>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</si>
  <si>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</si>
  <si>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</si>
  <si>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</si>
  <si>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Feasibility Score</t>
  </si>
  <si>
    <t>Complexity Rating</t>
  </si>
  <si>
    <t>Strategic Value</t>
  </si>
  <si>
    <t>Business Value (Enter in numericals the business value generated)</t>
  </si>
  <si>
    <t>Comments</t>
  </si>
  <si>
    <t>The data is sufficient as the solution is a two class or three class problem</t>
  </si>
  <si>
    <t>Since over 40000 reviews are available, the data should be sufficient enough to extract enough  features</t>
  </si>
  <si>
    <t>Over 35% of the respondents have given feedbacks which is sufficient velocity for the given problem statement</t>
  </si>
  <si>
    <t>The reviews can be subjective or objective. There is no way to ensure the correctness of the review. The decision-making process should consider the veracity of the data and not fully trust the predicted outcomes</t>
  </si>
  <si>
    <t>Sentiment analysis requires extensive cleaning of data. The second challenge is the reviews are in Portuguese and requires translations to English though tools are available for different languages including Portuguese to understand polarity</t>
  </si>
  <si>
    <t>Currently, reviews captured are in textual format and curremt storage requirements should be sufficient to handle the data</t>
  </si>
  <si>
    <t>GPU might be required in the long run during the training phase but may not be necessary during deployment as the data prediction need not be high velocity</t>
  </si>
  <si>
    <t>Since the company has an rugged online platform in place, infrastructure requirements may be minimal for a MVP, however the organization has to train tech support teams and maintenace teams</t>
  </si>
  <si>
    <t>Though the dataset size looks significantly large it can be observed that purchase by Individual customers is spaced but loyal with the organization for good amount of time</t>
  </si>
  <si>
    <t>Specific data on customers who have stopped purchasing is not available</t>
  </si>
  <si>
    <t>The data available is theoretically good, however no data on whether  a customer has churned is available</t>
  </si>
  <si>
    <t xml:space="preserve">Since the data required has to be based on certain assumptions, we cannot term the data as trustworthy </t>
  </si>
  <si>
    <t>Currently the data does not have some features to train the algorithm</t>
  </si>
  <si>
    <t>Even with cleaning and feature engineering, the data will not become valuable</t>
  </si>
  <si>
    <t>The number of variables required to compute is not high and hardware should not be a challenge'</t>
  </si>
  <si>
    <t>Deployment will be straight forward as the data prediction need not be high velocity</t>
  </si>
  <si>
    <t>Since the company has an rugged online platform in place, infrastructure requirements may be minimal for customer churn prediction</t>
  </si>
  <si>
    <t>No</t>
  </si>
  <si>
    <t>Customer Acquisition Cost Optimisation</t>
  </si>
  <si>
    <t>The volume is more than sufficient for an e-commerce organization to understand Customer Life Time Value</t>
  </si>
  <si>
    <t>There are various product groups which can be targeted to all types of people</t>
  </si>
  <si>
    <t>Since all the data of purchase is available the frequency is quite adequate</t>
  </si>
  <si>
    <t>Since it represents dollars spent by a customer, the data is trustworthy</t>
  </si>
  <si>
    <t>Though customer churn is not known the data is sufficient to find average order value, repeat sales and average retention time</t>
  </si>
  <si>
    <t>Since frauds happen very irregularly, the data volume may not be adequate</t>
  </si>
  <si>
    <t>The dataset does not give any know fraud cases and hence variety is not available</t>
  </si>
  <si>
    <t>The volume is more than sufficient for an e-commerce organization to understand pricing as it is dynamic</t>
  </si>
  <si>
    <t>There are a good number of products where historically the prices have changed multiple times</t>
  </si>
  <si>
    <t>Sufficient to identify price optimization</t>
  </si>
  <si>
    <t>Understand customer needs</t>
  </si>
  <si>
    <t>Improve quality of experience</t>
  </si>
  <si>
    <t>Remove poorly rated products due to quality / service issues</t>
  </si>
  <si>
    <t>Improving customer retention</t>
  </si>
  <si>
    <t>Understanding the reason to churn</t>
  </si>
  <si>
    <t>Improving profits</t>
  </si>
  <si>
    <t>Understanding long term revenues</t>
  </si>
  <si>
    <t>Plugs leakages</t>
  </si>
  <si>
    <t>Improves process</t>
  </si>
  <si>
    <t>Increase revenues</t>
  </si>
  <si>
    <t>Decrease churn</t>
  </si>
  <si>
    <t>The use case will help in understanding the product and what the customer is looking for. If sentiment is identified it is possible to remove products which are of poor quality and improve customer experience</t>
  </si>
  <si>
    <t>Definitely as it decreases customer churn and improve revenue as it helps in building trust</t>
  </si>
  <si>
    <t>Yes it will definitely improve the brand value once action is taken</t>
  </si>
  <si>
    <t>Not time sensitive as it is going to be a new area to improve overall efficiency</t>
  </si>
  <si>
    <t>Yes, it will improve the customer life time value</t>
  </si>
  <si>
    <t>Yes, it reduces the cost of customer acquisition</t>
  </si>
  <si>
    <t>The company does not have such a system currently and since the inhouse team is small, the case need not be time sensitive</t>
  </si>
  <si>
    <t>681.1 BR per day</t>
  </si>
  <si>
    <t>544.88 BR per day</t>
  </si>
  <si>
    <t>272.44 BR per day</t>
  </si>
  <si>
    <t>No monetary impact</t>
  </si>
  <si>
    <t>Yes, however necessary data is not available. However the model can be built based on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</si>
</sst>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font>
    <font>
      <b/>
      <sz val="14"/>
      <color theme="1"/>
      <name val="Arial"/>
    </font>
    <font>
      <sz val="12"/>
      <color theme="1"/>
      <name val="Arial"/>
    </font>
    <font>
      <sz val="12"/>
      <color rgb="FF000000"/>
      <name val="Arial"/>
    </font>
    <font>
      <sz val="11"/>
      <color rgb="FF000000"/>
      <name val="Calibri"/>
    </font>
    <font>
      <sz val="11"/>
      <color theme="1"/>
      <name val="Calibri"/>
    </font>
    <font>
      <b/>
      <sz val="11"/>
      <color rgb="FF000000"/>
      <name val="Calibri"/>
    </font>
    <font>
      <sz val="10"/>
      <color rgb="FF000000"/>
      <name val="Arial"/>
    </font>
    <font>
      <b/>
      <sz val="14"/>
      <color rgb="FF000000"/>
      <name val="Arial"/>
    </font>
    <font>
      <sz val="14"/>
      <color rgb="FF000000"/>
      <name val="Arial"/>
    </font>
    <font>
      <u/>
      <sz val="14"/>
      <color rgb="FF000000"/>
      <name val="Arial"/>
    </font>
    <font>
      <b/>
      <sz val="12"/>
      <color rgb="FF000000"/>
      <name val="Arial"/>
    </font>
    <font>
      <b/>
      <sz val="10"/>
      <color rgb="FF000000"/>
      <name val="Arial"/>
    </font>
    <font>
      <sz val="10"/>
      <color theme="1"/>
      <name val="Arial"/>
    </font>
    <font>
      <sz val="10"/>
      <name val="Arial"/>
    </font>
    <font>
      <sz val="18"/>
      <color rgb="FF000000"/>
      <name val="Arial"/>
    </font>
    <font>
      <b/>
      <sz val="10"/>
      <color theme="1"/>
      <name val="Arial"/>
    </font>
    <font>
      <b/>
      <sz val="12"/>
      <color theme="1"/>
      <name val="Arial"/>
    </font>
    <font>
      <sz val="10"/>
      <color rgb="FF000000"/>
      <name val="Arial"/>
      <family val="2"/>
    </font>
    <font>
      <b/>
      <sz val="10"/>
      <color rgb="FF000000"/>
      <name val="Arial"/>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7">
    <xf numFmtId="0" fontId="0" fillId="0" borderId="0" xfId="0" applyFont="1" applyAlignment="1"/>
    <xf numFmtId="0" fontId="1" fillId="0" borderId="0" xfId="0" applyFont="1" applyAlignme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5" fillId="0" borderId="0" xfId="0" applyFont="1" applyAlignment="1">
      <alignment vertical="center"/>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applyAlignment="1"/>
    <xf numFmtId="0" fontId="8" fillId="0" borderId="0" xfId="0" applyFont="1" applyAlignment="1">
      <alignment wrapText="1"/>
    </xf>
    <xf numFmtId="0" fontId="11" fillId="0" borderId="6" xfId="0" applyFont="1" applyBorder="1" applyAlignment="1"/>
    <xf numFmtId="0" fontId="11" fillId="0" borderId="6" xfId="0" applyFont="1" applyBorder="1" applyAlignment="1">
      <alignment wrapText="1"/>
    </xf>
    <xf numFmtId="0" fontId="12" fillId="0" borderId="0" xfId="0" applyFont="1" applyAlignment="1"/>
    <xf numFmtId="0" fontId="3" fillId="0" borderId="9" xfId="0" applyFont="1" applyBorder="1" applyAlignment="1"/>
    <xf numFmtId="0" fontId="7" fillId="0" borderId="0" xfId="0" applyFont="1" applyAlignment="1">
      <alignment wrapText="1"/>
    </xf>
    <xf numFmtId="0" fontId="3" fillId="0" borderId="12" xfId="0" applyFont="1" applyBorder="1" applyAlignment="1">
      <alignment wrapText="1"/>
    </xf>
    <xf numFmtId="0" fontId="3" fillId="0" borderId="12" xfId="0" applyFont="1" applyBorder="1" applyAlignment="1"/>
    <xf numFmtId="164" fontId="7" fillId="0" borderId="0" xfId="0" applyNumberFormat="1" applyFont="1"/>
    <xf numFmtId="0" fontId="7" fillId="0" borderId="14" xfId="0" applyFont="1" applyBorder="1" applyAlignment="1">
      <alignment wrapText="1"/>
    </xf>
    <xf numFmtId="0" fontId="3" fillId="0" borderId="0" xfId="0" applyFont="1" applyAlignment="1"/>
    <xf numFmtId="0" fontId="7" fillId="0" borderId="0" xfId="0" applyFont="1" applyAlignment="1"/>
    <xf numFmtId="0" fontId="3" fillId="0" borderId="0" xfId="0" applyFont="1"/>
    <xf numFmtId="0" fontId="7" fillId="2" borderId="0" xfId="0" applyFont="1" applyFill="1"/>
    <xf numFmtId="0" fontId="13" fillId="2" borderId="0" xfId="0" applyFont="1" applyFill="1"/>
    <xf numFmtId="0" fontId="7"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11" fillId="0" borderId="17" xfId="0" applyFont="1" applyBorder="1" applyAlignment="1"/>
    <xf numFmtId="0" fontId="11" fillId="0" borderId="18" xfId="0" applyFont="1" applyBorder="1" applyAlignment="1"/>
    <xf numFmtId="0" fontId="9" fillId="0" borderId="19" xfId="0" applyFont="1" applyBorder="1" applyAlignment="1">
      <alignment wrapText="1"/>
    </xf>
    <xf numFmtId="0" fontId="3" fillId="0" borderId="20" xfId="0" applyFont="1" applyBorder="1" applyAlignment="1">
      <alignment wrapText="1"/>
    </xf>
    <xf numFmtId="0" fontId="3" fillId="0" borderId="21" xfId="0" applyFont="1" applyBorder="1" applyAlignment="1"/>
    <xf numFmtId="0" fontId="3" fillId="0" borderId="22" xfId="0" applyFont="1" applyBorder="1" applyAlignment="1"/>
    <xf numFmtId="0" fontId="3" fillId="0" borderId="23" xfId="0" applyFont="1" applyBorder="1" applyAlignment="1"/>
    <xf numFmtId="0" fontId="9" fillId="0" borderId="8" xfId="0" applyFont="1" applyBorder="1" applyAlignment="1">
      <alignment wrapText="1"/>
    </xf>
    <xf numFmtId="0" fontId="3" fillId="0" borderId="24" xfId="0" applyFont="1" applyBorder="1" applyAlignment="1">
      <alignment wrapText="1"/>
    </xf>
    <xf numFmtId="0" fontId="3" fillId="0" borderId="25" xfId="0" applyFont="1" applyBorder="1" applyAlignment="1"/>
    <xf numFmtId="0" fontId="3" fillId="0" borderId="26" xfId="0" applyFont="1" applyBorder="1" applyAlignment="1"/>
    <xf numFmtId="0" fontId="3" fillId="0" borderId="10" xfId="0" applyFont="1" applyBorder="1" applyAlignment="1"/>
    <xf numFmtId="0" fontId="9" fillId="0" borderId="27" xfId="0" applyFont="1" applyBorder="1" applyAlignment="1">
      <alignment wrapText="1"/>
    </xf>
    <xf numFmtId="0" fontId="3" fillId="0" borderId="3" xfId="0" applyFont="1" applyBorder="1" applyAlignment="1">
      <alignment wrapText="1"/>
    </xf>
    <xf numFmtId="0" fontId="3" fillId="0" borderId="28" xfId="0" applyFont="1" applyBorder="1" applyAlignment="1"/>
    <xf numFmtId="0" fontId="9" fillId="0" borderId="15" xfId="0" applyFont="1" applyBorder="1" applyAlignment="1">
      <alignment wrapText="1"/>
    </xf>
    <xf numFmtId="0" fontId="3" fillId="0" borderId="29" xfId="0" applyFont="1" applyBorder="1" applyAlignment="1"/>
    <xf numFmtId="0" fontId="7" fillId="0" borderId="27" xfId="0" applyFont="1" applyBorder="1" applyAlignment="1">
      <alignment wrapText="1"/>
    </xf>
    <xf numFmtId="0" fontId="9" fillId="0" borderId="16" xfId="0" applyFont="1" applyBorder="1" applyAlignment="1">
      <alignment wrapText="1"/>
    </xf>
    <xf numFmtId="0" fontId="3" fillId="0" borderId="30" xfId="0" applyFont="1" applyBorder="1" applyAlignment="1">
      <alignment wrapText="1"/>
    </xf>
    <xf numFmtId="0" fontId="3" fillId="0" borderId="31" xfId="0" applyFont="1" applyBorder="1" applyAlignment="1"/>
    <xf numFmtId="0" fontId="3" fillId="0" borderId="32" xfId="0" applyFont="1" applyBorder="1" applyAlignment="1"/>
    <xf numFmtId="0" fontId="3" fillId="0" borderId="13" xfId="0" applyFont="1" applyBorder="1" applyAlignment="1"/>
    <xf numFmtId="0" fontId="9" fillId="0" borderId="0" xfId="0" applyFont="1"/>
    <xf numFmtId="0" fontId="3" fillId="0" borderId="33" xfId="0" applyFont="1" applyBorder="1" applyAlignment="1"/>
    <xf numFmtId="0" fontId="3" fillId="0" borderId="4" xfId="0" applyFont="1" applyBorder="1" applyAlignment="1"/>
    <xf numFmtId="0" fontId="3" fillId="3" borderId="0" xfId="0" applyFont="1" applyFill="1" applyAlignment="1">
      <alignment horizontal="left"/>
    </xf>
    <xf numFmtId="0" fontId="9" fillId="0" borderId="11" xfId="0" applyFont="1" applyBorder="1" applyAlignment="1">
      <alignment wrapText="1"/>
    </xf>
    <xf numFmtId="0" fontId="3" fillId="0" borderId="34" xfId="0" applyFont="1" applyBorder="1" applyAlignment="1"/>
    <xf numFmtId="0" fontId="11" fillId="0" borderId="7" xfId="0" applyFont="1" applyBorder="1" applyAlignment="1"/>
    <xf numFmtId="0" fontId="3" fillId="0" borderId="20" xfId="0" applyFont="1" applyBorder="1" applyAlignment="1"/>
    <xf numFmtId="0" fontId="3" fillId="0" borderId="24" xfId="0" applyFont="1" applyBorder="1" applyAlignment="1"/>
    <xf numFmtId="0" fontId="8" fillId="0" borderId="0" xfId="0" applyFont="1" applyAlignment="1">
      <alignment vertical="top"/>
    </xf>
    <xf numFmtId="0" fontId="8" fillId="0" borderId="5" xfId="0" applyFont="1" applyBorder="1" applyAlignment="1">
      <alignment vertical="top"/>
    </xf>
    <xf numFmtId="0" fontId="8" fillId="0" borderId="26" xfId="0" applyFont="1" applyBorder="1" applyAlignment="1">
      <alignment vertical="top"/>
    </xf>
    <xf numFmtId="0" fontId="3" fillId="0" borderId="25" xfId="0" applyFont="1" applyBorder="1"/>
    <xf numFmtId="0" fontId="3" fillId="0" borderId="10" xfId="0" applyFont="1" applyBorder="1"/>
    <xf numFmtId="0" fontId="3" fillId="0" borderId="25" xfId="0" applyFont="1" applyBorder="1" applyAlignment="1">
      <alignment wrapText="1"/>
    </xf>
    <xf numFmtId="0" fontId="8" fillId="0" borderId="32" xfId="0" applyFont="1" applyBorder="1" applyAlignment="1">
      <alignment vertical="top"/>
    </xf>
    <xf numFmtId="0" fontId="3" fillId="0" borderId="38" xfId="0" applyFont="1" applyBorder="1"/>
    <xf numFmtId="0" fontId="3" fillId="0" borderId="34" xfId="0" applyFont="1" applyBorder="1"/>
    <xf numFmtId="0" fontId="3" fillId="0" borderId="13" xfId="0" applyFont="1" applyBorder="1"/>
    <xf numFmtId="0" fontId="1" fillId="0" borderId="0" xfId="0" applyFont="1" applyAlignment="1">
      <alignment vertical="top"/>
    </xf>
    <xf numFmtId="0" fontId="1" fillId="2" borderId="0" xfId="0" applyFont="1" applyFill="1" applyAlignment="1">
      <alignment vertical="top"/>
    </xf>
    <xf numFmtId="3" fontId="7" fillId="0" borderId="0" xfId="0" applyNumberFormat="1" applyFont="1" applyAlignment="1"/>
    <xf numFmtId="9" fontId="7" fillId="0" borderId="0" xfId="0" applyNumberFormat="1" applyFont="1" applyAlignment="1"/>
    <xf numFmtId="0" fontId="2" fillId="0" borderId="0" xfId="0" applyFont="1" applyAlignment="1"/>
    <xf numFmtId="0" fontId="13" fillId="0" borderId="1" xfId="0" applyFont="1" applyBorder="1"/>
    <xf numFmtId="0" fontId="12" fillId="0" borderId="1" xfId="0" applyFont="1" applyBorder="1" applyAlignment="1"/>
    <xf numFmtId="0" fontId="12" fillId="4" borderId="1" xfId="0" applyFont="1" applyFill="1" applyBorder="1" applyAlignment="1">
      <alignment wrapText="1"/>
    </xf>
    <xf numFmtId="0" fontId="12" fillId="4" borderId="1" xfId="0" applyFont="1" applyFill="1" applyBorder="1" applyAlignment="1"/>
    <xf numFmtId="0" fontId="7" fillId="4" borderId="1" xfId="0" applyFont="1" applyFill="1" applyBorder="1" applyAlignment="1"/>
    <xf numFmtId="0" fontId="7" fillId="0" borderId="1" xfId="0" applyFont="1" applyBorder="1" applyAlignment="1"/>
    <xf numFmtId="0" fontId="13" fillId="4" borderId="1" xfId="0" applyFont="1" applyFill="1" applyBorder="1"/>
    <xf numFmtId="0" fontId="12" fillId="0" borderId="1" xfId="0" applyFont="1" applyBorder="1" applyAlignment="1">
      <alignment wrapText="1"/>
    </xf>
    <xf numFmtId="0" fontId="13" fillId="0" borderId="0" xfId="0" applyFont="1" applyAlignment="1"/>
    <xf numFmtId="0" fontId="13" fillId="5" borderId="1" xfId="0" applyFont="1" applyFill="1" applyBorder="1"/>
    <xf numFmtId="0" fontId="0" fillId="0" borderId="0" xfId="0" applyFont="1" applyAlignment="1"/>
    <xf numFmtId="0" fontId="3" fillId="0" borderId="0" xfId="0" applyFont="1" applyAlignment="1"/>
    <xf numFmtId="0" fontId="9" fillId="0" borderId="0" xfId="0" applyFont="1" applyAlignment="1"/>
    <xf numFmtId="0" fontId="7" fillId="0" borderId="0" xfId="0" applyFont="1" applyAlignment="1">
      <alignment wrapText="1"/>
    </xf>
    <xf numFmtId="0" fontId="9" fillId="0" borderId="0" xfId="0" applyFont="1"/>
    <xf numFmtId="0" fontId="3" fillId="0" borderId="35" xfId="0" applyFont="1" applyBorder="1" applyAlignment="1">
      <alignment wrapText="1"/>
    </xf>
    <xf numFmtId="0" fontId="7" fillId="2" borderId="0" xfId="0" applyFont="1" applyFill="1" applyAlignment="1">
      <alignment wrapText="1"/>
    </xf>
    <xf numFmtId="0" fontId="0" fillId="0" borderId="0" xfId="0" applyFont="1" applyAlignment="1">
      <alignment wrapText="1"/>
    </xf>
    <xf numFmtId="164" fontId="7" fillId="0" borderId="0" xfId="0" applyNumberFormat="1" applyFont="1" applyAlignment="1">
      <alignment wrapText="1"/>
    </xf>
    <xf numFmtId="0" fontId="3" fillId="0" borderId="0" xfId="0" applyFont="1" applyFill="1" applyBorder="1" applyAlignment="1"/>
    <xf numFmtId="0" fontId="14" fillId="0" borderId="36" xfId="0" applyFont="1" applyBorder="1" applyAlignment="1"/>
    <xf numFmtId="0" fontId="14" fillId="0" borderId="37" xfId="0" applyFont="1" applyBorder="1" applyAlignment="1"/>
    <xf numFmtId="0" fontId="15" fillId="0" borderId="0" xfId="0" applyFont="1" applyAlignment="1"/>
    <xf numFmtId="0" fontId="7" fillId="0" borderId="40" xfId="0" applyFont="1" applyBorder="1"/>
    <xf numFmtId="0" fontId="11" fillId="0" borderId="40" xfId="0" applyFont="1" applyBorder="1" applyAlignment="1"/>
    <xf numFmtId="0" fontId="11" fillId="0" borderId="40" xfId="0" applyFont="1" applyBorder="1" applyAlignment="1">
      <alignment wrapText="1"/>
    </xf>
    <xf numFmtId="0" fontId="12" fillId="0" borderId="40" xfId="0" applyFont="1" applyBorder="1" applyAlignment="1"/>
    <xf numFmtId="0" fontId="3" fillId="0" borderId="40" xfId="0" applyFont="1" applyBorder="1" applyAlignment="1">
      <alignment wrapText="1"/>
    </xf>
    <xf numFmtId="0" fontId="3" fillId="0" borderId="40" xfId="0" applyFont="1" applyBorder="1" applyAlignment="1"/>
    <xf numFmtId="0" fontId="7" fillId="0" borderId="40" xfId="0" applyFont="1" applyBorder="1" applyAlignment="1">
      <alignment wrapText="1"/>
    </xf>
    <xf numFmtId="0" fontId="8" fillId="0" borderId="40" xfId="0" applyFont="1" applyBorder="1" applyAlignment="1">
      <alignment wrapText="1"/>
    </xf>
    <xf numFmtId="0" fontId="18" fillId="0" borderId="40" xfId="0" applyFont="1" applyBorder="1" applyAlignment="1">
      <alignment wrapText="1"/>
    </xf>
    <xf numFmtId="0" fontId="19" fillId="0" borderId="40" xfId="0" applyFont="1" applyBorder="1" applyAlignment="1"/>
    <xf numFmtId="0" fontId="19" fillId="0" borderId="40" xfId="0" applyFont="1" applyBorder="1"/>
    <xf numFmtId="0" fontId="12" fillId="0" borderId="40" xfId="0" applyFont="1" applyBorder="1" applyAlignment="1">
      <alignment wrapText="1"/>
    </xf>
    <xf numFmtId="0" fontId="3" fillId="0" borderId="0" xfId="0" applyFont="1" applyAlignment="1"/>
    <xf numFmtId="0" fontId="0" fillId="0" borderId="0" xfId="0" applyFont="1" applyAlignment="1"/>
    <xf numFmtId="0" fontId="9" fillId="0" borderId="0" xfId="0" applyFont="1" applyAlignment="1"/>
    <xf numFmtId="0" fontId="10" fillId="0" borderId="0" xfId="0" applyFont="1" applyAlignment="1"/>
    <xf numFmtId="0" fontId="16" fillId="0" borderId="29" xfId="0" applyFont="1" applyBorder="1" applyAlignment="1">
      <alignment horizontal="center"/>
    </xf>
    <xf numFmtId="0" fontId="14" fillId="0" borderId="39" xfId="0" applyFont="1" applyBorder="1"/>
    <xf numFmtId="0" fontId="14"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election activeCell="C32" sqref="C32"/>
    </sheetView>
  </sheetViews>
  <sheetFormatPr defaultColWidth="14.44140625" defaultRowHeight="15.75" customHeight="1" x14ac:dyDescent="0.25"/>
  <cols>
    <col min="3" max="3" width="132" customWidth="1"/>
  </cols>
  <sheetData>
    <row r="1" spans="3:3" ht="15.75" customHeight="1" x14ac:dyDescent="0.3">
      <c r="C1" s="1" t="s">
        <v>0</v>
      </c>
    </row>
    <row r="2" spans="3:3" ht="15" x14ac:dyDescent="0.25">
      <c r="C2" s="2"/>
    </row>
    <row r="3" spans="3:3" ht="30" x14ac:dyDescent="0.25">
      <c r="C3" s="3" t="s">
        <v>1</v>
      </c>
    </row>
    <row r="4" spans="3:3" ht="15" x14ac:dyDescent="0.25">
      <c r="C4" s="3" t="s">
        <v>2</v>
      </c>
    </row>
    <row r="5" spans="3:3" ht="15" x14ac:dyDescent="0.25">
      <c r="C5" s="3" t="s">
        <v>3</v>
      </c>
    </row>
    <row r="6" spans="3:3" ht="15" x14ac:dyDescent="0.25">
      <c r="C6" s="3" t="s">
        <v>4</v>
      </c>
    </row>
    <row r="9" spans="3:3" ht="15.75" customHeight="1" x14ac:dyDescent="0.3">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7" workbookViewId="0">
      <selection activeCell="C10" sqref="C10"/>
    </sheetView>
  </sheetViews>
  <sheetFormatPr defaultColWidth="14.44140625" defaultRowHeight="15.75" customHeight="1" x14ac:dyDescent="0.25"/>
  <cols>
    <col min="1" max="1" width="13.88671875" customWidth="1"/>
    <col min="2" max="2" width="47.88671875" customWidth="1"/>
    <col min="3" max="3" width="81" customWidth="1"/>
  </cols>
  <sheetData>
    <row r="1" spans="1:26" ht="72" x14ac:dyDescent="0.25">
      <c r="A1" s="4" t="s">
        <v>6</v>
      </c>
      <c r="B1" s="5" t="s">
        <v>7</v>
      </c>
      <c r="C1" s="6"/>
      <c r="D1" s="7"/>
      <c r="E1" s="7"/>
      <c r="F1" s="7"/>
      <c r="G1" s="7"/>
      <c r="H1" s="7"/>
      <c r="I1" s="7"/>
      <c r="J1" s="7"/>
      <c r="K1" s="7"/>
      <c r="L1" s="7"/>
      <c r="M1" s="7"/>
      <c r="N1" s="7"/>
      <c r="O1" s="7"/>
      <c r="P1" s="7"/>
      <c r="Q1" s="7"/>
      <c r="R1" s="7"/>
      <c r="S1" s="7"/>
      <c r="T1" s="7"/>
      <c r="U1" s="7"/>
      <c r="V1" s="7"/>
      <c r="W1" s="7"/>
      <c r="X1" s="7"/>
      <c r="Y1" s="7"/>
      <c r="Z1" s="7"/>
    </row>
    <row r="2" spans="1:26" ht="14.4" x14ac:dyDescent="0.25">
      <c r="A2" s="8"/>
      <c r="B2" s="8"/>
      <c r="C2" s="8"/>
      <c r="D2" s="7"/>
      <c r="E2" s="7"/>
      <c r="F2" s="7"/>
      <c r="G2" s="7"/>
      <c r="H2" s="7"/>
      <c r="I2" s="7"/>
      <c r="J2" s="7"/>
      <c r="K2" s="7"/>
      <c r="L2" s="7"/>
      <c r="M2" s="7"/>
      <c r="N2" s="7"/>
      <c r="O2" s="7"/>
      <c r="P2" s="7"/>
      <c r="Q2" s="7"/>
      <c r="R2" s="7"/>
      <c r="S2" s="7"/>
      <c r="T2" s="7"/>
      <c r="U2" s="7"/>
      <c r="V2" s="7"/>
      <c r="W2" s="7"/>
      <c r="X2" s="7"/>
      <c r="Y2" s="7"/>
      <c r="Z2" s="7"/>
    </row>
    <row r="3" spans="1:26" ht="86.4" x14ac:dyDescent="0.25">
      <c r="A3" s="9" t="s">
        <v>0</v>
      </c>
      <c r="B3" s="4" t="s">
        <v>8</v>
      </c>
      <c r="C3" s="10"/>
      <c r="D3" s="7"/>
      <c r="E3" s="7"/>
      <c r="F3" s="7"/>
      <c r="G3" s="7"/>
      <c r="H3" s="7"/>
      <c r="I3" s="7"/>
      <c r="J3" s="7"/>
      <c r="K3" s="7"/>
      <c r="L3" s="7"/>
      <c r="M3" s="7"/>
      <c r="N3" s="7"/>
      <c r="O3" s="7"/>
      <c r="P3" s="7"/>
      <c r="Q3" s="7"/>
      <c r="R3" s="7"/>
      <c r="S3" s="7"/>
      <c r="T3" s="7"/>
      <c r="U3" s="7"/>
      <c r="V3" s="7"/>
      <c r="W3" s="7"/>
      <c r="X3" s="7"/>
      <c r="Y3" s="7"/>
      <c r="Z3" s="7"/>
    </row>
    <row r="4" spans="1:26" ht="14.4" x14ac:dyDescent="0.25">
      <c r="A4" s="8"/>
      <c r="B4" s="8"/>
      <c r="C4" s="8"/>
      <c r="D4" s="7"/>
      <c r="E4" s="7"/>
      <c r="F4" s="7"/>
      <c r="G4" s="7"/>
      <c r="H4" s="7"/>
      <c r="I4" s="7"/>
      <c r="J4" s="7"/>
      <c r="K4" s="7"/>
      <c r="L4" s="7"/>
      <c r="M4" s="7"/>
      <c r="N4" s="7"/>
      <c r="O4" s="7"/>
      <c r="P4" s="7"/>
      <c r="Q4" s="7"/>
      <c r="R4" s="7"/>
      <c r="S4" s="7"/>
      <c r="T4" s="7"/>
      <c r="U4" s="7"/>
      <c r="V4" s="7"/>
      <c r="W4" s="7"/>
      <c r="X4" s="7"/>
      <c r="Y4" s="7"/>
      <c r="Z4" s="7"/>
    </row>
    <row r="5" spans="1:26" ht="14.4" x14ac:dyDescent="0.25">
      <c r="A5" s="6"/>
      <c r="B5" s="6"/>
      <c r="C5" s="6"/>
      <c r="D5" s="7"/>
      <c r="E5" s="7"/>
      <c r="F5" s="7"/>
      <c r="G5" s="7"/>
      <c r="H5" s="7"/>
      <c r="I5" s="7"/>
      <c r="J5" s="7"/>
      <c r="K5" s="7"/>
      <c r="L5" s="7"/>
      <c r="M5" s="7"/>
      <c r="N5" s="7"/>
      <c r="O5" s="7"/>
      <c r="P5" s="7"/>
      <c r="Q5" s="7"/>
      <c r="R5" s="7"/>
      <c r="S5" s="7"/>
      <c r="T5" s="7"/>
      <c r="U5" s="7"/>
      <c r="V5" s="7"/>
      <c r="W5" s="7"/>
      <c r="X5" s="7"/>
      <c r="Y5" s="7"/>
      <c r="Z5" s="7"/>
    </row>
    <row r="6" spans="1:26" ht="14.4" x14ac:dyDescent="0.25">
      <c r="A6" s="11" t="s">
        <v>9</v>
      </c>
      <c r="B6" s="12" t="s">
        <v>10</v>
      </c>
      <c r="C6" s="12" t="s">
        <v>11</v>
      </c>
      <c r="D6" s="7"/>
      <c r="E6" s="7"/>
      <c r="F6" s="7"/>
      <c r="G6" s="7"/>
      <c r="H6" s="7"/>
      <c r="I6" s="7"/>
      <c r="J6" s="7"/>
      <c r="K6" s="7"/>
      <c r="L6" s="7"/>
      <c r="M6" s="7"/>
      <c r="N6" s="7"/>
      <c r="O6" s="7"/>
      <c r="P6" s="7"/>
      <c r="Q6" s="7"/>
      <c r="R6" s="7"/>
      <c r="S6" s="7"/>
      <c r="T6" s="7"/>
      <c r="U6" s="7"/>
      <c r="V6" s="7"/>
      <c r="W6" s="7"/>
      <c r="X6" s="7"/>
      <c r="Y6" s="7"/>
      <c r="Z6" s="7"/>
    </row>
    <row r="7" spans="1:26" ht="100.8" x14ac:dyDescent="0.25">
      <c r="A7" s="13">
        <v>1</v>
      </c>
      <c r="B7" s="14" t="s">
        <v>12</v>
      </c>
      <c r="C7" s="14" t="s">
        <v>13</v>
      </c>
      <c r="D7" s="7"/>
      <c r="E7" s="15"/>
      <c r="F7" s="7"/>
      <c r="G7" s="7"/>
      <c r="H7" s="7"/>
      <c r="I7" s="7"/>
      <c r="J7" s="7"/>
      <c r="K7" s="7"/>
      <c r="L7" s="7"/>
      <c r="M7" s="7"/>
      <c r="N7" s="7"/>
      <c r="O7" s="7"/>
      <c r="P7" s="7"/>
      <c r="Q7" s="7"/>
      <c r="R7" s="7"/>
      <c r="S7" s="7"/>
      <c r="T7" s="7"/>
      <c r="U7" s="7"/>
      <c r="V7" s="7"/>
      <c r="W7" s="7"/>
      <c r="X7" s="7"/>
      <c r="Y7" s="7"/>
      <c r="Z7" s="7"/>
    </row>
    <row r="8" spans="1:26" ht="86.4" x14ac:dyDescent="0.25">
      <c r="A8" s="13">
        <v>2</v>
      </c>
      <c r="B8" s="14" t="s">
        <v>14</v>
      </c>
      <c r="C8" s="14" t="s">
        <v>15</v>
      </c>
      <c r="D8" s="7"/>
      <c r="E8" s="7"/>
      <c r="F8" s="7"/>
      <c r="G8" s="7"/>
      <c r="H8" s="7"/>
      <c r="I8" s="7"/>
      <c r="J8" s="7"/>
      <c r="K8" s="7"/>
      <c r="L8" s="7"/>
      <c r="M8" s="7"/>
      <c r="N8" s="7"/>
      <c r="O8" s="7"/>
      <c r="P8" s="7"/>
      <c r="Q8" s="7"/>
      <c r="R8" s="7"/>
      <c r="S8" s="7"/>
      <c r="T8" s="7"/>
      <c r="U8" s="7"/>
      <c r="V8" s="7"/>
      <c r="W8" s="7"/>
      <c r="X8" s="7"/>
      <c r="Y8" s="7"/>
      <c r="Z8" s="7"/>
    </row>
    <row r="9" spans="1:26" ht="57.6" x14ac:dyDescent="0.25">
      <c r="A9" s="13">
        <v>3</v>
      </c>
      <c r="B9" s="14" t="s">
        <v>16</v>
      </c>
      <c r="C9" s="14" t="s">
        <v>17</v>
      </c>
      <c r="D9" s="7"/>
      <c r="E9" s="7"/>
      <c r="F9" s="7"/>
      <c r="G9" s="7"/>
      <c r="H9" s="7"/>
      <c r="I9" s="7"/>
      <c r="J9" s="7"/>
      <c r="K9" s="7"/>
      <c r="L9" s="7"/>
      <c r="M9" s="7"/>
      <c r="N9" s="7"/>
      <c r="O9" s="7"/>
      <c r="P9" s="7"/>
      <c r="Q9" s="7"/>
      <c r="R9" s="7"/>
      <c r="S9" s="7"/>
      <c r="T9" s="7"/>
      <c r="U9" s="7"/>
      <c r="V9" s="7"/>
      <c r="W9" s="7"/>
      <c r="X9" s="7"/>
      <c r="Y9" s="7"/>
      <c r="Z9" s="7"/>
    </row>
    <row r="10" spans="1:26" ht="72" x14ac:dyDescent="0.25">
      <c r="A10" s="13">
        <v>4</v>
      </c>
      <c r="B10" s="14" t="s">
        <v>220</v>
      </c>
      <c r="C10" s="14" t="s">
        <v>18</v>
      </c>
      <c r="D10" s="7"/>
      <c r="E10" s="7"/>
      <c r="F10" s="7"/>
      <c r="G10" s="7"/>
      <c r="H10" s="7"/>
      <c r="I10" s="7"/>
      <c r="J10" s="7"/>
      <c r="K10" s="7"/>
      <c r="L10" s="7"/>
      <c r="M10" s="7"/>
      <c r="N10" s="7"/>
      <c r="O10" s="7"/>
      <c r="P10" s="7"/>
      <c r="Q10" s="7"/>
      <c r="R10" s="7"/>
      <c r="S10" s="7"/>
      <c r="T10" s="7"/>
      <c r="U10" s="7"/>
      <c r="V10" s="7"/>
      <c r="W10" s="7"/>
      <c r="X10" s="7"/>
      <c r="Y10" s="7"/>
      <c r="Z10" s="7"/>
    </row>
    <row r="11" spans="1:26" ht="57.6" x14ac:dyDescent="0.25">
      <c r="A11" s="13">
        <v>5</v>
      </c>
      <c r="B11" s="14" t="s">
        <v>19</v>
      </c>
      <c r="C11" s="14" t="s">
        <v>20</v>
      </c>
      <c r="D11" s="7"/>
      <c r="E11" s="7"/>
      <c r="F11" s="7"/>
      <c r="G11" s="7"/>
      <c r="H11" s="7"/>
      <c r="I11" s="7"/>
      <c r="J11" s="7"/>
      <c r="K11" s="7"/>
      <c r="L11" s="7"/>
      <c r="M11" s="7"/>
      <c r="N11" s="7"/>
      <c r="O11" s="7"/>
      <c r="P11" s="7"/>
      <c r="Q11" s="7"/>
      <c r="R11" s="7"/>
      <c r="S11" s="7"/>
      <c r="T11" s="7"/>
      <c r="U11" s="7"/>
      <c r="V11" s="7"/>
      <c r="W11" s="7"/>
      <c r="X11" s="7"/>
      <c r="Y11" s="7"/>
      <c r="Z11" s="7"/>
    </row>
    <row r="12" spans="1:26" ht="86.4" x14ac:dyDescent="0.25">
      <c r="A12" s="13">
        <v>6</v>
      </c>
      <c r="B12" s="14" t="s">
        <v>21</v>
      </c>
      <c r="C12" s="14" t="s">
        <v>22</v>
      </c>
      <c r="D12" s="7"/>
      <c r="E12" s="7"/>
      <c r="F12" s="7"/>
      <c r="G12" s="7"/>
      <c r="H12" s="7"/>
      <c r="I12" s="7"/>
      <c r="J12" s="7"/>
      <c r="K12" s="7"/>
      <c r="L12" s="7"/>
      <c r="M12" s="7"/>
      <c r="N12" s="7"/>
      <c r="O12" s="7"/>
      <c r="P12" s="7"/>
      <c r="Q12" s="7"/>
      <c r="R12" s="7"/>
      <c r="S12" s="7"/>
      <c r="T12" s="7"/>
      <c r="U12" s="7"/>
      <c r="V12" s="7"/>
      <c r="W12" s="7"/>
      <c r="X12" s="7"/>
      <c r="Y12" s="7"/>
      <c r="Z12" s="7"/>
    </row>
    <row r="13" spans="1:26" ht="14.4" x14ac:dyDescent="0.25">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ht="14.4" x14ac:dyDescent="0.25">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ht="14.4" x14ac:dyDescent="0.25">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ht="14.4" x14ac:dyDescent="0.25">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ht="14.4" x14ac:dyDescent="0.25">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ht="14.4" x14ac:dyDescent="0.25">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ht="14.4" x14ac:dyDescent="0.25">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ht="14.4" x14ac:dyDescent="0.25">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ht="14.4" x14ac:dyDescent="0.25">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ht="14.4" x14ac:dyDescent="0.25">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ht="14.4" x14ac:dyDescent="0.25">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ht="14.4" x14ac:dyDescent="0.25">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ht="14.4" x14ac:dyDescent="0.25">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ht="14.4" x14ac:dyDescent="0.25">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ht="14.4" x14ac:dyDescent="0.25">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ht="14.4"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4"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4"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4"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4"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4"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4"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4"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4"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4"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4"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4"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4"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4"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4"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4"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4"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4"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4"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4"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4"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4"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4"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4"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4"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4"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4"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4"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4"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4"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4"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4"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4"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4"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4"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4"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4"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4"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4"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4"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4"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4"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4"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4"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4"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4"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4"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4"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4"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4"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4"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4"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4"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4"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4"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4"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4"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4"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4"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4"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4"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4"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4"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4"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4"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4"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4"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4"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4"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4"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4"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4"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4"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4"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4"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4"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4"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4"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4"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4"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4"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4"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4"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4"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4"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4"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4"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4"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4"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4"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4"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4"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4"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4"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4"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4"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4"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4"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4"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4"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4"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4"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4"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4"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4"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4"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4"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4"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4"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4"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4"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4"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4"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4"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4"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4"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4"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4"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4"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4"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4"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4"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4"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4"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4"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4"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4"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4"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4"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4"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4"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4"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4"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4"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4"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4"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4"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4"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4"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4"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4"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4"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4"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4"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4"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4"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4"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4"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4"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4"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4"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4"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4"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4"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4"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4"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4"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4"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4"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4"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4"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4"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4"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4"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4"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4"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4"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4"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4"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4"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4"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4"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4"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4"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4"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4"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4"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4"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4"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4"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4"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4"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4"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4"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4"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4"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4"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4"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4"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4"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4"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4"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4"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4"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4"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4"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4"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4"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4"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4"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4"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4"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4"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4"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4"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4"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4"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4"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4"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4"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4"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4"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4"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4"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4"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4"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4"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4"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4"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4"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4"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4"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4"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4"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4"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4"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4"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4"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4"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4"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4"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4"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4"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4"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4"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4"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4"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4"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4"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4"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4"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4"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4"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4"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4"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4"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4"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4"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4"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4"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4"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4"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4"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4"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4"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4"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4"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4"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4"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4"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4"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4"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4"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4"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4"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4"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4"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4"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4"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4"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4"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4"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4"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4"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4"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4"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4"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4"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4"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4"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4"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4"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4"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4"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4"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4"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4"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4"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4"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4"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4"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4"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4"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4"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4"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4"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4"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4"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4"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4"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4"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4"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4"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4"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4"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4"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4"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4"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4"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4"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4"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4"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4"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4"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4"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4"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4"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4"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4"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4"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4"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4"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4"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4"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4"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4"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4"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4"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4"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4"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4"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4"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4"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4"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4"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4"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4"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4"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4"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4"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4"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4"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4"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4"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4"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4"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4"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4"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4"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4"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4"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4"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4"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4"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4"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4"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4"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4"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4"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4"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4"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4"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4"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4"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4"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4"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4"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4"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4"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4"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4"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4"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4"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4"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4"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4"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4"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4"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4"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4"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4"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4"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4"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4"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4"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4"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4"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4"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4"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4"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4"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4"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4"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4"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4"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4"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4"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4"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4"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4"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4"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4"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4"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4"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4"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4"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4"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4"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4"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4"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4"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4"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4"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4"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4"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4"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4"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4"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4"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4"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4"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4"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4"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4"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4"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4"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4"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4"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4"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4"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4"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4"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4"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4"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4"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4"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4"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4"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4"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4"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4"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4"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4"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4"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4"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4"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4"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4"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4"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4"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4"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4"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4"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4"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4"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4"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4"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4"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4"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4"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4"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4"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4"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4"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4"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4"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4"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4"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4"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4"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4"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4"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4"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4"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4"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4"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4"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4"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4"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4"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4"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4"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4"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4"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4"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4"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4"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4"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4"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4"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4"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4"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4"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4"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4"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4"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4"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4"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4"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4"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4"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4"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4"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4"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4"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4"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4"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4"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4"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4"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4"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4"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4"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4"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4"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4"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4"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4"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4"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4"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4"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4"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4"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4"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4"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4"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4"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4"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4"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4"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4"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4"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4"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4"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4"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4"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4"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4"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4"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4"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4"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4"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4"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4"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4"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4"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4"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4"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4"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4"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4"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4"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4"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4"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4"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4"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4"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4"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4"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4"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4"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4"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4"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4"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4"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4"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4"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4"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4"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4"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4"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4"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4"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4"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4"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4"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4"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4"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4"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4"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4"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4"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4"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4"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4"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4"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4"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4"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4"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4"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4"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4"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4"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4"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4"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4"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4"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4"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4"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4"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4"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4"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4"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4"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4"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4"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4"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4"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4"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4"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4"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4"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4"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4"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4"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4"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4"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4"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4"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4"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4"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4"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4"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4"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4"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4"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4"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4"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4"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4"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4"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4"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4"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4"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4"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4"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4"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4"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4"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4"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4"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4"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4"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4"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4"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4"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4"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4"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4"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4"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4"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4"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4"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4"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4"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4"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4"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4"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4"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4"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4"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4"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4"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4"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4"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4"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4"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4"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4"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4"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4"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4"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4"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4"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4"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4"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4"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4"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4"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4"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4"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4"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4"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4"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4"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4"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4"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4"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4"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4"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4"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4"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4"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4"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4"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4"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4"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4"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4"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4"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4"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4"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4"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4"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4"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4"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4"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4"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4"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4"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4"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4"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4"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4"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4"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4"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4"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4"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4"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4"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4"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4"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4"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4"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4"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4"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4"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4"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4"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4"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4"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4"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4"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4"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4"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4"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4"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4"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4"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4"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4"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4"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4"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4"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4"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4"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4"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4"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4"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4"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4"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4"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4"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4"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4"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4"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4"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4"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4"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4"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4"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4"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4"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4"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4"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4"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4"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4"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4"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4"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4"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4"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4"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4"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4"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4"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4"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4"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4"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4"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4"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4"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4"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4"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4"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4"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4"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4"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4"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4"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4"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4"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4"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4"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4"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4"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4"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4"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4"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4"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4"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4"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4"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4"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4"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4"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4"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4"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4"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4"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4"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4"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4"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4"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4"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4"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4"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4"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4"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4"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4"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4"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4"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4"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4"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4"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4"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4"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4"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4"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4"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4"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4"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4"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4"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4"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4"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4"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4"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4"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4"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4"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4"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4"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4"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4"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4"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4"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4"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4"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4"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4"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4"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4"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4"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4"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4"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4"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4"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4"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4"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4"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4"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4"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4"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4"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4"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4"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4"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4"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4"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4"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4"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4"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4"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4"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4"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4"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4"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4"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4"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4"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4"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4"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4"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4"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4"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4"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4"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4"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4"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4"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4"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4"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4"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4"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4"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4"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4"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4"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4"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4"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4"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4"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4"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4"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4"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4"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4"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4"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4"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4"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4"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4"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4"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4"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4"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4"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4"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4"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4"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4"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4"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4"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4"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4"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4"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4"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4"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4"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4"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4"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4"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4"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4"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4"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4"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4"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4"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4"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4"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4"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4"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4"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4"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4"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4"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4"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4"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4"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4"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4"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4"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4"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4"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4"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4"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4"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4"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4"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4"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4"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4"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4"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4"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4"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4"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4"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7"/>
  <sheetViews>
    <sheetView topLeftCell="B73" zoomScale="85" zoomScaleNormal="85" workbookViewId="0">
      <selection activeCell="G73" sqref="G73"/>
    </sheetView>
  </sheetViews>
  <sheetFormatPr defaultColWidth="14.44140625" defaultRowHeight="15.75" customHeight="1" x14ac:dyDescent="0.25"/>
  <cols>
    <col min="1" max="1" width="18.21875" customWidth="1"/>
    <col min="2" max="2" width="12.33203125" customWidth="1"/>
    <col min="3" max="3" width="78.5546875" customWidth="1"/>
    <col min="4" max="4" width="12" customWidth="1"/>
    <col min="5" max="5" width="46.44140625" style="102" customWidth="1"/>
    <col min="6" max="6" width="31.44140625" customWidth="1"/>
    <col min="7" max="7" width="45" customWidth="1"/>
    <col min="8" max="8" width="29.109375" customWidth="1"/>
  </cols>
  <sheetData>
    <row r="1" spans="1:7" ht="45" x14ac:dyDescent="0.25">
      <c r="A1" s="16"/>
      <c r="B1" s="16"/>
      <c r="C1" s="17" t="s">
        <v>23</v>
      </c>
      <c r="D1" s="16"/>
      <c r="E1" s="35"/>
      <c r="F1" s="16"/>
      <c r="G1" s="16"/>
    </row>
    <row r="2" spans="1:7" ht="13.2" x14ac:dyDescent="0.25">
      <c r="A2" s="16"/>
      <c r="B2" s="16"/>
      <c r="C2" s="16"/>
      <c r="D2" s="16"/>
      <c r="E2" s="35"/>
      <c r="F2" s="16"/>
      <c r="G2" s="16"/>
    </row>
    <row r="3" spans="1:7" ht="49.95" customHeight="1" x14ac:dyDescent="0.3">
      <c r="A3" s="18" t="s">
        <v>24</v>
      </c>
      <c r="B3" s="122" t="s">
        <v>12</v>
      </c>
      <c r="C3" s="121"/>
      <c r="D3" s="121"/>
      <c r="E3" s="35"/>
      <c r="F3" s="16"/>
      <c r="G3" s="16"/>
    </row>
    <row r="4" spans="1:7" ht="49.95" customHeight="1" x14ac:dyDescent="0.3">
      <c r="A4" s="18" t="s">
        <v>25</v>
      </c>
      <c r="B4" s="123" t="s">
        <v>26</v>
      </c>
      <c r="C4" s="121"/>
      <c r="D4" s="121"/>
      <c r="E4" s="35"/>
      <c r="F4" s="16"/>
      <c r="G4" s="16"/>
    </row>
    <row r="5" spans="1:7" ht="49.95" customHeight="1" x14ac:dyDescent="0.3">
      <c r="A5" s="20"/>
      <c r="B5" s="16"/>
      <c r="C5" s="16"/>
      <c r="D5" s="16"/>
      <c r="E5" s="35"/>
      <c r="F5" s="16"/>
      <c r="G5" s="16"/>
    </row>
    <row r="6" spans="1:7" ht="79.95" customHeight="1" x14ac:dyDescent="0.3">
      <c r="A6" s="18" t="s">
        <v>27</v>
      </c>
      <c r="B6" s="108"/>
      <c r="C6" s="109" t="s">
        <v>28</v>
      </c>
      <c r="D6" s="109" t="s">
        <v>29</v>
      </c>
      <c r="E6" s="110" t="s">
        <v>30</v>
      </c>
      <c r="F6" s="110" t="s">
        <v>31</v>
      </c>
      <c r="G6" s="111" t="s">
        <v>32</v>
      </c>
    </row>
    <row r="7" spans="1:7" ht="79.95" customHeight="1" x14ac:dyDescent="0.3">
      <c r="A7" s="20"/>
      <c r="B7" s="109" t="s">
        <v>33</v>
      </c>
      <c r="C7" s="112" t="s">
        <v>34</v>
      </c>
      <c r="D7" s="113">
        <v>5</v>
      </c>
      <c r="E7" s="112" t="s">
        <v>35</v>
      </c>
      <c r="F7" s="112" t="s">
        <v>36</v>
      </c>
      <c r="G7" s="114" t="s">
        <v>37</v>
      </c>
    </row>
    <row r="8" spans="1:7" ht="79.95" customHeight="1" x14ac:dyDescent="0.3">
      <c r="A8" s="20"/>
      <c r="B8" s="109" t="s">
        <v>38</v>
      </c>
      <c r="C8" s="112" t="s">
        <v>39</v>
      </c>
      <c r="D8" s="113">
        <v>4</v>
      </c>
      <c r="E8" s="112" t="s">
        <v>40</v>
      </c>
      <c r="F8" s="112" t="s">
        <v>41</v>
      </c>
      <c r="G8" s="114" t="s">
        <v>42</v>
      </c>
    </row>
    <row r="9" spans="1:7" ht="79.95" customHeight="1" x14ac:dyDescent="0.3">
      <c r="A9" s="20"/>
      <c r="B9" s="109" t="s">
        <v>43</v>
      </c>
      <c r="C9" s="112" t="s">
        <v>44</v>
      </c>
      <c r="D9" s="113">
        <v>5</v>
      </c>
      <c r="E9" s="112" t="s">
        <v>45</v>
      </c>
      <c r="F9" s="112" t="s">
        <v>46</v>
      </c>
      <c r="G9" s="114" t="s">
        <v>47</v>
      </c>
    </row>
    <row r="10" spans="1:7" ht="79.95" customHeight="1" x14ac:dyDescent="0.3">
      <c r="A10" s="20"/>
      <c r="B10" s="109" t="s">
        <v>48</v>
      </c>
      <c r="C10" s="112" t="s">
        <v>49</v>
      </c>
      <c r="D10" s="113">
        <v>4</v>
      </c>
      <c r="E10" s="112" t="s">
        <v>50</v>
      </c>
      <c r="F10" s="112" t="s">
        <v>51</v>
      </c>
      <c r="G10" s="114" t="s">
        <v>52</v>
      </c>
    </row>
    <row r="11" spans="1:7" ht="79.95" customHeight="1" x14ac:dyDescent="0.3">
      <c r="A11" s="20"/>
      <c r="B11" s="109" t="s">
        <v>53</v>
      </c>
      <c r="C11" s="112" t="s">
        <v>54</v>
      </c>
      <c r="D11" s="113">
        <v>3</v>
      </c>
      <c r="E11" s="112" t="s">
        <v>55</v>
      </c>
      <c r="F11" s="112" t="s">
        <v>56</v>
      </c>
      <c r="G11" s="114" t="s">
        <v>57</v>
      </c>
    </row>
    <row r="12" spans="1:7" ht="49.95" customHeight="1" x14ac:dyDescent="0.3">
      <c r="A12" s="20"/>
      <c r="B12" s="16"/>
      <c r="C12" s="16"/>
      <c r="D12" s="28">
        <f>AVERAGE(D7:D11)</f>
        <v>4.2</v>
      </c>
      <c r="E12" s="35"/>
      <c r="F12" s="16"/>
      <c r="G12" s="16"/>
    </row>
    <row r="13" spans="1:7" ht="49.95" customHeight="1" x14ac:dyDescent="0.3">
      <c r="A13" s="20"/>
      <c r="B13" s="16"/>
      <c r="C13" s="16"/>
      <c r="D13" s="16"/>
      <c r="E13" s="35"/>
      <c r="F13" s="16"/>
      <c r="G13" s="16"/>
    </row>
    <row r="14" spans="1:7" ht="79.95" customHeight="1" x14ac:dyDescent="0.3">
      <c r="A14" s="115" t="s">
        <v>58</v>
      </c>
      <c r="B14" s="114"/>
      <c r="C14" s="110" t="s">
        <v>59</v>
      </c>
      <c r="D14" s="110" t="s">
        <v>29</v>
      </c>
      <c r="E14" s="110" t="s">
        <v>60</v>
      </c>
      <c r="F14" s="110" t="s">
        <v>31</v>
      </c>
      <c r="G14" s="108"/>
    </row>
    <row r="15" spans="1:7" ht="79.95" customHeight="1" x14ac:dyDescent="0.3">
      <c r="A15" s="115"/>
      <c r="B15" s="110" t="s">
        <v>61</v>
      </c>
      <c r="C15" s="112" t="s">
        <v>62</v>
      </c>
      <c r="D15" s="113">
        <v>5</v>
      </c>
      <c r="E15" s="112" t="s">
        <v>63</v>
      </c>
      <c r="F15" s="112" t="s">
        <v>64</v>
      </c>
      <c r="G15" s="114" t="s">
        <v>65</v>
      </c>
    </row>
    <row r="16" spans="1:7" ht="79.95" customHeight="1" x14ac:dyDescent="0.3">
      <c r="A16" s="115"/>
      <c r="B16" s="110" t="s">
        <v>66</v>
      </c>
      <c r="C16" s="112" t="s">
        <v>67</v>
      </c>
      <c r="D16" s="113">
        <v>4</v>
      </c>
      <c r="E16" s="112" t="s">
        <v>68</v>
      </c>
      <c r="F16" s="112" t="s">
        <v>69</v>
      </c>
      <c r="G16" s="114" t="s">
        <v>70</v>
      </c>
    </row>
    <row r="17" spans="1:26" ht="79.95" customHeight="1" x14ac:dyDescent="0.3">
      <c r="A17" s="115"/>
      <c r="B17" s="110" t="s">
        <v>71</v>
      </c>
      <c r="C17" s="112" t="s">
        <v>72</v>
      </c>
      <c r="D17" s="113">
        <v>3</v>
      </c>
      <c r="E17" s="112" t="s">
        <v>73</v>
      </c>
      <c r="F17" s="112" t="s">
        <v>74</v>
      </c>
      <c r="G17" s="116" t="s">
        <v>75</v>
      </c>
    </row>
    <row r="18" spans="1:26" ht="49.95" customHeight="1" x14ac:dyDescent="0.3">
      <c r="A18" s="20"/>
      <c r="B18" s="16"/>
      <c r="C18" s="16"/>
      <c r="D18" s="16">
        <f>AVERAGE(D15:D17)</f>
        <v>4</v>
      </c>
      <c r="E18" s="35"/>
      <c r="F18" s="16"/>
      <c r="G18" s="16"/>
    </row>
    <row r="19" spans="1:26" ht="49.95" customHeight="1" x14ac:dyDescent="0.3">
      <c r="A19" s="20"/>
      <c r="B19" s="16"/>
      <c r="C19" s="16"/>
      <c r="D19" s="16"/>
      <c r="E19" s="35"/>
      <c r="F19" s="16"/>
      <c r="G19" s="16"/>
    </row>
    <row r="20" spans="1:26" ht="49.95" customHeight="1" x14ac:dyDescent="0.3">
      <c r="A20" s="18" t="s">
        <v>76</v>
      </c>
      <c r="B20" s="16"/>
      <c r="C20" s="16"/>
      <c r="D20" s="16">
        <f>(D18+D12)/2</f>
        <v>4.0999999999999996</v>
      </c>
      <c r="E20" s="35"/>
      <c r="F20" s="16"/>
      <c r="G20" s="16"/>
    </row>
    <row r="21" spans="1:26" ht="49.95" customHeight="1" x14ac:dyDescent="0.3">
      <c r="A21" s="18" t="s">
        <v>77</v>
      </c>
      <c r="B21" s="120" t="s">
        <v>78</v>
      </c>
      <c r="C21" s="121"/>
      <c r="D21" s="31" t="s">
        <v>79</v>
      </c>
      <c r="E21" s="35"/>
      <c r="F21" s="16"/>
      <c r="G21" s="16"/>
    </row>
    <row r="22" spans="1:26" ht="49.95" customHeight="1" x14ac:dyDescent="0.25">
      <c r="A22" s="16"/>
      <c r="B22" s="32"/>
      <c r="C22" s="32"/>
      <c r="D22" s="16"/>
      <c r="E22" s="35"/>
      <c r="F22" s="16"/>
      <c r="G22" s="16"/>
    </row>
    <row r="23" spans="1:26" ht="49.95" customHeight="1" x14ac:dyDescent="0.25">
      <c r="A23" s="33"/>
      <c r="B23" s="33"/>
      <c r="C23" s="33"/>
      <c r="D23" s="33"/>
      <c r="E23" s="101"/>
      <c r="F23" s="33"/>
      <c r="G23" s="33"/>
      <c r="H23" s="34"/>
      <c r="I23" s="34"/>
      <c r="J23" s="34"/>
      <c r="K23" s="34"/>
      <c r="L23" s="34"/>
      <c r="M23" s="34"/>
      <c r="N23" s="34"/>
      <c r="O23" s="34"/>
      <c r="P23" s="34"/>
      <c r="Q23" s="34"/>
      <c r="R23" s="34"/>
      <c r="S23" s="34"/>
      <c r="T23" s="34"/>
      <c r="U23" s="34"/>
      <c r="V23" s="34"/>
      <c r="W23" s="34"/>
      <c r="X23" s="34"/>
      <c r="Y23" s="34"/>
      <c r="Z23" s="34"/>
    </row>
    <row r="24" spans="1:26" ht="49.95" customHeight="1" x14ac:dyDescent="0.25">
      <c r="A24" s="16"/>
      <c r="B24" s="16"/>
      <c r="C24" s="16"/>
      <c r="D24" s="16"/>
      <c r="E24" s="35"/>
      <c r="F24" s="16"/>
      <c r="G24" s="16"/>
    </row>
    <row r="25" spans="1:26" ht="49.95" customHeight="1" x14ac:dyDescent="0.3">
      <c r="A25" s="18" t="s">
        <v>24</v>
      </c>
      <c r="B25" s="122" t="s">
        <v>14</v>
      </c>
      <c r="C25" s="121"/>
      <c r="D25" s="121"/>
      <c r="E25" s="35"/>
      <c r="F25" s="16"/>
      <c r="G25" s="16"/>
    </row>
    <row r="26" spans="1:26" ht="49.95" customHeight="1" x14ac:dyDescent="0.3">
      <c r="A26" s="18" t="s">
        <v>25</v>
      </c>
      <c r="B26" s="123" t="s">
        <v>26</v>
      </c>
      <c r="C26" s="121"/>
      <c r="D26" s="121"/>
      <c r="E26" s="35"/>
      <c r="F26" s="16"/>
      <c r="G26" s="16"/>
    </row>
    <row r="27" spans="1:26" ht="49.95" customHeight="1" x14ac:dyDescent="0.3">
      <c r="A27" s="20"/>
      <c r="B27" s="16"/>
      <c r="C27" s="16"/>
      <c r="D27" s="16"/>
      <c r="E27" s="35"/>
      <c r="F27" s="16"/>
      <c r="G27" s="16"/>
    </row>
    <row r="28" spans="1:26" ht="79.95" customHeight="1" x14ac:dyDescent="0.3">
      <c r="A28" s="18" t="s">
        <v>27</v>
      </c>
      <c r="B28" s="108"/>
      <c r="C28" s="109" t="s">
        <v>80</v>
      </c>
      <c r="D28" s="109" t="s">
        <v>29</v>
      </c>
      <c r="E28" s="110" t="s">
        <v>30</v>
      </c>
      <c r="F28" s="110" t="s">
        <v>31</v>
      </c>
      <c r="G28" s="117" t="s">
        <v>201</v>
      </c>
    </row>
    <row r="29" spans="1:26" ht="79.95" customHeight="1" x14ac:dyDescent="0.3">
      <c r="A29" s="20"/>
      <c r="B29" s="109" t="s">
        <v>33</v>
      </c>
      <c r="C29" s="112" t="s">
        <v>81</v>
      </c>
      <c r="D29" s="113">
        <v>4</v>
      </c>
      <c r="E29" s="112" t="s">
        <v>82</v>
      </c>
      <c r="F29" s="112" t="s">
        <v>36</v>
      </c>
      <c r="G29" s="116" t="s">
        <v>202</v>
      </c>
    </row>
    <row r="30" spans="1:26" ht="79.95" customHeight="1" x14ac:dyDescent="0.3">
      <c r="A30" s="20"/>
      <c r="B30" s="109" t="s">
        <v>38</v>
      </c>
      <c r="C30" s="112" t="s">
        <v>83</v>
      </c>
      <c r="D30" s="113">
        <v>4</v>
      </c>
      <c r="E30" s="112" t="s">
        <v>84</v>
      </c>
      <c r="F30" s="112" t="s">
        <v>85</v>
      </c>
      <c r="G30" s="116" t="s">
        <v>203</v>
      </c>
    </row>
    <row r="31" spans="1:26" ht="79.95" customHeight="1" x14ac:dyDescent="0.3">
      <c r="A31" s="20"/>
      <c r="B31" s="109" t="s">
        <v>43</v>
      </c>
      <c r="C31" s="112" t="s">
        <v>86</v>
      </c>
      <c r="D31" s="113">
        <v>5</v>
      </c>
      <c r="E31" s="112" t="s">
        <v>87</v>
      </c>
      <c r="F31" s="112" t="s">
        <v>46</v>
      </c>
      <c r="G31" s="116" t="s">
        <v>204</v>
      </c>
    </row>
    <row r="32" spans="1:26" ht="79.95" customHeight="1" x14ac:dyDescent="0.3">
      <c r="A32" s="20"/>
      <c r="B32" s="109" t="s">
        <v>48</v>
      </c>
      <c r="C32" s="112" t="s">
        <v>49</v>
      </c>
      <c r="D32" s="113">
        <v>3</v>
      </c>
      <c r="E32" s="112" t="s">
        <v>88</v>
      </c>
      <c r="F32" s="112" t="s">
        <v>89</v>
      </c>
      <c r="G32" s="116" t="s">
        <v>205</v>
      </c>
    </row>
    <row r="33" spans="1:7" ht="79.95" customHeight="1" x14ac:dyDescent="0.3">
      <c r="A33" s="20"/>
      <c r="B33" s="109" t="s">
        <v>53</v>
      </c>
      <c r="C33" s="112" t="s">
        <v>90</v>
      </c>
      <c r="D33" s="113">
        <v>3</v>
      </c>
      <c r="E33" s="112" t="s">
        <v>91</v>
      </c>
      <c r="F33" s="112" t="s">
        <v>92</v>
      </c>
      <c r="G33" s="116" t="s">
        <v>206</v>
      </c>
    </row>
    <row r="34" spans="1:7" ht="49.95" customHeight="1" x14ac:dyDescent="0.3">
      <c r="A34" s="20"/>
      <c r="B34" s="16"/>
      <c r="C34" s="16"/>
      <c r="D34" s="28">
        <f>AVERAGE(D29:D33)</f>
        <v>3.8</v>
      </c>
      <c r="E34" s="35"/>
      <c r="F34" s="16"/>
      <c r="G34" s="16"/>
    </row>
    <row r="35" spans="1:7" ht="49.95" customHeight="1" x14ac:dyDescent="0.3">
      <c r="A35" s="20"/>
      <c r="B35" s="16"/>
      <c r="C35" s="16"/>
      <c r="D35" s="16"/>
      <c r="E35" s="35"/>
      <c r="F35" s="16"/>
      <c r="G35" s="16"/>
    </row>
    <row r="36" spans="1:7" ht="79.95" customHeight="1" x14ac:dyDescent="0.3">
      <c r="A36" s="18" t="s">
        <v>58</v>
      </c>
      <c r="B36" s="114"/>
      <c r="C36" s="110" t="s">
        <v>93</v>
      </c>
      <c r="D36" s="110" t="s">
        <v>29</v>
      </c>
      <c r="E36" s="110" t="s">
        <v>60</v>
      </c>
      <c r="F36" s="110" t="s">
        <v>31</v>
      </c>
      <c r="G36" s="118" t="s">
        <v>201</v>
      </c>
    </row>
    <row r="37" spans="1:7" ht="79.95" customHeight="1" x14ac:dyDescent="0.3">
      <c r="A37" s="20"/>
      <c r="B37" s="110" t="s">
        <v>61</v>
      </c>
      <c r="C37" s="112" t="s">
        <v>94</v>
      </c>
      <c r="D37" s="113">
        <v>5</v>
      </c>
      <c r="E37" s="112" t="s">
        <v>63</v>
      </c>
      <c r="F37" s="112" t="s">
        <v>64</v>
      </c>
      <c r="G37" s="116" t="s">
        <v>207</v>
      </c>
    </row>
    <row r="38" spans="1:7" ht="79.95" customHeight="1" x14ac:dyDescent="0.3">
      <c r="A38" s="20"/>
      <c r="B38" s="110" t="s">
        <v>66</v>
      </c>
      <c r="C38" s="112" t="s">
        <v>95</v>
      </c>
      <c r="D38" s="113">
        <v>5</v>
      </c>
      <c r="E38" s="112" t="s">
        <v>68</v>
      </c>
      <c r="F38" s="112" t="s">
        <v>69</v>
      </c>
      <c r="G38" s="116" t="s">
        <v>208</v>
      </c>
    </row>
    <row r="39" spans="1:7" ht="79.95" customHeight="1" x14ac:dyDescent="0.3">
      <c r="A39" s="20"/>
      <c r="B39" s="110" t="s">
        <v>71</v>
      </c>
      <c r="C39" s="112" t="s">
        <v>96</v>
      </c>
      <c r="D39" s="113">
        <v>3</v>
      </c>
      <c r="E39" s="112" t="s">
        <v>73</v>
      </c>
      <c r="F39" s="112" t="s">
        <v>97</v>
      </c>
      <c r="G39" s="116" t="s">
        <v>209</v>
      </c>
    </row>
    <row r="40" spans="1:7" ht="49.95" customHeight="1" x14ac:dyDescent="0.3">
      <c r="A40" s="20"/>
      <c r="B40" s="16"/>
      <c r="C40" s="16"/>
      <c r="D40" s="16">
        <f>AVERAGE(D37:D39)</f>
        <v>4.333333333333333</v>
      </c>
      <c r="E40" s="35"/>
      <c r="F40" s="16"/>
      <c r="G40" s="16"/>
    </row>
    <row r="41" spans="1:7" ht="49.95" customHeight="1" x14ac:dyDescent="0.3">
      <c r="A41" s="20"/>
      <c r="B41" s="16"/>
      <c r="C41" s="16"/>
      <c r="D41" s="16"/>
      <c r="E41" s="35"/>
      <c r="F41" s="16"/>
      <c r="G41" s="16"/>
    </row>
    <row r="42" spans="1:7" ht="49.95" customHeight="1" x14ac:dyDescent="0.3">
      <c r="A42" s="18" t="s">
        <v>76</v>
      </c>
      <c r="B42" s="16"/>
      <c r="C42" s="16"/>
      <c r="D42" s="16">
        <f>(D40+D34)/2</f>
        <v>4.0666666666666664</v>
      </c>
      <c r="E42" s="35"/>
      <c r="F42" s="16"/>
      <c r="G42" s="16"/>
    </row>
    <row r="43" spans="1:7" ht="49.95" customHeight="1" x14ac:dyDescent="0.3">
      <c r="A43" s="20"/>
      <c r="B43" s="16"/>
      <c r="C43" s="16"/>
      <c r="D43" s="16"/>
      <c r="E43" s="35"/>
      <c r="F43" s="16"/>
      <c r="G43" s="16"/>
    </row>
    <row r="44" spans="1:7" ht="49.95" customHeight="1" x14ac:dyDescent="0.3">
      <c r="A44" s="18" t="s">
        <v>77</v>
      </c>
      <c r="B44" s="120" t="s">
        <v>78</v>
      </c>
      <c r="C44" s="121"/>
      <c r="D44" s="31" t="s">
        <v>79</v>
      </c>
      <c r="E44" s="35"/>
      <c r="F44" s="16"/>
      <c r="G44" s="16"/>
    </row>
    <row r="45" spans="1:7" ht="49.95" customHeight="1" x14ac:dyDescent="0.25">
      <c r="A45" s="16"/>
      <c r="B45" s="32"/>
      <c r="C45" s="32"/>
      <c r="D45" s="16"/>
      <c r="E45" s="35"/>
      <c r="F45" s="16"/>
      <c r="G45" s="16"/>
    </row>
    <row r="46" spans="1:7" ht="49.95" customHeight="1" x14ac:dyDescent="0.3">
      <c r="A46" s="18" t="s">
        <v>24</v>
      </c>
      <c r="B46" s="122" t="s">
        <v>16</v>
      </c>
      <c r="C46" s="121"/>
      <c r="D46" s="121"/>
      <c r="E46" s="35"/>
      <c r="F46" s="16"/>
      <c r="G46" s="16"/>
    </row>
    <row r="47" spans="1:7" ht="49.95" customHeight="1" x14ac:dyDescent="0.3">
      <c r="A47" s="18" t="s">
        <v>25</v>
      </c>
      <c r="B47" s="123" t="s">
        <v>26</v>
      </c>
      <c r="C47" s="121"/>
      <c r="D47" s="121"/>
      <c r="E47" s="35"/>
      <c r="F47" s="16"/>
      <c r="G47" s="16"/>
    </row>
    <row r="48" spans="1:7" ht="49.95" customHeight="1" x14ac:dyDescent="0.3">
      <c r="A48" s="20"/>
      <c r="B48" s="16"/>
      <c r="C48" s="16"/>
      <c r="D48" s="16"/>
      <c r="E48" s="35"/>
      <c r="F48" s="16"/>
      <c r="G48" s="16"/>
    </row>
    <row r="49" spans="1:7" ht="79.95" customHeight="1" x14ac:dyDescent="0.3">
      <c r="A49" s="18" t="s">
        <v>27</v>
      </c>
      <c r="B49" s="108"/>
      <c r="C49" s="109" t="s">
        <v>98</v>
      </c>
      <c r="D49" s="109" t="s">
        <v>29</v>
      </c>
      <c r="E49" s="110" t="s">
        <v>30</v>
      </c>
      <c r="F49" s="110" t="s">
        <v>31</v>
      </c>
      <c r="G49" s="111" t="s">
        <v>32</v>
      </c>
    </row>
    <row r="50" spans="1:7" ht="79.95" customHeight="1" x14ac:dyDescent="0.3">
      <c r="A50" s="20"/>
      <c r="B50" s="109" t="s">
        <v>33</v>
      </c>
      <c r="C50" s="112" t="s">
        <v>99</v>
      </c>
      <c r="D50" s="113">
        <v>3</v>
      </c>
      <c r="E50" s="112" t="s">
        <v>100</v>
      </c>
      <c r="F50" s="112" t="s">
        <v>36</v>
      </c>
      <c r="G50" s="114" t="s">
        <v>210</v>
      </c>
    </row>
    <row r="51" spans="1:7" ht="79.95" customHeight="1" x14ac:dyDescent="0.3">
      <c r="A51" s="20"/>
      <c r="B51" s="109" t="s">
        <v>38</v>
      </c>
      <c r="C51" s="112" t="s">
        <v>101</v>
      </c>
      <c r="D51" s="113">
        <v>2</v>
      </c>
      <c r="E51" s="112" t="s">
        <v>102</v>
      </c>
      <c r="F51" s="112" t="s">
        <v>103</v>
      </c>
      <c r="G51" s="114" t="s">
        <v>211</v>
      </c>
    </row>
    <row r="52" spans="1:7" ht="79.95" customHeight="1" x14ac:dyDescent="0.3">
      <c r="A52" s="20"/>
      <c r="B52" s="109" t="s">
        <v>43</v>
      </c>
      <c r="C52" s="112" t="s">
        <v>104</v>
      </c>
      <c r="D52" s="113">
        <v>2</v>
      </c>
      <c r="E52" s="112" t="s">
        <v>105</v>
      </c>
      <c r="F52" s="112" t="s">
        <v>46</v>
      </c>
      <c r="G52" s="114" t="s">
        <v>212</v>
      </c>
    </row>
    <row r="53" spans="1:7" ht="79.95" customHeight="1" x14ac:dyDescent="0.3">
      <c r="A53" s="20"/>
      <c r="B53" s="109" t="s">
        <v>48</v>
      </c>
      <c r="C53" s="112" t="s">
        <v>49</v>
      </c>
      <c r="D53" s="113">
        <v>2</v>
      </c>
      <c r="E53" s="112" t="s">
        <v>106</v>
      </c>
      <c r="F53" s="112" t="s">
        <v>107</v>
      </c>
      <c r="G53" s="114" t="s">
        <v>213</v>
      </c>
    </row>
    <row r="54" spans="1:7" ht="79.95" customHeight="1" x14ac:dyDescent="0.3">
      <c r="A54" s="20"/>
      <c r="B54" s="109" t="s">
        <v>53</v>
      </c>
      <c r="C54" s="112" t="s">
        <v>108</v>
      </c>
      <c r="D54" s="113">
        <v>2</v>
      </c>
      <c r="E54" s="112" t="s">
        <v>215</v>
      </c>
      <c r="F54" s="112" t="s">
        <v>109</v>
      </c>
      <c r="G54" s="114" t="s">
        <v>214</v>
      </c>
    </row>
    <row r="55" spans="1:7" ht="49.95" customHeight="1" x14ac:dyDescent="0.3">
      <c r="A55" s="20"/>
      <c r="B55" s="16"/>
      <c r="C55" s="16"/>
      <c r="D55" s="28">
        <f>AVERAGE(D50:D54)</f>
        <v>2.2000000000000002</v>
      </c>
      <c r="E55" s="35"/>
      <c r="F55" s="16"/>
      <c r="G55" s="16"/>
    </row>
    <row r="56" spans="1:7" ht="49.95" customHeight="1" x14ac:dyDescent="0.3">
      <c r="A56" s="20"/>
      <c r="B56" s="16"/>
      <c r="C56" s="16"/>
      <c r="D56" s="16"/>
      <c r="E56" s="35"/>
      <c r="F56" s="16"/>
      <c r="G56" s="16"/>
    </row>
    <row r="57" spans="1:7" ht="79.95" customHeight="1" x14ac:dyDescent="0.3">
      <c r="A57" s="115" t="s">
        <v>58</v>
      </c>
      <c r="B57" s="114"/>
      <c r="C57" s="110" t="s">
        <v>110</v>
      </c>
      <c r="D57" s="110" t="s">
        <v>29</v>
      </c>
      <c r="E57" s="110" t="s">
        <v>60</v>
      </c>
      <c r="F57" s="110" t="s">
        <v>31</v>
      </c>
      <c r="G57" s="108"/>
    </row>
    <row r="58" spans="1:7" ht="79.95" customHeight="1" x14ac:dyDescent="0.3">
      <c r="A58" s="115"/>
      <c r="B58" s="110" t="s">
        <v>61</v>
      </c>
      <c r="C58" s="112" t="s">
        <v>111</v>
      </c>
      <c r="D58" s="113">
        <v>4</v>
      </c>
      <c r="E58" s="112" t="s">
        <v>63</v>
      </c>
      <c r="F58" s="112" t="s">
        <v>64</v>
      </c>
      <c r="G58" s="116" t="s">
        <v>216</v>
      </c>
    </row>
    <row r="59" spans="1:7" ht="79.95" customHeight="1" x14ac:dyDescent="0.3">
      <c r="A59" s="115"/>
      <c r="B59" s="110" t="s">
        <v>66</v>
      </c>
      <c r="C59" s="112" t="s">
        <v>112</v>
      </c>
      <c r="D59" s="113">
        <v>4</v>
      </c>
      <c r="E59" s="112" t="s">
        <v>68</v>
      </c>
      <c r="F59" s="112" t="s">
        <v>69</v>
      </c>
      <c r="G59" s="116" t="s">
        <v>217</v>
      </c>
    </row>
    <row r="60" spans="1:7" ht="79.95" customHeight="1" x14ac:dyDescent="0.3">
      <c r="A60" s="115"/>
      <c r="B60" s="110" t="s">
        <v>71</v>
      </c>
      <c r="C60" s="112" t="s">
        <v>113</v>
      </c>
      <c r="D60" s="113">
        <v>2</v>
      </c>
      <c r="E60" s="112" t="s">
        <v>73</v>
      </c>
      <c r="F60" s="112" t="s">
        <v>114</v>
      </c>
      <c r="G60" s="116" t="s">
        <v>218</v>
      </c>
    </row>
    <row r="61" spans="1:7" ht="49.95" customHeight="1" x14ac:dyDescent="0.3">
      <c r="A61" s="20"/>
      <c r="B61" s="16"/>
      <c r="C61" s="16"/>
      <c r="D61" s="16">
        <f>AVERAGE(D58:D60)</f>
        <v>3.3333333333333335</v>
      </c>
      <c r="E61" s="35"/>
      <c r="F61" s="16"/>
      <c r="G61" s="16"/>
    </row>
    <row r="62" spans="1:7" ht="49.95" customHeight="1" x14ac:dyDescent="0.3">
      <c r="A62" s="20"/>
      <c r="B62" s="16"/>
      <c r="C62" s="16"/>
      <c r="D62" s="16"/>
      <c r="E62" s="35"/>
      <c r="F62" s="16"/>
      <c r="G62" s="16"/>
    </row>
    <row r="63" spans="1:7" ht="49.95" customHeight="1" x14ac:dyDescent="0.3">
      <c r="A63" s="18" t="s">
        <v>76</v>
      </c>
      <c r="B63" s="16"/>
      <c r="C63" s="16"/>
      <c r="D63" s="16">
        <f>(D61+D55)/2</f>
        <v>2.7666666666666666</v>
      </c>
      <c r="E63" s="35"/>
      <c r="F63" s="16"/>
      <c r="G63" s="16"/>
    </row>
    <row r="64" spans="1:7" ht="49.95" customHeight="1" x14ac:dyDescent="0.3">
      <c r="A64" s="20"/>
      <c r="B64" s="16"/>
      <c r="C64" s="16"/>
      <c r="D64" s="16"/>
      <c r="E64" s="35"/>
      <c r="F64" s="16"/>
      <c r="G64" s="16"/>
    </row>
    <row r="65" spans="1:7" ht="49.95" customHeight="1" x14ac:dyDescent="0.3">
      <c r="A65" s="18" t="s">
        <v>77</v>
      </c>
      <c r="B65" s="120" t="s">
        <v>78</v>
      </c>
      <c r="C65" s="121"/>
      <c r="D65" s="31" t="s">
        <v>219</v>
      </c>
      <c r="E65" s="35"/>
      <c r="F65" s="16"/>
      <c r="G65" s="16"/>
    </row>
    <row r="66" spans="1:7" ht="49.95" customHeight="1" x14ac:dyDescent="0.25">
      <c r="A66" s="16"/>
      <c r="B66" s="32"/>
      <c r="C66" s="32"/>
      <c r="D66" s="16"/>
      <c r="E66" s="35"/>
      <c r="F66" s="16"/>
      <c r="G66" s="16"/>
    </row>
    <row r="67" spans="1:7" ht="49.95" customHeight="1" x14ac:dyDescent="0.3">
      <c r="A67" s="20" t="s">
        <v>24</v>
      </c>
      <c r="B67" s="122" t="s">
        <v>220</v>
      </c>
      <c r="C67" s="121"/>
      <c r="D67" s="121"/>
      <c r="E67" s="98"/>
      <c r="F67" s="16"/>
      <c r="G67" s="16"/>
    </row>
    <row r="68" spans="1:7" ht="49.95" customHeight="1" x14ac:dyDescent="0.3">
      <c r="A68" s="20" t="s">
        <v>25</v>
      </c>
      <c r="B68" s="123" t="s">
        <v>26</v>
      </c>
      <c r="C68" s="121"/>
      <c r="D68" s="121"/>
      <c r="E68" s="98"/>
      <c r="F68" s="16"/>
      <c r="G68" s="16"/>
    </row>
    <row r="69" spans="1:7" ht="49.95" customHeight="1" x14ac:dyDescent="0.3">
      <c r="A69" s="20"/>
      <c r="B69" s="16"/>
      <c r="C69" s="16"/>
      <c r="D69" s="16"/>
      <c r="E69" s="98"/>
      <c r="F69" s="16"/>
      <c r="G69" s="16"/>
    </row>
    <row r="70" spans="1:7" ht="79.95" customHeight="1" x14ac:dyDescent="0.3">
      <c r="A70" s="115" t="s">
        <v>27</v>
      </c>
      <c r="B70" s="108"/>
      <c r="C70" s="109" t="s">
        <v>28</v>
      </c>
      <c r="D70" s="109" t="s">
        <v>29</v>
      </c>
      <c r="E70" s="110" t="s">
        <v>30</v>
      </c>
      <c r="F70" s="110" t="s">
        <v>31</v>
      </c>
      <c r="G70" s="111" t="s">
        <v>32</v>
      </c>
    </row>
    <row r="71" spans="1:7" ht="79.95" customHeight="1" x14ac:dyDescent="0.3">
      <c r="A71" s="115"/>
      <c r="B71" s="109" t="s">
        <v>33</v>
      </c>
      <c r="C71" s="112" t="s">
        <v>34</v>
      </c>
      <c r="D71" s="113">
        <v>5</v>
      </c>
      <c r="E71" s="112" t="s">
        <v>35</v>
      </c>
      <c r="F71" s="112" t="s">
        <v>36</v>
      </c>
      <c r="G71" s="114" t="s">
        <v>221</v>
      </c>
    </row>
    <row r="72" spans="1:7" ht="79.95" customHeight="1" x14ac:dyDescent="0.3">
      <c r="A72" s="115"/>
      <c r="B72" s="109" t="s">
        <v>38</v>
      </c>
      <c r="C72" s="112" t="s">
        <v>39</v>
      </c>
      <c r="D72" s="113">
        <v>4</v>
      </c>
      <c r="E72" s="112" t="s">
        <v>40</v>
      </c>
      <c r="F72" s="112" t="s">
        <v>41</v>
      </c>
      <c r="G72" s="114" t="s">
        <v>222</v>
      </c>
    </row>
    <row r="73" spans="1:7" ht="79.95" customHeight="1" x14ac:dyDescent="0.3">
      <c r="A73" s="115"/>
      <c r="B73" s="109" t="s">
        <v>43</v>
      </c>
      <c r="C73" s="112" t="s">
        <v>44</v>
      </c>
      <c r="D73" s="113">
        <v>4</v>
      </c>
      <c r="E73" s="112" t="s">
        <v>45</v>
      </c>
      <c r="F73" s="112" t="s">
        <v>46</v>
      </c>
      <c r="G73" s="114" t="s">
        <v>223</v>
      </c>
    </row>
    <row r="74" spans="1:7" ht="79.95" customHeight="1" x14ac:dyDescent="0.3">
      <c r="A74" s="115"/>
      <c r="B74" s="109" t="s">
        <v>48</v>
      </c>
      <c r="C74" s="112" t="s">
        <v>49</v>
      </c>
      <c r="D74" s="113">
        <v>4</v>
      </c>
      <c r="E74" s="112" t="s">
        <v>50</v>
      </c>
      <c r="F74" s="112" t="s">
        <v>51</v>
      </c>
      <c r="G74" s="114" t="s">
        <v>224</v>
      </c>
    </row>
    <row r="75" spans="1:7" ht="79.95" customHeight="1" x14ac:dyDescent="0.3">
      <c r="A75" s="115"/>
      <c r="B75" s="109" t="s">
        <v>53</v>
      </c>
      <c r="C75" s="112" t="s">
        <v>90</v>
      </c>
      <c r="D75" s="113">
        <v>3</v>
      </c>
      <c r="E75" s="112" t="s">
        <v>215</v>
      </c>
      <c r="F75" s="112" t="s">
        <v>56</v>
      </c>
      <c r="G75" s="114" t="s">
        <v>225</v>
      </c>
    </row>
    <row r="76" spans="1:7" ht="49.95" customHeight="1" x14ac:dyDescent="0.3">
      <c r="A76" s="20"/>
      <c r="B76" s="16"/>
      <c r="C76" s="16"/>
      <c r="D76" s="28">
        <f>AVERAGE(D71:D75)</f>
        <v>4</v>
      </c>
      <c r="E76" s="98"/>
      <c r="F76" s="16"/>
      <c r="G76" s="16"/>
    </row>
    <row r="77" spans="1:7" ht="49.95" customHeight="1" x14ac:dyDescent="0.3">
      <c r="A77" s="20"/>
      <c r="B77" s="16"/>
      <c r="C77" s="16"/>
      <c r="D77" s="16"/>
      <c r="E77" s="98"/>
      <c r="F77" s="16"/>
      <c r="G77" s="16"/>
    </row>
    <row r="78" spans="1:7" ht="79.95" customHeight="1" x14ac:dyDescent="0.3">
      <c r="A78" s="20" t="s">
        <v>58</v>
      </c>
      <c r="B78" s="114"/>
      <c r="C78" s="110" t="s">
        <v>59</v>
      </c>
      <c r="D78" s="110" t="s">
        <v>29</v>
      </c>
      <c r="E78" s="110" t="s">
        <v>60</v>
      </c>
      <c r="F78" s="110" t="s">
        <v>31</v>
      </c>
      <c r="G78" s="108"/>
    </row>
    <row r="79" spans="1:7" ht="79.95" customHeight="1" x14ac:dyDescent="0.3">
      <c r="A79" s="20"/>
      <c r="B79" s="110" t="s">
        <v>61</v>
      </c>
      <c r="C79" s="112" t="s">
        <v>62</v>
      </c>
      <c r="D79" s="113">
        <v>5</v>
      </c>
      <c r="E79" s="112" t="s">
        <v>63</v>
      </c>
      <c r="F79" s="112" t="s">
        <v>64</v>
      </c>
      <c r="G79" s="116" t="s">
        <v>216</v>
      </c>
    </row>
    <row r="80" spans="1:7" ht="79.95" customHeight="1" x14ac:dyDescent="0.3">
      <c r="A80" s="20"/>
      <c r="B80" s="110" t="s">
        <v>66</v>
      </c>
      <c r="C80" s="112" t="s">
        <v>67</v>
      </c>
      <c r="D80" s="113">
        <v>4</v>
      </c>
      <c r="E80" s="112" t="s">
        <v>68</v>
      </c>
      <c r="F80" s="112" t="s">
        <v>69</v>
      </c>
      <c r="G80" s="116" t="s">
        <v>217</v>
      </c>
    </row>
    <row r="81" spans="1:7" ht="79.95" customHeight="1" x14ac:dyDescent="0.3">
      <c r="A81" s="20"/>
      <c r="B81" s="110" t="s">
        <v>71</v>
      </c>
      <c r="C81" s="112" t="s">
        <v>72</v>
      </c>
      <c r="D81" s="113">
        <v>3</v>
      </c>
      <c r="E81" s="112" t="s">
        <v>73</v>
      </c>
      <c r="F81" s="112" t="s">
        <v>74</v>
      </c>
      <c r="G81" s="116" t="s">
        <v>218</v>
      </c>
    </row>
    <row r="82" spans="1:7" ht="49.95" customHeight="1" x14ac:dyDescent="0.3">
      <c r="A82" s="20"/>
      <c r="B82" s="16"/>
      <c r="C82" s="16"/>
      <c r="D82" s="16">
        <f>AVERAGE(D79:D81)</f>
        <v>4</v>
      </c>
      <c r="E82" s="98"/>
      <c r="F82" s="16"/>
      <c r="G82" s="16"/>
    </row>
    <row r="83" spans="1:7" ht="49.95" customHeight="1" x14ac:dyDescent="0.3">
      <c r="A83" s="20"/>
      <c r="B83" s="16"/>
      <c r="C83" s="16"/>
      <c r="D83" s="16"/>
      <c r="E83" s="98"/>
      <c r="F83" s="16"/>
      <c r="G83" s="16"/>
    </row>
    <row r="84" spans="1:7" ht="49.95" customHeight="1" x14ac:dyDescent="0.3">
      <c r="A84" s="20" t="s">
        <v>76</v>
      </c>
      <c r="B84" s="16"/>
      <c r="C84" s="16"/>
      <c r="D84" s="16">
        <f>(D82+D76)/2</f>
        <v>4</v>
      </c>
      <c r="E84" s="98"/>
      <c r="F84" s="16"/>
      <c r="G84" s="16"/>
    </row>
    <row r="85" spans="1:7" ht="49.95" customHeight="1" x14ac:dyDescent="0.3">
      <c r="A85" s="20"/>
      <c r="B85" s="16"/>
      <c r="C85" s="16"/>
      <c r="D85" s="16"/>
      <c r="E85" s="98"/>
      <c r="F85" s="16"/>
      <c r="G85" s="16"/>
    </row>
    <row r="86" spans="1:7" ht="49.95" customHeight="1" x14ac:dyDescent="0.3">
      <c r="A86" s="20" t="s">
        <v>77</v>
      </c>
      <c r="B86" s="120" t="s">
        <v>78</v>
      </c>
      <c r="C86" s="121"/>
      <c r="D86" s="31" t="s">
        <v>79</v>
      </c>
      <c r="E86" s="98"/>
      <c r="F86" s="16"/>
      <c r="G86" s="16"/>
    </row>
    <row r="87" spans="1:7" ht="49.95" customHeight="1" x14ac:dyDescent="0.25"/>
    <row r="88" spans="1:7" ht="49.95" customHeight="1" x14ac:dyDescent="0.3">
      <c r="A88" s="20" t="s">
        <v>24</v>
      </c>
      <c r="B88" s="122" t="s">
        <v>19</v>
      </c>
      <c r="C88" s="121"/>
      <c r="D88" s="121"/>
      <c r="E88" s="98"/>
      <c r="F88" s="16"/>
      <c r="G88" s="16"/>
    </row>
    <row r="89" spans="1:7" ht="49.95" customHeight="1" x14ac:dyDescent="0.3">
      <c r="A89" s="20" t="s">
        <v>25</v>
      </c>
      <c r="B89" s="123" t="s">
        <v>26</v>
      </c>
      <c r="C89" s="121"/>
      <c r="D89" s="121"/>
      <c r="E89" s="98"/>
      <c r="F89" s="16"/>
      <c r="G89" s="16"/>
    </row>
    <row r="90" spans="1:7" ht="49.95" customHeight="1" x14ac:dyDescent="0.3">
      <c r="A90" s="20"/>
      <c r="B90" s="16"/>
      <c r="C90" s="16"/>
      <c r="D90" s="16"/>
      <c r="E90" s="98"/>
      <c r="F90" s="16"/>
      <c r="G90" s="16"/>
    </row>
    <row r="91" spans="1:7" s="102" customFormat="1" ht="79.95" customHeight="1" x14ac:dyDescent="0.3">
      <c r="A91" s="20" t="s">
        <v>27</v>
      </c>
      <c r="B91" s="114"/>
      <c r="C91" s="110" t="s">
        <v>28</v>
      </c>
      <c r="D91" s="110" t="s">
        <v>29</v>
      </c>
      <c r="E91" s="110" t="s">
        <v>30</v>
      </c>
      <c r="F91" s="110" t="s">
        <v>31</v>
      </c>
      <c r="G91" s="119" t="s">
        <v>32</v>
      </c>
    </row>
    <row r="92" spans="1:7" s="102" customFormat="1" ht="79.95" customHeight="1" x14ac:dyDescent="0.3">
      <c r="A92" s="20"/>
      <c r="B92" s="110" t="s">
        <v>33</v>
      </c>
      <c r="C92" s="112" t="s">
        <v>34</v>
      </c>
      <c r="D92" s="112">
        <v>2</v>
      </c>
      <c r="E92" s="112" t="s">
        <v>35</v>
      </c>
      <c r="F92" s="112" t="s">
        <v>36</v>
      </c>
      <c r="G92" s="114" t="s">
        <v>226</v>
      </c>
    </row>
    <row r="93" spans="1:7" s="102" customFormat="1" ht="79.95" customHeight="1" x14ac:dyDescent="0.3">
      <c r="A93" s="20"/>
      <c r="B93" s="110" t="s">
        <v>38</v>
      </c>
      <c r="C93" s="112" t="s">
        <v>39</v>
      </c>
      <c r="D93" s="112">
        <v>2</v>
      </c>
      <c r="E93" s="112" t="s">
        <v>40</v>
      </c>
      <c r="F93" s="112" t="s">
        <v>41</v>
      </c>
      <c r="G93" s="114" t="s">
        <v>227</v>
      </c>
    </row>
    <row r="94" spans="1:7" s="102" customFormat="1" ht="79.95" customHeight="1" x14ac:dyDescent="0.3">
      <c r="A94" s="20"/>
      <c r="B94" s="110" t="s">
        <v>43</v>
      </c>
      <c r="C94" s="112" t="s">
        <v>44</v>
      </c>
      <c r="D94" s="112">
        <v>4</v>
      </c>
      <c r="E94" s="112" t="s">
        <v>45</v>
      </c>
      <c r="F94" s="112" t="s">
        <v>46</v>
      </c>
      <c r="G94" s="114" t="s">
        <v>223</v>
      </c>
    </row>
    <row r="95" spans="1:7" s="102" customFormat="1" ht="79.95" customHeight="1" x14ac:dyDescent="0.3">
      <c r="A95" s="20"/>
      <c r="B95" s="110" t="s">
        <v>48</v>
      </c>
      <c r="C95" s="112" t="s">
        <v>49</v>
      </c>
      <c r="D95" s="112">
        <v>4</v>
      </c>
      <c r="E95" s="112" t="s">
        <v>50</v>
      </c>
      <c r="F95" s="112" t="s">
        <v>51</v>
      </c>
      <c r="G95" s="114" t="s">
        <v>224</v>
      </c>
    </row>
    <row r="96" spans="1:7" s="102" customFormat="1" ht="79.95" customHeight="1" x14ac:dyDescent="0.3">
      <c r="A96" s="20"/>
      <c r="B96" s="110" t="s">
        <v>53</v>
      </c>
      <c r="C96" s="112" t="s">
        <v>90</v>
      </c>
      <c r="D96" s="112">
        <v>3</v>
      </c>
      <c r="E96" s="112" t="s">
        <v>215</v>
      </c>
      <c r="F96" s="112" t="s">
        <v>56</v>
      </c>
      <c r="G96" s="114" t="s">
        <v>225</v>
      </c>
    </row>
    <row r="97" spans="1:7" s="102" customFormat="1" ht="79.95" customHeight="1" x14ac:dyDescent="0.3">
      <c r="A97" s="20"/>
      <c r="B97" s="98"/>
      <c r="C97" s="98"/>
      <c r="D97" s="103">
        <f>AVERAGE(D92:D96)</f>
        <v>3</v>
      </c>
      <c r="E97" s="98"/>
      <c r="F97" s="98"/>
      <c r="G97" s="98"/>
    </row>
    <row r="98" spans="1:7" s="102" customFormat="1" ht="79.95" customHeight="1" x14ac:dyDescent="0.3">
      <c r="A98" s="115" t="s">
        <v>58</v>
      </c>
      <c r="B98" s="114"/>
      <c r="C98" s="110" t="s">
        <v>59</v>
      </c>
      <c r="D98" s="110" t="s">
        <v>29</v>
      </c>
      <c r="E98" s="110" t="s">
        <v>60</v>
      </c>
      <c r="F98" s="110" t="s">
        <v>31</v>
      </c>
      <c r="G98" s="114"/>
    </row>
    <row r="99" spans="1:7" s="102" customFormat="1" ht="79.95" customHeight="1" x14ac:dyDescent="0.3">
      <c r="A99" s="115"/>
      <c r="B99" s="110" t="s">
        <v>61</v>
      </c>
      <c r="C99" s="112" t="s">
        <v>62</v>
      </c>
      <c r="D99" s="112">
        <v>5</v>
      </c>
      <c r="E99" s="112" t="s">
        <v>63</v>
      </c>
      <c r="F99" s="112" t="s">
        <v>64</v>
      </c>
      <c r="G99" s="116" t="s">
        <v>216</v>
      </c>
    </row>
    <row r="100" spans="1:7" s="102" customFormat="1" ht="79.95" customHeight="1" x14ac:dyDescent="0.3">
      <c r="A100" s="115"/>
      <c r="B100" s="110" t="s">
        <v>66</v>
      </c>
      <c r="C100" s="112" t="s">
        <v>67</v>
      </c>
      <c r="D100" s="112">
        <v>4</v>
      </c>
      <c r="E100" s="112" t="s">
        <v>68</v>
      </c>
      <c r="F100" s="112" t="s">
        <v>69</v>
      </c>
      <c r="G100" s="116" t="s">
        <v>217</v>
      </c>
    </row>
    <row r="101" spans="1:7" s="102" customFormat="1" ht="79.95" customHeight="1" x14ac:dyDescent="0.3">
      <c r="A101" s="115"/>
      <c r="B101" s="110" t="s">
        <v>71</v>
      </c>
      <c r="C101" s="112" t="s">
        <v>72</v>
      </c>
      <c r="D101" s="112">
        <v>1</v>
      </c>
      <c r="E101" s="112" t="s">
        <v>73</v>
      </c>
      <c r="F101" s="112" t="s">
        <v>74</v>
      </c>
      <c r="G101" s="116" t="s">
        <v>218</v>
      </c>
    </row>
    <row r="102" spans="1:7" ht="79.95" customHeight="1" x14ac:dyDescent="0.3">
      <c r="A102" s="20"/>
      <c r="B102" s="16"/>
      <c r="C102" s="16"/>
      <c r="D102" s="16">
        <f>AVERAGE(D99:D101)</f>
        <v>3.3333333333333335</v>
      </c>
      <c r="E102" s="98"/>
      <c r="F102" s="16"/>
      <c r="G102" s="16"/>
    </row>
    <row r="103" spans="1:7" ht="79.95" customHeight="1" x14ac:dyDescent="0.3">
      <c r="A103" s="20"/>
      <c r="B103" s="16"/>
      <c r="C103" s="16"/>
      <c r="D103" s="16"/>
      <c r="E103" s="98"/>
      <c r="F103" s="16"/>
      <c r="G103" s="16"/>
    </row>
    <row r="104" spans="1:7" ht="79.95" customHeight="1" x14ac:dyDescent="0.3">
      <c r="A104" s="20" t="s">
        <v>76</v>
      </c>
      <c r="B104" s="16"/>
      <c r="C104" s="16"/>
      <c r="D104" s="16">
        <f>(D102+D97)/2</f>
        <v>3.166666666666667</v>
      </c>
      <c r="E104" s="98"/>
      <c r="F104" s="16"/>
      <c r="G104" s="16"/>
    </row>
    <row r="105" spans="1:7" ht="79.95" customHeight="1" x14ac:dyDescent="0.3">
      <c r="A105" s="20"/>
      <c r="B105" s="16"/>
      <c r="C105" s="16"/>
      <c r="D105" s="16"/>
      <c r="E105" s="98"/>
      <c r="F105" s="16"/>
      <c r="G105" s="16"/>
    </row>
    <row r="106" spans="1:7" ht="79.95" customHeight="1" x14ac:dyDescent="0.3">
      <c r="A106" s="20" t="s">
        <v>77</v>
      </c>
      <c r="B106" s="120" t="s">
        <v>78</v>
      </c>
      <c r="C106" s="121"/>
      <c r="D106" s="31" t="s">
        <v>219</v>
      </c>
      <c r="E106" s="98"/>
      <c r="F106" s="16"/>
      <c r="G106" s="16"/>
    </row>
    <row r="107" spans="1:7" ht="79.95" customHeight="1" x14ac:dyDescent="0.25"/>
    <row r="108" spans="1:7" ht="79.95" customHeight="1" x14ac:dyDescent="0.3">
      <c r="A108" s="20" t="s">
        <v>24</v>
      </c>
      <c r="B108" s="122" t="s">
        <v>21</v>
      </c>
      <c r="C108" s="121"/>
      <c r="D108" s="121"/>
      <c r="E108" s="98"/>
      <c r="F108" s="16"/>
      <c r="G108" s="16"/>
    </row>
    <row r="109" spans="1:7" ht="79.95" customHeight="1" x14ac:dyDescent="0.3">
      <c r="A109" s="20" t="s">
        <v>25</v>
      </c>
      <c r="B109" s="123" t="s">
        <v>26</v>
      </c>
      <c r="C109" s="121"/>
      <c r="D109" s="121"/>
      <c r="E109" s="98"/>
      <c r="F109" s="16"/>
      <c r="G109" s="16"/>
    </row>
    <row r="110" spans="1:7" ht="79.95" customHeight="1" x14ac:dyDescent="0.3">
      <c r="A110" s="20"/>
      <c r="B110" s="16"/>
      <c r="C110" s="16"/>
      <c r="D110" s="16"/>
      <c r="E110" s="98"/>
      <c r="F110" s="16"/>
      <c r="G110" s="16"/>
    </row>
    <row r="111" spans="1:7" ht="79.95" customHeight="1" x14ac:dyDescent="0.3">
      <c r="A111" s="20" t="s">
        <v>27</v>
      </c>
      <c r="B111" s="114"/>
      <c r="C111" s="110" t="s">
        <v>28</v>
      </c>
      <c r="D111" s="110" t="s">
        <v>29</v>
      </c>
      <c r="E111" s="110" t="s">
        <v>30</v>
      </c>
      <c r="F111" s="110" t="s">
        <v>31</v>
      </c>
      <c r="G111" s="119" t="s">
        <v>32</v>
      </c>
    </row>
    <row r="112" spans="1:7" ht="79.95" customHeight="1" x14ac:dyDescent="0.3">
      <c r="A112" s="20"/>
      <c r="B112" s="110" t="s">
        <v>33</v>
      </c>
      <c r="C112" s="112" t="s">
        <v>34</v>
      </c>
      <c r="D112" s="112">
        <v>4</v>
      </c>
      <c r="E112" s="112" t="s">
        <v>35</v>
      </c>
      <c r="F112" s="112" t="s">
        <v>36</v>
      </c>
      <c r="G112" s="114" t="s">
        <v>228</v>
      </c>
    </row>
    <row r="113" spans="1:7" ht="79.95" customHeight="1" x14ac:dyDescent="0.3">
      <c r="A113" s="20"/>
      <c r="B113" s="110" t="s">
        <v>38</v>
      </c>
      <c r="C113" s="112" t="s">
        <v>39</v>
      </c>
      <c r="D113" s="112">
        <v>4</v>
      </c>
      <c r="E113" s="112" t="s">
        <v>40</v>
      </c>
      <c r="F113" s="112" t="s">
        <v>41</v>
      </c>
      <c r="G113" s="114" t="s">
        <v>229</v>
      </c>
    </row>
    <row r="114" spans="1:7" ht="79.95" customHeight="1" x14ac:dyDescent="0.3">
      <c r="A114" s="20"/>
      <c r="B114" s="110" t="s">
        <v>43</v>
      </c>
      <c r="C114" s="112" t="s">
        <v>44</v>
      </c>
      <c r="D114" s="112">
        <v>4</v>
      </c>
      <c r="E114" s="112" t="s">
        <v>45</v>
      </c>
      <c r="F114" s="112" t="s">
        <v>46</v>
      </c>
      <c r="G114" s="114" t="s">
        <v>223</v>
      </c>
    </row>
    <row r="115" spans="1:7" ht="79.95" customHeight="1" x14ac:dyDescent="0.3">
      <c r="A115" s="20"/>
      <c r="B115" s="110" t="s">
        <v>48</v>
      </c>
      <c r="C115" s="112" t="s">
        <v>49</v>
      </c>
      <c r="D115" s="112">
        <v>4</v>
      </c>
      <c r="E115" s="112" t="s">
        <v>50</v>
      </c>
      <c r="F115" s="112" t="s">
        <v>51</v>
      </c>
      <c r="G115" s="114" t="s">
        <v>224</v>
      </c>
    </row>
    <row r="116" spans="1:7" ht="79.95" customHeight="1" x14ac:dyDescent="0.3">
      <c r="A116" s="20"/>
      <c r="B116" s="110" t="s">
        <v>53</v>
      </c>
      <c r="C116" s="112" t="s">
        <v>90</v>
      </c>
      <c r="D116" s="112">
        <v>3</v>
      </c>
      <c r="E116" s="112" t="s">
        <v>215</v>
      </c>
      <c r="F116" s="112" t="s">
        <v>56</v>
      </c>
      <c r="G116" s="114" t="s">
        <v>230</v>
      </c>
    </row>
    <row r="117" spans="1:7" ht="79.95" customHeight="1" x14ac:dyDescent="0.3">
      <c r="A117" s="20"/>
      <c r="B117" s="98"/>
      <c r="C117" s="98"/>
      <c r="D117" s="103">
        <f>AVERAGE(D112:D116)</f>
        <v>3.8</v>
      </c>
      <c r="E117" s="98"/>
      <c r="F117" s="98"/>
      <c r="G117" s="98"/>
    </row>
    <row r="118" spans="1:7" ht="79.95" customHeight="1" x14ac:dyDescent="0.3">
      <c r="A118" s="20"/>
      <c r="B118" s="98"/>
      <c r="C118" s="98"/>
      <c r="D118" s="98"/>
      <c r="E118" s="98"/>
      <c r="F118" s="98"/>
      <c r="G118" s="98"/>
    </row>
    <row r="119" spans="1:7" ht="79.95" customHeight="1" x14ac:dyDescent="0.3">
      <c r="A119" s="20" t="s">
        <v>58</v>
      </c>
      <c r="B119" s="114"/>
      <c r="C119" s="110" t="s">
        <v>59</v>
      </c>
      <c r="D119" s="110" t="s">
        <v>29</v>
      </c>
      <c r="E119" s="110" t="s">
        <v>60</v>
      </c>
      <c r="F119" s="110" t="s">
        <v>31</v>
      </c>
      <c r="G119" s="114"/>
    </row>
    <row r="120" spans="1:7" ht="79.95" customHeight="1" x14ac:dyDescent="0.3">
      <c r="A120" s="20"/>
      <c r="B120" s="110" t="s">
        <v>61</v>
      </c>
      <c r="C120" s="112" t="s">
        <v>62</v>
      </c>
      <c r="D120" s="112">
        <v>5</v>
      </c>
      <c r="E120" s="112" t="s">
        <v>63</v>
      </c>
      <c r="F120" s="112" t="s">
        <v>64</v>
      </c>
      <c r="G120" s="116" t="s">
        <v>216</v>
      </c>
    </row>
    <row r="121" spans="1:7" ht="79.95" customHeight="1" x14ac:dyDescent="0.3">
      <c r="A121" s="20"/>
      <c r="B121" s="110" t="s">
        <v>66</v>
      </c>
      <c r="C121" s="112" t="s">
        <v>67</v>
      </c>
      <c r="D121" s="112">
        <v>4</v>
      </c>
      <c r="E121" s="112" t="s">
        <v>68</v>
      </c>
      <c r="F121" s="112" t="s">
        <v>69</v>
      </c>
      <c r="G121" s="116" t="s">
        <v>217</v>
      </c>
    </row>
    <row r="122" spans="1:7" ht="79.95" customHeight="1" x14ac:dyDescent="0.3">
      <c r="A122" s="20"/>
      <c r="B122" s="110" t="s">
        <v>71</v>
      </c>
      <c r="C122" s="112" t="s">
        <v>72</v>
      </c>
      <c r="D122" s="112">
        <v>5</v>
      </c>
      <c r="E122" s="112" t="s">
        <v>73</v>
      </c>
      <c r="F122" s="112" t="s">
        <v>74</v>
      </c>
      <c r="G122" s="116" t="s">
        <v>218</v>
      </c>
    </row>
    <row r="123" spans="1:7" ht="79.95" customHeight="1" x14ac:dyDescent="0.3">
      <c r="A123" s="20"/>
      <c r="B123" s="16"/>
      <c r="C123" s="16"/>
      <c r="D123" s="16">
        <f>AVERAGE(D120:D122)</f>
        <v>4.666666666666667</v>
      </c>
      <c r="E123" s="98"/>
      <c r="F123" s="16"/>
      <c r="G123" s="16"/>
    </row>
    <row r="124" spans="1:7" ht="79.95" customHeight="1" x14ac:dyDescent="0.3">
      <c r="A124" s="20"/>
      <c r="B124" s="16"/>
      <c r="C124" s="16"/>
      <c r="D124" s="16"/>
      <c r="E124" s="98"/>
      <c r="F124" s="16"/>
      <c r="G124" s="16"/>
    </row>
    <row r="125" spans="1:7" ht="79.95" customHeight="1" x14ac:dyDescent="0.3">
      <c r="A125" s="20" t="s">
        <v>76</v>
      </c>
      <c r="B125" s="16"/>
      <c r="C125" s="16"/>
      <c r="D125" s="16">
        <f>(D123+D117)/2</f>
        <v>4.2333333333333334</v>
      </c>
      <c r="E125" s="98"/>
      <c r="F125" s="16"/>
      <c r="G125" s="16"/>
    </row>
    <row r="126" spans="1:7" ht="79.95" customHeight="1" x14ac:dyDescent="0.3">
      <c r="A126" s="20"/>
      <c r="B126" s="16"/>
      <c r="C126" s="16"/>
      <c r="D126" s="16"/>
      <c r="E126" s="98"/>
      <c r="F126" s="16"/>
      <c r="G126" s="16"/>
    </row>
    <row r="127" spans="1:7" ht="79.95" customHeight="1" x14ac:dyDescent="0.3">
      <c r="A127" s="20" t="s">
        <v>77</v>
      </c>
      <c r="B127" s="120" t="s">
        <v>78</v>
      </c>
      <c r="C127" s="121"/>
      <c r="D127" s="31" t="s">
        <v>219</v>
      </c>
      <c r="E127" s="98"/>
      <c r="F127" s="16"/>
      <c r="G127" s="16"/>
    </row>
  </sheetData>
  <mergeCells count="18">
    <mergeCell ref="B47:D47"/>
    <mergeCell ref="B65:C65"/>
    <mergeCell ref="B3:D3"/>
    <mergeCell ref="B4:D4"/>
    <mergeCell ref="B21:C21"/>
    <mergeCell ref="B25:D25"/>
    <mergeCell ref="B26:D26"/>
    <mergeCell ref="B44:C44"/>
    <mergeCell ref="B46:D46"/>
    <mergeCell ref="B106:C106"/>
    <mergeCell ref="B108:D108"/>
    <mergeCell ref="B109:D109"/>
    <mergeCell ref="B127:C127"/>
    <mergeCell ref="B67:D67"/>
    <mergeCell ref="B68:D68"/>
    <mergeCell ref="B86:C86"/>
    <mergeCell ref="B88:D88"/>
    <mergeCell ref="B89:D89"/>
  </mergeCells>
  <dataValidations count="2">
    <dataValidation type="list" allowBlank="1" sqref="D7:D11 D15:D17 D29:D33 D37:D39 D50:D54 D58:D60 D71:D75 D79:D81 D92:D96 D99:D101 D112:D116 D120:D122" xr:uid="{00000000-0002-0000-0200-000000000000}">
      <formula1>"1,2,3,4,5"</formula1>
    </dataValidation>
    <dataValidation type="list" allowBlank="1" sqref="D21 D44 D65 D86 D106 D127" xr:uid="{00000000-0002-0000-0200-000001000000}">
      <formula1>"Yes,No"</formula1>
    </dataValidation>
  </dataValidations>
  <hyperlinks>
    <hyperlink ref="B4" r:id="rId1" xr:uid="{00000000-0004-0000-0200-000000000000}"/>
    <hyperlink ref="B26" r:id="rId2" xr:uid="{00000000-0004-0000-0200-000001000000}"/>
    <hyperlink ref="B47" r:id="rId3" xr:uid="{00000000-0004-0000-0200-000002000000}"/>
    <hyperlink ref="B68" r:id="rId4" xr:uid="{1620046D-1428-4471-A9E4-7439E32AB9E2}"/>
    <hyperlink ref="B89" r:id="rId5" xr:uid="{482F43FA-5B19-4EC5-A8CC-B6950115E480}"/>
    <hyperlink ref="B109" r:id="rId6" xr:uid="{23383CCE-C731-4938-B81E-BBF9CD4A8A57}"/>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3"/>
  <sheetViews>
    <sheetView topLeftCell="A34" workbookViewId="0">
      <selection activeCell="B9" sqref="B9"/>
    </sheetView>
  </sheetViews>
  <sheetFormatPr defaultColWidth="14.44140625" defaultRowHeight="15.75" customHeight="1" x14ac:dyDescent="0.25"/>
  <cols>
    <col min="1" max="1" width="24.109375" customWidth="1"/>
    <col min="2" max="2" width="77" customWidth="1"/>
    <col min="6" max="6" width="83.6640625" customWidth="1"/>
  </cols>
  <sheetData>
    <row r="1" spans="1:6" ht="15.75" customHeight="1" x14ac:dyDescent="0.3">
      <c r="A1" s="35"/>
      <c r="B1" s="36" t="s">
        <v>115</v>
      </c>
      <c r="C1" s="16"/>
      <c r="D1" s="16"/>
      <c r="E1" s="16"/>
      <c r="F1" s="16"/>
    </row>
    <row r="2" spans="1:6" ht="13.2" x14ac:dyDescent="0.25">
      <c r="A2" s="35"/>
      <c r="B2" s="35"/>
      <c r="C2" s="16"/>
      <c r="D2" s="16"/>
      <c r="E2" s="16"/>
      <c r="F2" s="16"/>
    </row>
    <row r="3" spans="1:6" ht="15.75" customHeight="1" x14ac:dyDescent="0.3">
      <c r="A3" s="36" t="s">
        <v>116</v>
      </c>
      <c r="B3" s="37" t="str">
        <f>'2. Feasibility Check'!B3</f>
        <v>Delivery Date Prediction</v>
      </c>
      <c r="C3" s="16"/>
      <c r="D3" s="16"/>
      <c r="E3" s="16"/>
      <c r="F3" s="16"/>
    </row>
    <row r="4" spans="1:6" ht="13.2" x14ac:dyDescent="0.25">
      <c r="A4" s="35"/>
      <c r="B4" s="25"/>
      <c r="C4" s="31"/>
      <c r="D4" s="31"/>
      <c r="E4" s="31"/>
      <c r="F4" s="16"/>
    </row>
    <row r="5" spans="1:6" ht="15.75" customHeight="1" x14ac:dyDescent="0.3">
      <c r="A5" s="29"/>
      <c r="B5" s="22" t="s">
        <v>117</v>
      </c>
      <c r="C5" s="21" t="s">
        <v>118</v>
      </c>
      <c r="D5" s="38" t="s">
        <v>30</v>
      </c>
      <c r="E5" s="39" t="s">
        <v>119</v>
      </c>
      <c r="F5" s="23" t="s">
        <v>32</v>
      </c>
    </row>
    <row r="6" spans="1:6" ht="15.75" customHeight="1" x14ac:dyDescent="0.3">
      <c r="A6" s="40" t="s">
        <v>120</v>
      </c>
      <c r="B6" s="41" t="s">
        <v>121</v>
      </c>
      <c r="C6" s="42">
        <v>4</v>
      </c>
      <c r="D6" s="43" t="s">
        <v>122</v>
      </c>
      <c r="E6" s="44" t="s">
        <v>123</v>
      </c>
      <c r="F6" s="25" t="s">
        <v>124</v>
      </c>
    </row>
    <row r="7" spans="1:6" ht="15.75" customHeight="1" x14ac:dyDescent="0.3">
      <c r="A7" s="45"/>
      <c r="B7" s="46" t="s">
        <v>125</v>
      </c>
      <c r="C7" s="47">
        <v>3</v>
      </c>
      <c r="D7" s="48" t="s">
        <v>122</v>
      </c>
      <c r="E7" s="49" t="s">
        <v>123</v>
      </c>
      <c r="F7" s="25" t="s">
        <v>126</v>
      </c>
    </row>
    <row r="8" spans="1:6" ht="15.75" customHeight="1" x14ac:dyDescent="0.3">
      <c r="A8" s="50"/>
      <c r="B8" s="51" t="s">
        <v>127</v>
      </c>
      <c r="C8" s="52">
        <v>5</v>
      </c>
      <c r="D8" s="48" t="s">
        <v>122</v>
      </c>
      <c r="E8" s="49" t="s">
        <v>123</v>
      </c>
      <c r="F8" s="25" t="s">
        <v>128</v>
      </c>
    </row>
    <row r="9" spans="1:6" ht="15.75" customHeight="1" x14ac:dyDescent="0.3">
      <c r="A9" s="53" t="s">
        <v>129</v>
      </c>
      <c r="B9" s="3" t="s">
        <v>130</v>
      </c>
      <c r="C9" s="54">
        <v>4</v>
      </c>
      <c r="D9" s="48" t="s">
        <v>122</v>
      </c>
      <c r="E9" s="49" t="s">
        <v>123</v>
      </c>
      <c r="F9" s="25" t="s">
        <v>131</v>
      </c>
    </row>
    <row r="10" spans="1:6" ht="15.75" customHeight="1" x14ac:dyDescent="0.3">
      <c r="A10" s="40" t="s">
        <v>132</v>
      </c>
      <c r="B10" s="41" t="s">
        <v>133</v>
      </c>
      <c r="C10" s="42">
        <v>2</v>
      </c>
      <c r="D10" s="48" t="s">
        <v>122</v>
      </c>
      <c r="E10" s="49" t="s">
        <v>123</v>
      </c>
      <c r="F10" s="25" t="s">
        <v>134</v>
      </c>
    </row>
    <row r="11" spans="1:6" ht="45.6" x14ac:dyDescent="0.25">
      <c r="A11" s="55"/>
      <c r="B11" s="51" t="s">
        <v>135</v>
      </c>
      <c r="C11" s="52">
        <v>2</v>
      </c>
      <c r="D11" s="48" t="s">
        <v>122</v>
      </c>
      <c r="E11" s="49" t="s">
        <v>123</v>
      </c>
      <c r="F11" s="25" t="s">
        <v>136</v>
      </c>
    </row>
    <row r="12" spans="1:6" ht="15.75" customHeight="1" x14ac:dyDescent="0.3">
      <c r="A12" s="56" t="s">
        <v>137</v>
      </c>
      <c r="B12" s="57" t="s">
        <v>138</v>
      </c>
      <c r="C12" s="58">
        <v>3</v>
      </c>
      <c r="D12" s="59" t="s">
        <v>122</v>
      </c>
      <c r="E12" s="60" t="s">
        <v>123</v>
      </c>
      <c r="F12" s="25" t="s">
        <v>139</v>
      </c>
    </row>
    <row r="13" spans="1:6" ht="13.2" x14ac:dyDescent="0.25">
      <c r="A13" s="16"/>
      <c r="B13" s="16"/>
      <c r="C13" s="16"/>
      <c r="D13" s="16"/>
      <c r="E13" s="16"/>
      <c r="F13" s="16"/>
    </row>
    <row r="14" spans="1:6" ht="15" x14ac:dyDescent="0.25">
      <c r="A14" s="16"/>
      <c r="B14" s="30" t="s">
        <v>140</v>
      </c>
      <c r="C14" s="32">
        <f>IFERROR(AVERAGE(C6:C8)+C9+AVERAGE(C10:C11)+C12,0)</f>
        <v>13</v>
      </c>
      <c r="D14" s="30" t="s">
        <v>141</v>
      </c>
      <c r="E14" s="30" t="s">
        <v>142</v>
      </c>
      <c r="F14" s="16"/>
    </row>
    <row r="15" spans="1:6" ht="13.2" x14ac:dyDescent="0.25">
      <c r="A15" s="16"/>
      <c r="B15" s="16"/>
      <c r="C15" s="16"/>
      <c r="D15" s="16"/>
      <c r="E15" s="16"/>
      <c r="F15" s="16"/>
    </row>
    <row r="16" spans="1:6" ht="13.2" x14ac:dyDescent="0.25">
      <c r="A16" s="16"/>
      <c r="B16" s="16"/>
      <c r="C16" s="16"/>
      <c r="D16" s="16"/>
      <c r="E16" s="16"/>
      <c r="F16" s="16"/>
    </row>
    <row r="17" spans="1:26" ht="15.75" customHeight="1" x14ac:dyDescent="0.3">
      <c r="A17" s="19" t="s">
        <v>143</v>
      </c>
      <c r="B17" s="36" t="s">
        <v>144</v>
      </c>
      <c r="C17" s="61"/>
      <c r="D17" s="61"/>
      <c r="E17" s="16"/>
      <c r="F17" s="16"/>
    </row>
    <row r="18" spans="1:26" ht="13.2" x14ac:dyDescent="0.25">
      <c r="A18" s="16"/>
      <c r="B18" s="16"/>
      <c r="C18" s="16"/>
      <c r="D18" s="16"/>
      <c r="E18" s="16"/>
      <c r="F18" s="16"/>
    </row>
    <row r="19" spans="1:26" ht="13.2"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1" spans="1:26" ht="15.75" customHeight="1" x14ac:dyDescent="0.3">
      <c r="A21" s="36" t="s">
        <v>116</v>
      </c>
      <c r="B21" s="36" t="s">
        <v>14</v>
      </c>
      <c r="C21" s="16"/>
      <c r="D21" s="16"/>
      <c r="E21" s="16"/>
      <c r="F21" s="16"/>
    </row>
    <row r="22" spans="1:26" ht="13.2" x14ac:dyDescent="0.25">
      <c r="A22" s="35"/>
      <c r="B22" s="25"/>
      <c r="C22" s="31"/>
      <c r="D22" s="31"/>
      <c r="E22" s="31"/>
      <c r="F22" s="16"/>
    </row>
    <row r="23" spans="1:26" ht="15.75" customHeight="1" x14ac:dyDescent="0.3">
      <c r="A23" s="29"/>
      <c r="B23" s="22" t="s">
        <v>117</v>
      </c>
      <c r="C23" s="21" t="s">
        <v>118</v>
      </c>
      <c r="D23" s="38" t="s">
        <v>30</v>
      </c>
      <c r="E23" s="39" t="s">
        <v>119</v>
      </c>
      <c r="F23" s="23" t="s">
        <v>32</v>
      </c>
    </row>
    <row r="24" spans="1:26" ht="15.75" customHeight="1" x14ac:dyDescent="0.3">
      <c r="A24" s="40" t="s">
        <v>120</v>
      </c>
      <c r="B24" s="41" t="s">
        <v>145</v>
      </c>
      <c r="C24" s="42">
        <v>3</v>
      </c>
      <c r="D24" s="42" t="s">
        <v>122</v>
      </c>
      <c r="E24" s="62" t="s">
        <v>123</v>
      </c>
      <c r="F24" s="25"/>
    </row>
    <row r="25" spans="1:26" ht="15.75" customHeight="1" x14ac:dyDescent="0.3">
      <c r="A25" s="45"/>
      <c r="B25" s="46" t="s">
        <v>146</v>
      </c>
      <c r="C25" s="47">
        <v>2</v>
      </c>
      <c r="D25" s="47" t="s">
        <v>122</v>
      </c>
      <c r="E25" s="24" t="s">
        <v>123</v>
      </c>
      <c r="F25" s="25"/>
    </row>
    <row r="26" spans="1:26" ht="15.75" customHeight="1" x14ac:dyDescent="0.3">
      <c r="A26" s="50"/>
      <c r="B26" s="51" t="s">
        <v>147</v>
      </c>
      <c r="C26" s="52">
        <v>2</v>
      </c>
      <c r="D26" s="47" t="s">
        <v>122</v>
      </c>
      <c r="E26" s="24" t="s">
        <v>123</v>
      </c>
      <c r="F26" s="25"/>
    </row>
    <row r="27" spans="1:26" ht="34.799999999999997" x14ac:dyDescent="0.3">
      <c r="A27" s="53" t="s">
        <v>129</v>
      </c>
      <c r="B27" s="3" t="s">
        <v>130</v>
      </c>
      <c r="C27" s="54">
        <v>3</v>
      </c>
      <c r="D27" s="47" t="s">
        <v>122</v>
      </c>
      <c r="E27" s="24" t="s">
        <v>123</v>
      </c>
      <c r="F27" s="25"/>
    </row>
    <row r="28" spans="1:26" ht="31.2" x14ac:dyDescent="0.3">
      <c r="A28" s="40" t="s">
        <v>132</v>
      </c>
      <c r="B28" s="41" t="s">
        <v>148</v>
      </c>
      <c r="C28" s="42">
        <v>3</v>
      </c>
      <c r="D28" s="47" t="s">
        <v>122</v>
      </c>
      <c r="E28" s="24" t="s">
        <v>123</v>
      </c>
      <c r="F28" s="25"/>
    </row>
    <row r="29" spans="1:26" ht="45.6" x14ac:dyDescent="0.25">
      <c r="A29" s="55"/>
      <c r="B29" s="51" t="s">
        <v>149</v>
      </c>
      <c r="C29" s="52">
        <v>3</v>
      </c>
      <c r="D29" s="47" t="s">
        <v>122</v>
      </c>
      <c r="E29" s="24" t="s">
        <v>123</v>
      </c>
      <c r="F29" s="25"/>
    </row>
    <row r="30" spans="1:26" ht="30.6" x14ac:dyDescent="0.3">
      <c r="A30" s="56" t="s">
        <v>137</v>
      </c>
      <c r="B30" s="57" t="s">
        <v>150</v>
      </c>
      <c r="C30" s="58">
        <v>3</v>
      </c>
      <c r="D30" s="52" t="s">
        <v>122</v>
      </c>
      <c r="E30" s="63" t="s">
        <v>123</v>
      </c>
      <c r="F30" s="25"/>
    </row>
    <row r="31" spans="1:26" ht="13.2" x14ac:dyDescent="0.25">
      <c r="A31" s="16"/>
      <c r="B31" s="16"/>
      <c r="C31" s="16"/>
      <c r="D31" s="16"/>
      <c r="E31" s="16"/>
      <c r="F31" s="16"/>
    </row>
    <row r="32" spans="1:26" ht="15" x14ac:dyDescent="0.25">
      <c r="A32" s="16"/>
      <c r="B32" s="30" t="s">
        <v>140</v>
      </c>
      <c r="C32" s="32">
        <f>IFERROR(AVERAGE(C24:C26)+C27+AVERAGE(C28:C29)+C30,0)</f>
        <v>11.333333333333334</v>
      </c>
      <c r="D32" s="30" t="s">
        <v>141</v>
      </c>
      <c r="E32" s="30" t="s">
        <v>142</v>
      </c>
      <c r="F32" s="16"/>
    </row>
    <row r="33" spans="1:6" ht="13.2" x14ac:dyDescent="0.25">
      <c r="A33" s="16"/>
      <c r="B33" s="16"/>
      <c r="C33" s="16"/>
      <c r="D33" s="16"/>
      <c r="E33" s="16"/>
      <c r="F33" s="16"/>
    </row>
    <row r="34" spans="1:6" ht="13.2" x14ac:dyDescent="0.25">
      <c r="A34" s="16"/>
      <c r="B34" s="16"/>
      <c r="C34" s="16"/>
      <c r="D34" s="16"/>
      <c r="E34" s="16"/>
      <c r="F34" s="16"/>
    </row>
    <row r="35" spans="1:6" ht="17.399999999999999" x14ac:dyDescent="0.3">
      <c r="A35" s="19" t="s">
        <v>143</v>
      </c>
      <c r="B35" s="36" t="s">
        <v>151</v>
      </c>
      <c r="C35" s="61"/>
      <c r="D35" s="61"/>
      <c r="E35" s="16"/>
      <c r="F35" s="16"/>
    </row>
    <row r="38" spans="1:6" ht="15.75" customHeight="1" x14ac:dyDescent="0.3">
      <c r="A38" s="37" t="s">
        <v>116</v>
      </c>
      <c r="B38" s="37" t="s">
        <v>16</v>
      </c>
      <c r="C38" s="16"/>
      <c r="D38" s="16"/>
      <c r="E38" s="16"/>
      <c r="F38" s="16"/>
    </row>
    <row r="39" spans="1:6" ht="15.75" customHeight="1" thickBot="1" x14ac:dyDescent="0.3">
      <c r="A39" s="98"/>
      <c r="B39" s="98"/>
      <c r="C39" s="31"/>
      <c r="D39" s="31"/>
      <c r="E39" s="31"/>
      <c r="F39" s="16"/>
    </row>
    <row r="40" spans="1:6" ht="15.75" customHeight="1" x14ac:dyDescent="0.3">
      <c r="A40" s="29"/>
      <c r="B40" s="22" t="s">
        <v>117</v>
      </c>
      <c r="C40" s="21" t="s">
        <v>118</v>
      </c>
      <c r="D40" s="38" t="s">
        <v>30</v>
      </c>
      <c r="E40" s="39" t="s">
        <v>119</v>
      </c>
      <c r="F40" s="23" t="s">
        <v>32</v>
      </c>
    </row>
    <row r="41" spans="1:6" ht="15.75" customHeight="1" x14ac:dyDescent="0.3">
      <c r="A41" s="40" t="s">
        <v>120</v>
      </c>
      <c r="B41" s="41" t="s">
        <v>145</v>
      </c>
      <c r="C41" s="42">
        <v>2</v>
      </c>
      <c r="D41" s="42" t="s">
        <v>122</v>
      </c>
      <c r="E41" s="62" t="s">
        <v>123</v>
      </c>
      <c r="F41" s="98"/>
    </row>
    <row r="42" spans="1:6" ht="15.75" customHeight="1" x14ac:dyDescent="0.3">
      <c r="A42" s="45"/>
      <c r="B42" s="46" t="s">
        <v>125</v>
      </c>
      <c r="C42" s="47">
        <v>2</v>
      </c>
      <c r="D42" s="47" t="s">
        <v>122</v>
      </c>
      <c r="E42" s="24" t="s">
        <v>123</v>
      </c>
      <c r="F42" s="98"/>
    </row>
    <row r="43" spans="1:6" ht="15.75" customHeight="1" x14ac:dyDescent="0.3">
      <c r="A43" s="50"/>
      <c r="B43" s="51" t="s">
        <v>127</v>
      </c>
      <c r="C43" s="52">
        <v>2</v>
      </c>
      <c r="D43" s="47" t="s">
        <v>122</v>
      </c>
      <c r="E43" s="24" t="s">
        <v>123</v>
      </c>
      <c r="F43" s="98"/>
    </row>
    <row r="44" spans="1:6" ht="15.75" customHeight="1" x14ac:dyDescent="0.3">
      <c r="A44" s="53" t="s">
        <v>129</v>
      </c>
      <c r="B44" s="3" t="s">
        <v>130</v>
      </c>
      <c r="C44" s="54">
        <v>3</v>
      </c>
      <c r="D44" s="47" t="s">
        <v>122</v>
      </c>
      <c r="E44" s="24" t="s">
        <v>123</v>
      </c>
      <c r="F44" s="98"/>
    </row>
    <row r="45" spans="1:6" ht="15.75" customHeight="1" x14ac:dyDescent="0.3">
      <c r="A45" s="40" t="s">
        <v>132</v>
      </c>
      <c r="B45" s="41" t="s">
        <v>148</v>
      </c>
      <c r="C45" s="42">
        <v>2</v>
      </c>
      <c r="D45" s="47" t="s">
        <v>122</v>
      </c>
      <c r="E45" s="24" t="s">
        <v>123</v>
      </c>
      <c r="F45" s="98"/>
    </row>
    <row r="46" spans="1:6" ht="15.75" customHeight="1" x14ac:dyDescent="0.25">
      <c r="A46" s="55"/>
      <c r="B46" s="51" t="s">
        <v>135</v>
      </c>
      <c r="C46" s="52">
        <v>3</v>
      </c>
      <c r="D46" s="47" t="s">
        <v>122</v>
      </c>
      <c r="E46" s="24" t="s">
        <v>123</v>
      </c>
      <c r="F46" s="98"/>
    </row>
    <row r="47" spans="1:6" ht="15.75" customHeight="1" thickBot="1" x14ac:dyDescent="0.35">
      <c r="A47" s="56" t="s">
        <v>137</v>
      </c>
      <c r="B47" s="57" t="s">
        <v>138</v>
      </c>
      <c r="C47" s="58">
        <v>3</v>
      </c>
      <c r="D47" s="52" t="s">
        <v>122</v>
      </c>
      <c r="E47" s="63" t="s">
        <v>123</v>
      </c>
      <c r="F47" s="98"/>
    </row>
    <row r="48" spans="1:6" ht="15.75" customHeight="1" x14ac:dyDescent="0.25">
      <c r="A48" s="16"/>
      <c r="B48" s="16"/>
      <c r="C48" s="16"/>
      <c r="D48" s="16"/>
      <c r="E48" s="16"/>
      <c r="F48" s="16"/>
    </row>
    <row r="49" spans="1:6" ht="15.75" customHeight="1" x14ac:dyDescent="0.25">
      <c r="A49" s="16"/>
      <c r="B49" s="96" t="s">
        <v>140</v>
      </c>
      <c r="C49" s="32">
        <f>IFERROR(AVERAGE(C41:C43)+C44+AVERAGE(C45:C46)+C47,0)</f>
        <v>10.5</v>
      </c>
      <c r="D49" s="96" t="s">
        <v>141</v>
      </c>
      <c r="E49" s="96" t="s">
        <v>142</v>
      </c>
      <c r="F49" s="16"/>
    </row>
    <row r="50" spans="1:6" ht="15.75" customHeight="1" x14ac:dyDescent="0.25">
      <c r="A50" s="16"/>
      <c r="B50" s="16"/>
      <c r="C50" s="16"/>
      <c r="D50" s="16"/>
      <c r="E50" s="16"/>
      <c r="F50" s="16"/>
    </row>
    <row r="51" spans="1:6" ht="15.75" customHeight="1" x14ac:dyDescent="0.25">
      <c r="A51" s="16"/>
      <c r="B51" s="16"/>
      <c r="C51" s="16"/>
      <c r="D51" s="16"/>
      <c r="E51" s="16"/>
      <c r="F51" s="16"/>
    </row>
    <row r="52" spans="1:6" ht="15.75" customHeight="1" x14ac:dyDescent="0.3">
      <c r="A52" s="97" t="s">
        <v>143</v>
      </c>
      <c r="B52" s="37" t="s">
        <v>144</v>
      </c>
      <c r="C52" s="99"/>
      <c r="D52" s="99"/>
      <c r="E52" s="16"/>
      <c r="F52" s="16"/>
    </row>
    <row r="55" spans="1:6" ht="15.75" customHeight="1" x14ac:dyDescent="0.3">
      <c r="A55" s="37" t="s">
        <v>116</v>
      </c>
      <c r="B55" s="37" t="s">
        <v>220</v>
      </c>
      <c r="C55" s="16"/>
      <c r="D55" s="16"/>
      <c r="E55" s="16"/>
      <c r="F55" s="16"/>
    </row>
    <row r="56" spans="1:6" ht="15.75" customHeight="1" thickBot="1" x14ac:dyDescent="0.3">
      <c r="A56" s="98"/>
      <c r="B56" s="98"/>
      <c r="C56" s="31"/>
      <c r="D56" s="31"/>
      <c r="E56" s="31"/>
      <c r="F56" s="16"/>
    </row>
    <row r="57" spans="1:6" ht="15.75" customHeight="1" x14ac:dyDescent="0.3">
      <c r="A57" s="29"/>
      <c r="B57" s="22" t="s">
        <v>117</v>
      </c>
      <c r="C57" s="21" t="s">
        <v>118</v>
      </c>
      <c r="D57" s="38" t="s">
        <v>30</v>
      </c>
      <c r="E57" s="39" t="s">
        <v>119</v>
      </c>
      <c r="F57" s="23" t="s">
        <v>32</v>
      </c>
    </row>
    <row r="58" spans="1:6" ht="15.75" customHeight="1" x14ac:dyDescent="0.3">
      <c r="A58" s="40" t="s">
        <v>120</v>
      </c>
      <c r="B58" s="41" t="s">
        <v>145</v>
      </c>
      <c r="C58" s="42">
        <v>3</v>
      </c>
      <c r="D58" s="42" t="s">
        <v>122</v>
      </c>
      <c r="E58" s="62" t="s">
        <v>123</v>
      </c>
      <c r="F58" s="98"/>
    </row>
    <row r="59" spans="1:6" ht="15.75" customHeight="1" x14ac:dyDescent="0.3">
      <c r="A59" s="45"/>
      <c r="B59" s="46" t="s">
        <v>125</v>
      </c>
      <c r="C59" s="47">
        <v>3</v>
      </c>
      <c r="D59" s="47" t="s">
        <v>122</v>
      </c>
      <c r="E59" s="24" t="s">
        <v>123</v>
      </c>
      <c r="F59" s="98"/>
    </row>
    <row r="60" spans="1:6" ht="15.75" customHeight="1" x14ac:dyDescent="0.3">
      <c r="A60" s="50"/>
      <c r="B60" s="51" t="s">
        <v>127</v>
      </c>
      <c r="C60" s="52">
        <v>3</v>
      </c>
      <c r="D60" s="47" t="s">
        <v>122</v>
      </c>
      <c r="E60" s="24" t="s">
        <v>123</v>
      </c>
      <c r="F60" s="98"/>
    </row>
    <row r="61" spans="1:6" ht="15.75" customHeight="1" x14ac:dyDescent="0.3">
      <c r="A61" s="53" t="s">
        <v>129</v>
      </c>
      <c r="B61" s="3" t="s">
        <v>130</v>
      </c>
      <c r="C61" s="54">
        <v>4</v>
      </c>
      <c r="D61" s="47" t="s">
        <v>122</v>
      </c>
      <c r="E61" s="24" t="s">
        <v>123</v>
      </c>
      <c r="F61" s="98"/>
    </row>
    <row r="62" spans="1:6" ht="15.75" customHeight="1" x14ac:dyDescent="0.3">
      <c r="A62" s="40" t="s">
        <v>132</v>
      </c>
      <c r="B62" s="41" t="s">
        <v>148</v>
      </c>
      <c r="C62" s="42">
        <v>3</v>
      </c>
      <c r="D62" s="47" t="s">
        <v>122</v>
      </c>
      <c r="E62" s="24" t="s">
        <v>123</v>
      </c>
      <c r="F62" s="98"/>
    </row>
    <row r="63" spans="1:6" ht="15.75" customHeight="1" x14ac:dyDescent="0.25">
      <c r="A63" s="55"/>
      <c r="B63" s="51" t="s">
        <v>135</v>
      </c>
      <c r="C63" s="52">
        <v>3</v>
      </c>
      <c r="D63" s="47" t="s">
        <v>122</v>
      </c>
      <c r="E63" s="24" t="s">
        <v>123</v>
      </c>
      <c r="F63" s="98"/>
    </row>
    <row r="64" spans="1:6" ht="15.75" customHeight="1" thickBot="1" x14ac:dyDescent="0.35">
      <c r="A64" s="56" t="s">
        <v>137</v>
      </c>
      <c r="B64" s="57" t="s">
        <v>138</v>
      </c>
      <c r="C64" s="58">
        <v>3</v>
      </c>
      <c r="D64" s="52" t="s">
        <v>122</v>
      </c>
      <c r="E64" s="63" t="s">
        <v>123</v>
      </c>
      <c r="F64" s="98"/>
    </row>
    <row r="65" spans="1:6" ht="15.75" customHeight="1" x14ac:dyDescent="0.25">
      <c r="A65" s="16"/>
      <c r="B65" s="16"/>
      <c r="C65" s="16"/>
      <c r="D65" s="16"/>
      <c r="E65" s="16"/>
      <c r="F65" s="16"/>
    </row>
    <row r="66" spans="1:6" ht="15.75" customHeight="1" x14ac:dyDescent="0.25">
      <c r="A66" s="16"/>
      <c r="B66" s="96" t="s">
        <v>140</v>
      </c>
      <c r="C66" s="32">
        <f>IFERROR(AVERAGE(C58:C60)+C61+AVERAGE(C62:C63)+C64,0)</f>
        <v>13</v>
      </c>
      <c r="D66" s="96" t="s">
        <v>141</v>
      </c>
      <c r="E66" s="96" t="s">
        <v>142</v>
      </c>
      <c r="F66" s="16"/>
    </row>
    <row r="67" spans="1:6" ht="15.75" customHeight="1" x14ac:dyDescent="0.25">
      <c r="A67" s="16"/>
      <c r="B67" s="16"/>
      <c r="C67" s="16"/>
      <c r="D67" s="16"/>
      <c r="E67" s="16"/>
      <c r="F67" s="16"/>
    </row>
    <row r="68" spans="1:6" ht="15.75" customHeight="1" x14ac:dyDescent="0.25">
      <c r="A68" s="16"/>
      <c r="B68" s="16"/>
      <c r="C68" s="16"/>
      <c r="D68" s="16"/>
      <c r="E68" s="16"/>
      <c r="F68" s="16"/>
    </row>
    <row r="69" spans="1:6" ht="15.75" customHeight="1" x14ac:dyDescent="0.3">
      <c r="A69" s="97" t="s">
        <v>143</v>
      </c>
      <c r="B69" s="37" t="s">
        <v>144</v>
      </c>
      <c r="C69" s="99"/>
      <c r="D69" s="99"/>
      <c r="E69" s="16"/>
      <c r="F69" s="16"/>
    </row>
    <row r="72" spans="1:6" ht="15.75" customHeight="1" x14ac:dyDescent="0.3">
      <c r="A72" s="37" t="s">
        <v>116</v>
      </c>
      <c r="B72" s="37" t="s">
        <v>19</v>
      </c>
      <c r="C72" s="16"/>
      <c r="D72" s="16"/>
      <c r="E72" s="16"/>
    </row>
    <row r="73" spans="1:6" ht="15.75" customHeight="1" thickBot="1" x14ac:dyDescent="0.3">
      <c r="A73" s="98"/>
      <c r="B73" s="98"/>
      <c r="C73" s="31"/>
      <c r="D73" s="31"/>
      <c r="E73" s="31"/>
    </row>
    <row r="74" spans="1:6" ht="15.75" customHeight="1" x14ac:dyDescent="0.3">
      <c r="A74" s="29"/>
      <c r="B74" s="22" t="s">
        <v>117</v>
      </c>
      <c r="C74" s="21" t="s">
        <v>118</v>
      </c>
      <c r="D74" s="38" t="s">
        <v>30</v>
      </c>
      <c r="E74" s="39" t="s">
        <v>119</v>
      </c>
    </row>
    <row r="75" spans="1:6" ht="15.75" customHeight="1" x14ac:dyDescent="0.3">
      <c r="A75" s="40" t="s">
        <v>120</v>
      </c>
      <c r="B75" s="41" t="s">
        <v>145</v>
      </c>
      <c r="C75" s="42">
        <v>1</v>
      </c>
      <c r="D75" s="42" t="s">
        <v>122</v>
      </c>
      <c r="E75" s="62" t="s">
        <v>123</v>
      </c>
    </row>
    <row r="76" spans="1:6" ht="15.75" customHeight="1" x14ac:dyDescent="0.3">
      <c r="A76" s="45"/>
      <c r="B76" s="46" t="s">
        <v>125</v>
      </c>
      <c r="C76" s="47">
        <v>2</v>
      </c>
      <c r="D76" s="47" t="s">
        <v>122</v>
      </c>
      <c r="E76" s="24" t="s">
        <v>123</v>
      </c>
    </row>
    <row r="77" spans="1:6" ht="15.75" customHeight="1" x14ac:dyDescent="0.3">
      <c r="A77" s="50"/>
      <c r="B77" s="51" t="s">
        <v>127</v>
      </c>
      <c r="C77" s="52">
        <v>3</v>
      </c>
      <c r="D77" s="47" t="s">
        <v>122</v>
      </c>
      <c r="E77" s="24" t="s">
        <v>123</v>
      </c>
    </row>
    <row r="78" spans="1:6" ht="15.75" customHeight="1" x14ac:dyDescent="0.3">
      <c r="A78" s="53" t="s">
        <v>129</v>
      </c>
      <c r="B78" s="3" t="s">
        <v>130</v>
      </c>
      <c r="C78" s="54">
        <v>3</v>
      </c>
      <c r="D78" s="47" t="s">
        <v>122</v>
      </c>
      <c r="E78" s="24" t="s">
        <v>123</v>
      </c>
    </row>
    <row r="79" spans="1:6" ht="15.75" customHeight="1" x14ac:dyDescent="0.3">
      <c r="A79" s="40" t="s">
        <v>132</v>
      </c>
      <c r="B79" s="41" t="s">
        <v>148</v>
      </c>
      <c r="C79" s="42">
        <v>2</v>
      </c>
      <c r="D79" s="47" t="s">
        <v>122</v>
      </c>
      <c r="E79" s="24" t="s">
        <v>123</v>
      </c>
    </row>
    <row r="80" spans="1:6" ht="15.75" customHeight="1" x14ac:dyDescent="0.25">
      <c r="A80" s="55"/>
      <c r="B80" s="51" t="s">
        <v>135</v>
      </c>
      <c r="C80" s="52">
        <v>2</v>
      </c>
      <c r="D80" s="47" t="s">
        <v>122</v>
      </c>
      <c r="E80" s="24" t="s">
        <v>123</v>
      </c>
    </row>
    <row r="81" spans="1:5" ht="15.75" customHeight="1" thickBot="1" x14ac:dyDescent="0.35">
      <c r="A81" s="56" t="s">
        <v>137</v>
      </c>
      <c r="B81" s="57" t="s">
        <v>138</v>
      </c>
      <c r="C81" s="58">
        <v>3</v>
      </c>
      <c r="D81" s="52" t="s">
        <v>122</v>
      </c>
      <c r="E81" s="63" t="s">
        <v>123</v>
      </c>
    </row>
    <row r="82" spans="1:5" ht="15.75" customHeight="1" x14ac:dyDescent="0.25">
      <c r="A82" s="16"/>
      <c r="B82" s="16"/>
      <c r="C82" s="16"/>
      <c r="D82" s="16"/>
      <c r="E82" s="16"/>
    </row>
    <row r="83" spans="1:5" ht="15.75" customHeight="1" x14ac:dyDescent="0.25">
      <c r="A83" s="16"/>
      <c r="B83" s="96" t="s">
        <v>140</v>
      </c>
      <c r="C83" s="32">
        <f>IFERROR(AVERAGE(C75:C77)+C78+AVERAGE(C79:C80)+C81,0)</f>
        <v>10</v>
      </c>
      <c r="D83" s="96" t="s">
        <v>141</v>
      </c>
      <c r="E83" s="96" t="s">
        <v>142</v>
      </c>
    </row>
    <row r="84" spans="1:5" ht="15.75" customHeight="1" x14ac:dyDescent="0.25">
      <c r="A84" s="16"/>
      <c r="B84" s="16"/>
      <c r="C84" s="16"/>
      <c r="D84" s="16"/>
      <c r="E84" s="16"/>
    </row>
    <row r="85" spans="1:5" ht="15.75" customHeight="1" x14ac:dyDescent="0.25">
      <c r="A85" s="16"/>
      <c r="B85" s="16"/>
      <c r="C85" s="16"/>
      <c r="D85" s="16"/>
      <c r="E85" s="16"/>
    </row>
    <row r="86" spans="1:5" ht="15.75" customHeight="1" x14ac:dyDescent="0.3">
      <c r="A86" s="97" t="s">
        <v>143</v>
      </c>
      <c r="B86" s="37" t="s">
        <v>144</v>
      </c>
      <c r="C86" s="99"/>
      <c r="D86" s="99"/>
      <c r="E86" s="16"/>
    </row>
    <row r="89" spans="1:5" ht="15.75" customHeight="1" x14ac:dyDescent="0.3">
      <c r="A89" s="37" t="s">
        <v>116</v>
      </c>
      <c r="B89" s="37" t="s">
        <v>21</v>
      </c>
      <c r="C89" s="16"/>
      <c r="D89" s="16"/>
      <c r="E89" s="16"/>
    </row>
    <row r="90" spans="1:5" ht="15.75" customHeight="1" thickBot="1" x14ac:dyDescent="0.3">
      <c r="A90" s="98"/>
      <c r="B90" s="98"/>
      <c r="C90" s="31"/>
      <c r="D90" s="31"/>
      <c r="E90" s="31"/>
    </row>
    <row r="91" spans="1:5" ht="15.75" customHeight="1" x14ac:dyDescent="0.3">
      <c r="A91" s="29"/>
      <c r="B91" s="22" t="s">
        <v>117</v>
      </c>
      <c r="C91" s="21" t="s">
        <v>118</v>
      </c>
      <c r="D91" s="38" t="s">
        <v>30</v>
      </c>
      <c r="E91" s="39" t="s">
        <v>119</v>
      </c>
    </row>
    <row r="92" spans="1:5" ht="15.75" customHeight="1" x14ac:dyDescent="0.3">
      <c r="A92" s="40" t="s">
        <v>120</v>
      </c>
      <c r="B92" s="41" t="s">
        <v>145</v>
      </c>
      <c r="C92" s="42">
        <v>2</v>
      </c>
      <c r="D92" s="42" t="s">
        <v>122</v>
      </c>
      <c r="E92" s="62" t="s">
        <v>123</v>
      </c>
    </row>
    <row r="93" spans="1:5" ht="15.75" customHeight="1" x14ac:dyDescent="0.3">
      <c r="A93" s="45"/>
      <c r="B93" s="46" t="s">
        <v>125</v>
      </c>
      <c r="C93" s="47">
        <v>2</v>
      </c>
      <c r="D93" s="47" t="s">
        <v>122</v>
      </c>
      <c r="E93" s="24" t="s">
        <v>123</v>
      </c>
    </row>
    <row r="94" spans="1:5" ht="15.75" customHeight="1" x14ac:dyDescent="0.3">
      <c r="A94" s="50"/>
      <c r="B94" s="51" t="s">
        <v>127</v>
      </c>
      <c r="C94" s="52">
        <v>3</v>
      </c>
      <c r="D94" s="47" t="s">
        <v>122</v>
      </c>
      <c r="E94" s="24" t="s">
        <v>123</v>
      </c>
    </row>
    <row r="95" spans="1:5" ht="15.75" customHeight="1" x14ac:dyDescent="0.3">
      <c r="A95" s="53" t="s">
        <v>129</v>
      </c>
      <c r="B95" s="3" t="s">
        <v>130</v>
      </c>
      <c r="C95" s="54">
        <v>4</v>
      </c>
      <c r="D95" s="47" t="s">
        <v>122</v>
      </c>
      <c r="E95" s="24" t="s">
        <v>123</v>
      </c>
    </row>
    <row r="96" spans="1:5" ht="15.75" customHeight="1" x14ac:dyDescent="0.3">
      <c r="A96" s="40" t="s">
        <v>132</v>
      </c>
      <c r="B96" s="41" t="s">
        <v>148</v>
      </c>
      <c r="C96" s="42">
        <v>3</v>
      </c>
      <c r="D96" s="47" t="s">
        <v>122</v>
      </c>
      <c r="E96" s="24" t="s">
        <v>123</v>
      </c>
    </row>
    <row r="97" spans="1:5" ht="15.75" customHeight="1" x14ac:dyDescent="0.25">
      <c r="A97" s="55"/>
      <c r="B97" s="51" t="s">
        <v>135</v>
      </c>
      <c r="C97" s="52">
        <v>3</v>
      </c>
      <c r="D97" s="47" t="s">
        <v>122</v>
      </c>
      <c r="E97" s="24" t="s">
        <v>123</v>
      </c>
    </row>
    <row r="98" spans="1:5" ht="15.75" customHeight="1" thickBot="1" x14ac:dyDescent="0.35">
      <c r="A98" s="56" t="s">
        <v>137</v>
      </c>
      <c r="B98" s="57" t="s">
        <v>138</v>
      </c>
      <c r="C98" s="58">
        <v>3</v>
      </c>
      <c r="D98" s="52" t="s">
        <v>122</v>
      </c>
      <c r="E98" s="63" t="s">
        <v>123</v>
      </c>
    </row>
    <row r="99" spans="1:5" ht="15.75" customHeight="1" x14ac:dyDescent="0.25">
      <c r="A99" s="16"/>
      <c r="B99" s="16"/>
      <c r="C99" s="16"/>
      <c r="D99" s="16"/>
      <c r="E99" s="16"/>
    </row>
    <row r="100" spans="1:5" ht="15.75" customHeight="1" x14ac:dyDescent="0.25">
      <c r="A100" s="16"/>
      <c r="B100" s="96" t="s">
        <v>140</v>
      </c>
      <c r="C100" s="32">
        <f>IFERROR(AVERAGE(C92:C94)+C95+AVERAGE(C96:C97)+C98,0)</f>
        <v>12.333333333333334</v>
      </c>
      <c r="D100" s="96" t="s">
        <v>141</v>
      </c>
      <c r="E100" s="96" t="s">
        <v>142</v>
      </c>
    </row>
    <row r="101" spans="1:5" ht="15.75" customHeight="1" x14ac:dyDescent="0.25">
      <c r="A101" s="16"/>
      <c r="B101" s="16"/>
      <c r="C101" s="16"/>
      <c r="D101" s="16"/>
      <c r="E101" s="16"/>
    </row>
    <row r="102" spans="1:5" ht="15.75" customHeight="1" x14ac:dyDescent="0.25">
      <c r="A102" s="16"/>
      <c r="B102" s="16"/>
      <c r="C102" s="16"/>
      <c r="D102" s="16"/>
      <c r="E102" s="16"/>
    </row>
    <row r="103" spans="1:5" ht="15.75" customHeight="1" x14ac:dyDescent="0.3">
      <c r="A103" s="97" t="s">
        <v>143</v>
      </c>
      <c r="B103" s="37" t="s">
        <v>144</v>
      </c>
      <c r="C103" s="99"/>
      <c r="D103" s="99"/>
      <c r="E103" s="16"/>
    </row>
  </sheetData>
  <dataValidations count="1">
    <dataValidation type="list" allowBlank="1" sqref="C6:C12 C24:C30 C41:C47 C58:C64 C75:C81 C92:C98"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10"/>
  <sheetViews>
    <sheetView tabSelected="1" topLeftCell="A43" workbookViewId="0">
      <selection activeCell="B68" sqref="B68"/>
    </sheetView>
  </sheetViews>
  <sheetFormatPr defaultColWidth="14.44140625" defaultRowHeight="15.75" customHeight="1" x14ac:dyDescent="0.25"/>
  <cols>
    <col min="1" max="1" width="17" customWidth="1"/>
    <col min="2" max="2" width="66.44140625" customWidth="1"/>
    <col min="6" max="6" width="56.109375" customWidth="1"/>
  </cols>
  <sheetData>
    <row r="1" spans="1:6" ht="15.75" customHeight="1" x14ac:dyDescent="0.3">
      <c r="A1" s="35"/>
      <c r="B1" s="36" t="s">
        <v>152</v>
      </c>
      <c r="C1" s="16"/>
      <c r="D1" s="16"/>
      <c r="E1" s="16"/>
      <c r="F1" s="16"/>
    </row>
    <row r="2" spans="1:6" ht="13.2" x14ac:dyDescent="0.25">
      <c r="A2" s="35"/>
      <c r="B2" s="35"/>
      <c r="C2" s="16"/>
      <c r="D2" s="16"/>
      <c r="E2" s="16"/>
      <c r="F2" s="16"/>
    </row>
    <row r="3" spans="1:6" ht="15.75" customHeight="1" x14ac:dyDescent="0.3">
      <c r="A3" s="36" t="s">
        <v>116</v>
      </c>
      <c r="B3" s="37" t="str">
        <f>'2. Feasibility Check'!B3</f>
        <v>Delivery Date Prediction</v>
      </c>
      <c r="C3" s="16"/>
      <c r="D3" s="16"/>
      <c r="E3" s="16"/>
      <c r="F3" s="16"/>
    </row>
    <row r="4" spans="1:6" ht="13.2" x14ac:dyDescent="0.25">
      <c r="A4" s="35"/>
      <c r="B4" s="25"/>
      <c r="C4" s="31"/>
      <c r="D4" s="31"/>
      <c r="E4" s="31"/>
      <c r="F4" s="16"/>
    </row>
    <row r="5" spans="1:6" ht="15.75" customHeight="1" x14ac:dyDescent="0.3">
      <c r="A5" s="36" t="s">
        <v>153</v>
      </c>
      <c r="B5" s="16"/>
      <c r="C5" s="31"/>
      <c r="D5" s="31"/>
      <c r="E5" s="31"/>
      <c r="F5" s="16"/>
    </row>
    <row r="6" spans="1:6" ht="15" x14ac:dyDescent="0.25">
      <c r="A6" s="35"/>
      <c r="B6" s="17" t="s">
        <v>154</v>
      </c>
      <c r="C6" s="31"/>
      <c r="D6" s="31"/>
      <c r="E6" s="31"/>
      <c r="F6" s="16"/>
    </row>
    <row r="7" spans="1:6" ht="15" x14ac:dyDescent="0.25">
      <c r="A7" s="35"/>
      <c r="B7" s="64" t="s">
        <v>155</v>
      </c>
      <c r="C7" s="31"/>
      <c r="D7" s="31"/>
      <c r="E7" s="31"/>
      <c r="F7" s="16"/>
    </row>
    <row r="8" spans="1:6" ht="15" x14ac:dyDescent="0.25">
      <c r="A8" s="35"/>
      <c r="B8" s="64" t="s">
        <v>156</v>
      </c>
      <c r="C8" s="31"/>
      <c r="D8" s="31"/>
      <c r="E8" s="31"/>
      <c r="F8" s="16"/>
    </row>
    <row r="9" spans="1:6" ht="13.2" x14ac:dyDescent="0.25">
      <c r="A9" s="35"/>
      <c r="B9" s="25"/>
      <c r="C9" s="31"/>
      <c r="D9" s="31"/>
      <c r="E9" s="31"/>
      <c r="F9" s="16"/>
    </row>
    <row r="10" spans="1:6" ht="15.75" customHeight="1" x14ac:dyDescent="0.3">
      <c r="A10" s="29"/>
      <c r="B10" s="22" t="s">
        <v>117</v>
      </c>
      <c r="C10" s="21" t="s">
        <v>118</v>
      </c>
      <c r="D10" s="38" t="s">
        <v>30</v>
      </c>
      <c r="E10" s="39" t="s">
        <v>119</v>
      </c>
      <c r="F10" s="23" t="s">
        <v>32</v>
      </c>
    </row>
    <row r="11" spans="1:6" ht="15.75" customHeight="1" x14ac:dyDescent="0.3">
      <c r="A11" s="40" t="s">
        <v>157</v>
      </c>
      <c r="B11" s="41" t="s">
        <v>158</v>
      </c>
      <c r="C11" s="42">
        <v>5</v>
      </c>
      <c r="D11" s="43" t="s">
        <v>122</v>
      </c>
      <c r="E11" s="44" t="s">
        <v>123</v>
      </c>
      <c r="F11" s="25" t="s">
        <v>159</v>
      </c>
    </row>
    <row r="12" spans="1:6" ht="15.75" customHeight="1" x14ac:dyDescent="0.3">
      <c r="A12" s="45"/>
      <c r="B12" s="46" t="s">
        <v>160</v>
      </c>
      <c r="C12" s="47">
        <v>3</v>
      </c>
      <c r="D12" s="48" t="s">
        <v>122</v>
      </c>
      <c r="E12" s="49" t="s">
        <v>123</v>
      </c>
      <c r="F12" s="25" t="s">
        <v>161</v>
      </c>
    </row>
    <row r="13" spans="1:6" ht="15.75" customHeight="1" x14ac:dyDescent="0.3">
      <c r="A13" s="45"/>
      <c r="B13" s="46" t="s">
        <v>162</v>
      </c>
      <c r="C13" s="47">
        <v>4</v>
      </c>
      <c r="D13" s="48" t="s">
        <v>122</v>
      </c>
      <c r="E13" s="49" t="s">
        <v>123</v>
      </c>
      <c r="F13" s="25" t="s">
        <v>163</v>
      </c>
    </row>
    <row r="14" spans="1:6" ht="15.75" customHeight="1" x14ac:dyDescent="0.3">
      <c r="A14" s="65"/>
      <c r="B14" s="26" t="s">
        <v>164</v>
      </c>
      <c r="C14" s="66">
        <v>2</v>
      </c>
      <c r="D14" s="59" t="s">
        <v>123</v>
      </c>
      <c r="E14" s="60" t="s">
        <v>122</v>
      </c>
      <c r="F14" s="25" t="s">
        <v>165</v>
      </c>
    </row>
    <row r="15" spans="1:6" ht="13.2" x14ac:dyDescent="0.25">
      <c r="A15" s="16"/>
      <c r="B15" s="16"/>
      <c r="C15" s="16"/>
      <c r="D15" s="16"/>
      <c r="E15" s="16"/>
      <c r="F15" s="16"/>
    </row>
    <row r="16" spans="1:6" ht="15" x14ac:dyDescent="0.25">
      <c r="A16" s="16"/>
      <c r="B16" s="30" t="s">
        <v>140</v>
      </c>
      <c r="C16" s="32">
        <f>SUM(C11:C14)</f>
        <v>14</v>
      </c>
      <c r="D16" s="30" t="s">
        <v>141</v>
      </c>
      <c r="E16" s="30" t="s">
        <v>142</v>
      </c>
      <c r="F16" s="16"/>
    </row>
    <row r="17" spans="1:26" ht="13.2" x14ac:dyDescent="0.25">
      <c r="A17" s="16"/>
      <c r="B17" s="16"/>
      <c r="C17" s="16"/>
      <c r="D17" s="16"/>
      <c r="E17" s="16"/>
      <c r="F17" s="16"/>
    </row>
    <row r="18" spans="1:26" ht="13.2" x14ac:dyDescent="0.25">
      <c r="A18" s="16"/>
      <c r="B18" s="16"/>
      <c r="C18" s="16"/>
      <c r="D18" s="16"/>
      <c r="E18" s="16"/>
      <c r="F18" s="16"/>
    </row>
    <row r="19" spans="1:26" ht="15.75" customHeight="1" x14ac:dyDescent="0.3">
      <c r="A19" s="19" t="s">
        <v>143</v>
      </c>
      <c r="B19" s="36" t="s">
        <v>166</v>
      </c>
      <c r="C19" s="61"/>
      <c r="D19" s="61"/>
      <c r="E19" s="16"/>
      <c r="F19" s="16"/>
    </row>
    <row r="20" spans="1:26" ht="13.2" x14ac:dyDescent="0.25">
      <c r="A20" s="16"/>
      <c r="B20" s="16"/>
      <c r="C20" s="16"/>
      <c r="D20" s="16"/>
      <c r="E20" s="16"/>
      <c r="F20" s="16"/>
    </row>
    <row r="21" spans="1:26" ht="13.2" x14ac:dyDescent="0.25">
      <c r="A21" s="33"/>
      <c r="B21" s="33"/>
      <c r="C21" s="33"/>
      <c r="D21" s="33"/>
      <c r="E21" s="33"/>
      <c r="F21" s="33"/>
      <c r="G21" s="34"/>
      <c r="H21" s="34"/>
      <c r="I21" s="34"/>
      <c r="J21" s="34"/>
      <c r="K21" s="34"/>
      <c r="L21" s="34"/>
      <c r="M21" s="34"/>
      <c r="N21" s="34"/>
      <c r="O21" s="34"/>
      <c r="P21" s="34"/>
      <c r="Q21" s="34"/>
      <c r="R21" s="34"/>
      <c r="S21" s="34"/>
      <c r="T21" s="34"/>
      <c r="U21" s="34"/>
      <c r="V21" s="34"/>
      <c r="W21" s="34"/>
      <c r="X21" s="34"/>
      <c r="Y21" s="34"/>
      <c r="Z21" s="34"/>
    </row>
    <row r="22" spans="1:26" ht="13.2" x14ac:dyDescent="0.25">
      <c r="A22" s="16"/>
      <c r="B22" s="16"/>
      <c r="C22" s="16"/>
      <c r="D22" s="16"/>
      <c r="E22" s="16"/>
      <c r="F22" s="16"/>
    </row>
    <row r="23" spans="1:26" ht="15.75" customHeight="1" x14ac:dyDescent="0.3">
      <c r="A23" s="36" t="s">
        <v>116</v>
      </c>
      <c r="B23" s="36" t="s">
        <v>14</v>
      </c>
      <c r="C23" s="16"/>
      <c r="D23" s="16"/>
      <c r="E23" s="16"/>
      <c r="F23" s="16"/>
    </row>
    <row r="24" spans="1:26" s="95" customFormat="1" ht="15.75" customHeight="1" x14ac:dyDescent="0.3">
      <c r="A24" s="37"/>
      <c r="B24" s="37"/>
      <c r="C24" s="16"/>
      <c r="D24" s="16"/>
      <c r="E24" s="16"/>
      <c r="F24" s="16"/>
    </row>
    <row r="25" spans="1:26" s="95" customFormat="1" ht="15.75" customHeight="1" x14ac:dyDescent="0.3">
      <c r="A25" s="37" t="s">
        <v>153</v>
      </c>
      <c r="B25" s="37"/>
      <c r="C25" s="16"/>
      <c r="D25" s="16"/>
      <c r="E25" s="16"/>
      <c r="F25" s="16"/>
    </row>
    <row r="26" spans="1:26" s="95" customFormat="1" ht="15.75" customHeight="1" x14ac:dyDescent="0.3">
      <c r="A26" s="37"/>
      <c r="B26" s="37" t="s">
        <v>231</v>
      </c>
      <c r="C26" s="16"/>
      <c r="D26" s="16"/>
      <c r="E26" s="16"/>
      <c r="F26" s="16"/>
    </row>
    <row r="27" spans="1:26" s="95" customFormat="1" ht="15.75" customHeight="1" x14ac:dyDescent="0.3">
      <c r="A27" s="37"/>
      <c r="B27" s="37" t="s">
        <v>232</v>
      </c>
      <c r="C27" s="16"/>
      <c r="D27" s="16"/>
      <c r="E27" s="16"/>
      <c r="F27" s="16"/>
    </row>
    <row r="28" spans="1:26" s="95" customFormat="1" ht="15.75" customHeight="1" x14ac:dyDescent="0.3">
      <c r="A28" s="37"/>
      <c r="B28" s="37" t="s">
        <v>233</v>
      </c>
      <c r="C28" s="16"/>
      <c r="D28" s="16"/>
      <c r="E28" s="16"/>
      <c r="F28" s="16"/>
    </row>
    <row r="29" spans="1:26" s="95" customFormat="1" ht="15.75" customHeight="1" x14ac:dyDescent="0.3">
      <c r="A29" s="37"/>
      <c r="B29" s="37"/>
      <c r="C29" s="16"/>
      <c r="D29" s="16"/>
      <c r="E29" s="16"/>
      <c r="F29" s="16"/>
    </row>
    <row r="30" spans="1:26" s="95" customFormat="1" ht="15.75" customHeight="1" x14ac:dyDescent="0.3">
      <c r="A30" s="37"/>
      <c r="B30" s="37"/>
      <c r="C30" s="16"/>
      <c r="D30" s="16"/>
      <c r="E30" s="16"/>
      <c r="F30" s="16"/>
    </row>
    <row r="31" spans="1:26" ht="13.2" x14ac:dyDescent="0.25">
      <c r="A31" s="16"/>
      <c r="B31" s="16"/>
      <c r="C31" s="16"/>
      <c r="D31" s="16"/>
      <c r="E31" s="16"/>
      <c r="F31" s="16"/>
    </row>
    <row r="32" spans="1:26" ht="15.75" customHeight="1" x14ac:dyDescent="0.3">
      <c r="A32" s="29"/>
      <c r="B32" s="22" t="s">
        <v>117</v>
      </c>
      <c r="C32" s="21" t="s">
        <v>118</v>
      </c>
      <c r="D32" s="21" t="s">
        <v>30</v>
      </c>
      <c r="E32" s="67" t="s">
        <v>119</v>
      </c>
      <c r="F32" s="23"/>
    </row>
    <row r="33" spans="1:6" ht="15.75" customHeight="1" x14ac:dyDescent="0.3">
      <c r="A33" s="40" t="s">
        <v>157</v>
      </c>
      <c r="B33" s="41" t="s">
        <v>167</v>
      </c>
      <c r="C33" s="68">
        <v>5</v>
      </c>
      <c r="D33" s="43" t="s">
        <v>122</v>
      </c>
      <c r="E33" s="44" t="s">
        <v>123</v>
      </c>
      <c r="F33" s="25" t="s">
        <v>242</v>
      </c>
    </row>
    <row r="34" spans="1:6" ht="27" x14ac:dyDescent="0.3">
      <c r="A34" s="45"/>
      <c r="B34" s="46" t="s">
        <v>168</v>
      </c>
      <c r="C34" s="69">
        <v>4</v>
      </c>
      <c r="D34" s="48" t="s">
        <v>122</v>
      </c>
      <c r="E34" s="49" t="s">
        <v>123</v>
      </c>
      <c r="F34" s="25" t="s">
        <v>243</v>
      </c>
    </row>
    <row r="35" spans="1:6" ht="17.399999999999999" x14ac:dyDescent="0.3">
      <c r="A35" s="45"/>
      <c r="B35" s="46" t="s">
        <v>162</v>
      </c>
      <c r="C35" s="69">
        <v>3</v>
      </c>
      <c r="D35" s="48" t="s">
        <v>122</v>
      </c>
      <c r="E35" s="49" t="s">
        <v>123</v>
      </c>
      <c r="F35" s="104" t="s">
        <v>244</v>
      </c>
    </row>
    <row r="36" spans="1:6" ht="30.6" x14ac:dyDescent="0.3">
      <c r="A36" s="65"/>
      <c r="B36" s="26" t="s">
        <v>169</v>
      </c>
      <c r="C36" s="27">
        <v>2</v>
      </c>
      <c r="D36" s="59" t="s">
        <v>123</v>
      </c>
      <c r="E36" s="60" t="s">
        <v>122</v>
      </c>
      <c r="F36" s="25" t="s">
        <v>245</v>
      </c>
    </row>
    <row r="38" spans="1:6" ht="15" x14ac:dyDescent="0.25">
      <c r="B38" s="30" t="s">
        <v>140</v>
      </c>
      <c r="C38" s="32">
        <f>SUM(C33:C36)</f>
        <v>14</v>
      </c>
      <c r="D38" s="30" t="s">
        <v>141</v>
      </c>
      <c r="E38" s="30" t="s">
        <v>142</v>
      </c>
    </row>
    <row r="41" spans="1:6" ht="15.75" customHeight="1" x14ac:dyDescent="0.3">
      <c r="A41" s="37" t="s">
        <v>116</v>
      </c>
      <c r="B41" s="37" t="s">
        <v>16</v>
      </c>
      <c r="C41" s="16"/>
      <c r="D41" s="16"/>
      <c r="E41" s="16"/>
    </row>
    <row r="42" spans="1:6" ht="15.75" customHeight="1" x14ac:dyDescent="0.3">
      <c r="A42" s="37"/>
      <c r="B42" s="37"/>
      <c r="C42" s="16"/>
      <c r="D42" s="16"/>
      <c r="E42" s="16"/>
    </row>
    <row r="43" spans="1:6" ht="15.75" customHeight="1" x14ac:dyDescent="0.3">
      <c r="A43" s="37" t="s">
        <v>153</v>
      </c>
      <c r="B43" s="37"/>
      <c r="C43" s="16"/>
      <c r="D43" s="16"/>
      <c r="E43" s="16"/>
    </row>
    <row r="44" spans="1:6" ht="15.75" customHeight="1" x14ac:dyDescent="0.3">
      <c r="A44" s="37"/>
      <c r="B44" s="37" t="s">
        <v>234</v>
      </c>
      <c r="C44" s="16"/>
      <c r="D44" s="16"/>
      <c r="E44" s="16"/>
    </row>
    <row r="45" spans="1:6" ht="15.75" customHeight="1" x14ac:dyDescent="0.3">
      <c r="A45" s="37"/>
      <c r="B45" s="37" t="s">
        <v>235</v>
      </c>
      <c r="C45" s="16"/>
      <c r="D45" s="16"/>
      <c r="E45" s="16"/>
    </row>
    <row r="46" spans="1:6" ht="15.75" customHeight="1" x14ac:dyDescent="0.3">
      <c r="A46" s="37"/>
      <c r="B46" s="37"/>
      <c r="C46" s="16"/>
      <c r="D46" s="16"/>
      <c r="E46" s="16"/>
    </row>
    <row r="47" spans="1:6" ht="15.75" customHeight="1" x14ac:dyDescent="0.3">
      <c r="A47" s="37"/>
      <c r="B47" s="37"/>
      <c r="C47" s="16"/>
      <c r="D47" s="16"/>
      <c r="E47" s="16"/>
    </row>
    <row r="48" spans="1:6" ht="15.75" customHeight="1" x14ac:dyDescent="0.3">
      <c r="A48" s="37"/>
      <c r="B48" s="37"/>
      <c r="C48" s="16"/>
      <c r="D48" s="16"/>
      <c r="E48" s="16"/>
    </row>
    <row r="49" spans="1:6" ht="15.75" customHeight="1" thickBot="1" x14ac:dyDescent="0.3">
      <c r="A49" s="16"/>
      <c r="B49" s="16"/>
      <c r="C49" s="16"/>
      <c r="D49" s="16"/>
      <c r="E49" s="16"/>
    </row>
    <row r="50" spans="1:6" ht="15.75" customHeight="1" thickBot="1" x14ac:dyDescent="0.35">
      <c r="A50" s="29"/>
      <c r="B50" s="22" t="s">
        <v>117</v>
      </c>
      <c r="C50" s="21" t="s">
        <v>118</v>
      </c>
      <c r="D50" s="21" t="s">
        <v>30</v>
      </c>
      <c r="E50" s="67" t="s">
        <v>119</v>
      </c>
    </row>
    <row r="51" spans="1:6" ht="15.75" customHeight="1" x14ac:dyDescent="0.3">
      <c r="A51" s="40" t="s">
        <v>157</v>
      </c>
      <c r="B51" s="41" t="s">
        <v>158</v>
      </c>
      <c r="C51" s="68">
        <v>5</v>
      </c>
      <c r="D51" s="43" t="s">
        <v>122</v>
      </c>
      <c r="E51" s="44" t="s">
        <v>123</v>
      </c>
      <c r="F51" s="104" t="s">
        <v>253</v>
      </c>
    </row>
    <row r="52" spans="1:6" ht="15.75" customHeight="1" x14ac:dyDescent="0.3">
      <c r="A52" s="45"/>
      <c r="B52" s="46" t="s">
        <v>160</v>
      </c>
      <c r="C52" s="69">
        <v>4</v>
      </c>
      <c r="D52" s="48" t="s">
        <v>122</v>
      </c>
      <c r="E52" s="49" t="s">
        <v>123</v>
      </c>
      <c r="F52" s="104" t="s">
        <v>247</v>
      </c>
    </row>
    <row r="53" spans="1:6" ht="15.75" customHeight="1" x14ac:dyDescent="0.3">
      <c r="A53" s="45"/>
      <c r="B53" s="46" t="s">
        <v>162</v>
      </c>
      <c r="C53" s="69">
        <v>3</v>
      </c>
      <c r="D53" s="48" t="s">
        <v>122</v>
      </c>
      <c r="E53" s="49" t="s">
        <v>123</v>
      </c>
      <c r="F53" s="104" t="s">
        <v>246</v>
      </c>
    </row>
    <row r="54" spans="1:6" ht="15.75" customHeight="1" thickBot="1" x14ac:dyDescent="0.35">
      <c r="A54" s="65"/>
      <c r="B54" s="26" t="s">
        <v>164</v>
      </c>
      <c r="C54" s="27">
        <v>3</v>
      </c>
      <c r="D54" s="59" t="s">
        <v>123</v>
      </c>
      <c r="E54" s="60" t="s">
        <v>122</v>
      </c>
      <c r="F54" s="104" t="s">
        <v>248</v>
      </c>
    </row>
    <row r="55" spans="1:6" ht="15.75" customHeight="1" x14ac:dyDescent="0.25">
      <c r="A55" s="95"/>
      <c r="B55" s="95"/>
      <c r="C55" s="95"/>
      <c r="D55" s="95"/>
      <c r="E55" s="95"/>
    </row>
    <row r="56" spans="1:6" ht="15.75" customHeight="1" x14ac:dyDescent="0.25">
      <c r="A56" s="95"/>
      <c r="B56" s="96" t="s">
        <v>140</v>
      </c>
      <c r="C56" s="32">
        <f>SUM(C51:C54)</f>
        <v>15</v>
      </c>
      <c r="D56" s="96" t="s">
        <v>141</v>
      </c>
      <c r="E56" s="96" t="s">
        <v>142</v>
      </c>
    </row>
    <row r="59" spans="1:6" ht="15.75" customHeight="1" x14ac:dyDescent="0.3">
      <c r="A59" s="37" t="s">
        <v>116</v>
      </c>
      <c r="B59" s="37" t="s">
        <v>220</v>
      </c>
      <c r="C59" s="16"/>
      <c r="D59" s="16"/>
      <c r="E59" s="16"/>
    </row>
    <row r="60" spans="1:6" ht="15.75" customHeight="1" x14ac:dyDescent="0.3">
      <c r="A60" s="37"/>
      <c r="B60" s="37"/>
      <c r="C60" s="16"/>
      <c r="D60" s="16"/>
      <c r="E60" s="16"/>
    </row>
    <row r="61" spans="1:6" ht="15.75" customHeight="1" x14ac:dyDescent="0.3">
      <c r="A61" s="37" t="s">
        <v>153</v>
      </c>
      <c r="B61" s="37"/>
      <c r="C61" s="16"/>
      <c r="D61" s="16"/>
      <c r="E61" s="16"/>
    </row>
    <row r="62" spans="1:6" ht="15.75" customHeight="1" x14ac:dyDescent="0.3">
      <c r="A62" s="37"/>
      <c r="B62" s="37" t="s">
        <v>236</v>
      </c>
      <c r="C62" s="16"/>
      <c r="D62" s="16"/>
      <c r="E62" s="16"/>
    </row>
    <row r="63" spans="1:6" ht="15.75" customHeight="1" x14ac:dyDescent="0.3">
      <c r="A63" s="37"/>
      <c r="B63" s="37" t="s">
        <v>237</v>
      </c>
      <c r="C63" s="16"/>
      <c r="D63" s="16"/>
      <c r="E63" s="16"/>
    </row>
    <row r="64" spans="1:6" ht="15.75" customHeight="1" x14ac:dyDescent="0.3">
      <c r="A64" s="37"/>
      <c r="B64" s="37"/>
      <c r="C64" s="16"/>
      <c r="D64" s="16"/>
      <c r="E64" s="16"/>
    </row>
    <row r="65" spans="1:5" ht="15.75" customHeight="1" x14ac:dyDescent="0.3">
      <c r="A65" s="37"/>
      <c r="B65" s="37"/>
      <c r="C65" s="16"/>
      <c r="D65" s="16"/>
      <c r="E65" s="16"/>
    </row>
    <row r="66" spans="1:5" ht="15.75" customHeight="1" x14ac:dyDescent="0.3">
      <c r="A66" s="37"/>
      <c r="B66" s="37"/>
      <c r="C66" s="16"/>
      <c r="D66" s="16"/>
      <c r="E66" s="16"/>
    </row>
    <row r="67" spans="1:5" ht="15.75" customHeight="1" thickBot="1" x14ac:dyDescent="0.3">
      <c r="A67" s="16"/>
      <c r="B67" s="16"/>
      <c r="C67" s="16"/>
      <c r="D67" s="16"/>
      <c r="E67" s="16"/>
    </row>
    <row r="68" spans="1:5" ht="15.75" customHeight="1" thickBot="1" x14ac:dyDescent="0.35">
      <c r="A68" s="29"/>
      <c r="B68" s="22" t="s">
        <v>117</v>
      </c>
      <c r="C68" s="21" t="s">
        <v>118</v>
      </c>
      <c r="D68" s="21" t="s">
        <v>30</v>
      </c>
      <c r="E68" s="67" t="s">
        <v>119</v>
      </c>
    </row>
    <row r="69" spans="1:5" ht="15.75" customHeight="1" x14ac:dyDescent="0.3">
      <c r="A69" s="40" t="s">
        <v>157</v>
      </c>
      <c r="B69" s="41" t="s">
        <v>158</v>
      </c>
      <c r="C69" s="68">
        <v>5</v>
      </c>
      <c r="D69" s="43" t="s">
        <v>122</v>
      </c>
      <c r="E69" s="44" t="s">
        <v>123</v>
      </c>
    </row>
    <row r="70" spans="1:5" ht="15.75" customHeight="1" x14ac:dyDescent="0.3">
      <c r="A70" s="45"/>
      <c r="B70" s="46" t="s">
        <v>160</v>
      </c>
      <c r="C70" s="69">
        <v>4</v>
      </c>
      <c r="D70" s="48" t="s">
        <v>122</v>
      </c>
      <c r="E70" s="49" t="s">
        <v>123</v>
      </c>
    </row>
    <row r="71" spans="1:5" ht="15.75" customHeight="1" x14ac:dyDescent="0.3">
      <c r="A71" s="45"/>
      <c r="B71" s="46" t="s">
        <v>162</v>
      </c>
      <c r="C71" s="69">
        <v>3</v>
      </c>
      <c r="D71" s="48" t="s">
        <v>122</v>
      </c>
      <c r="E71" s="49" t="s">
        <v>123</v>
      </c>
    </row>
    <row r="72" spans="1:5" ht="15.75" customHeight="1" thickBot="1" x14ac:dyDescent="0.35">
      <c r="A72" s="65"/>
      <c r="B72" s="26" t="s">
        <v>164</v>
      </c>
      <c r="C72" s="27">
        <v>3</v>
      </c>
      <c r="D72" s="59" t="s">
        <v>123</v>
      </c>
      <c r="E72" s="60" t="s">
        <v>122</v>
      </c>
    </row>
    <row r="73" spans="1:5" ht="15.75" customHeight="1" x14ac:dyDescent="0.25">
      <c r="A73" s="95"/>
      <c r="B73" s="95"/>
      <c r="C73" s="95"/>
      <c r="D73" s="95"/>
      <c r="E73" s="95"/>
    </row>
    <row r="74" spans="1:5" ht="15.75" customHeight="1" x14ac:dyDescent="0.25">
      <c r="A74" s="95"/>
      <c r="B74" s="96" t="s">
        <v>140</v>
      </c>
      <c r="C74" s="32">
        <f>SUM(C69:C72)</f>
        <v>15</v>
      </c>
      <c r="D74" s="96" t="s">
        <v>141</v>
      </c>
      <c r="E74" s="96" t="s">
        <v>142</v>
      </c>
    </row>
    <row r="77" spans="1:5" ht="15.75" customHeight="1" x14ac:dyDescent="0.3">
      <c r="A77" s="37" t="s">
        <v>116</v>
      </c>
      <c r="B77" s="37" t="s">
        <v>19</v>
      </c>
      <c r="C77" s="16"/>
      <c r="D77" s="16"/>
      <c r="E77" s="16"/>
    </row>
    <row r="78" spans="1:5" ht="15.75" customHeight="1" x14ac:dyDescent="0.3">
      <c r="A78" s="37"/>
      <c r="B78" s="37"/>
      <c r="C78" s="16"/>
      <c r="D78" s="16"/>
      <c r="E78" s="16"/>
    </row>
    <row r="79" spans="1:5" ht="15.75" customHeight="1" x14ac:dyDescent="0.3">
      <c r="A79" s="37" t="s">
        <v>153</v>
      </c>
      <c r="B79" s="37"/>
      <c r="C79" s="16"/>
      <c r="D79" s="16"/>
      <c r="E79" s="16"/>
    </row>
    <row r="80" spans="1:5" ht="15.75" customHeight="1" x14ac:dyDescent="0.3">
      <c r="A80" s="37"/>
      <c r="B80" s="37" t="s">
        <v>238</v>
      </c>
      <c r="C80" s="16"/>
      <c r="D80" s="16"/>
      <c r="E80" s="16"/>
    </row>
    <row r="81" spans="1:5" ht="15.75" customHeight="1" x14ac:dyDescent="0.3">
      <c r="A81" s="37"/>
      <c r="B81" s="37" t="s">
        <v>239</v>
      </c>
      <c r="C81" s="16"/>
      <c r="D81" s="16"/>
      <c r="E81" s="16"/>
    </row>
    <row r="82" spans="1:5" ht="15.75" customHeight="1" x14ac:dyDescent="0.3">
      <c r="A82" s="37"/>
      <c r="B82" s="37"/>
      <c r="C82" s="16"/>
      <c r="D82" s="16"/>
      <c r="E82" s="16"/>
    </row>
    <row r="83" spans="1:5" ht="15.75" customHeight="1" x14ac:dyDescent="0.3">
      <c r="A83" s="37"/>
      <c r="B83" s="37"/>
      <c r="C83" s="16"/>
      <c r="D83" s="16"/>
      <c r="E83" s="16"/>
    </row>
    <row r="84" spans="1:5" ht="15.75" customHeight="1" x14ac:dyDescent="0.3">
      <c r="A84" s="37"/>
      <c r="B84" s="37"/>
      <c r="C84" s="16"/>
      <c r="D84" s="16"/>
      <c r="E84" s="16"/>
    </row>
    <row r="85" spans="1:5" ht="15.75" customHeight="1" thickBot="1" x14ac:dyDescent="0.3">
      <c r="A85" s="16"/>
      <c r="B85" s="16"/>
      <c r="C85" s="16"/>
      <c r="D85" s="16"/>
      <c r="E85" s="16"/>
    </row>
    <row r="86" spans="1:5" ht="15.75" customHeight="1" thickBot="1" x14ac:dyDescent="0.35">
      <c r="A86" s="29"/>
      <c r="B86" s="22" t="s">
        <v>117</v>
      </c>
      <c r="C86" s="21" t="s">
        <v>118</v>
      </c>
      <c r="D86" s="21" t="s">
        <v>30</v>
      </c>
      <c r="E86" s="67" t="s">
        <v>119</v>
      </c>
    </row>
    <row r="87" spans="1:5" ht="15.75" customHeight="1" x14ac:dyDescent="0.3">
      <c r="A87" s="40" t="s">
        <v>157</v>
      </c>
      <c r="B87" s="41" t="s">
        <v>158</v>
      </c>
      <c r="C87" s="68">
        <v>1</v>
      </c>
      <c r="D87" s="43" t="s">
        <v>122</v>
      </c>
      <c r="E87" s="44" t="s">
        <v>123</v>
      </c>
    </row>
    <row r="88" spans="1:5" ht="15.75" customHeight="1" x14ac:dyDescent="0.3">
      <c r="A88" s="45"/>
      <c r="B88" s="46" t="s">
        <v>160</v>
      </c>
      <c r="C88" s="69">
        <v>1</v>
      </c>
      <c r="D88" s="48" t="s">
        <v>122</v>
      </c>
      <c r="E88" s="49" t="s">
        <v>123</v>
      </c>
    </row>
    <row r="89" spans="1:5" ht="15.75" customHeight="1" x14ac:dyDescent="0.3">
      <c r="A89" s="45"/>
      <c r="B89" s="46" t="s">
        <v>162</v>
      </c>
      <c r="C89" s="69">
        <v>1</v>
      </c>
      <c r="D89" s="48" t="s">
        <v>122</v>
      </c>
      <c r="E89" s="49" t="s">
        <v>123</v>
      </c>
    </row>
    <row r="90" spans="1:5" ht="15.75" customHeight="1" thickBot="1" x14ac:dyDescent="0.35">
      <c r="A90" s="65"/>
      <c r="B90" s="26" t="s">
        <v>164</v>
      </c>
      <c r="C90" s="27">
        <v>2</v>
      </c>
      <c r="D90" s="59" t="s">
        <v>123</v>
      </c>
      <c r="E90" s="60" t="s">
        <v>122</v>
      </c>
    </row>
    <row r="91" spans="1:5" ht="15.75" customHeight="1" x14ac:dyDescent="0.25">
      <c r="A91" s="95"/>
      <c r="B91" s="95"/>
      <c r="C91" s="95"/>
      <c r="D91" s="95"/>
      <c r="E91" s="95"/>
    </row>
    <row r="92" spans="1:5" ht="15.75" customHeight="1" x14ac:dyDescent="0.25">
      <c r="A92" s="95"/>
      <c r="B92" s="96" t="s">
        <v>140</v>
      </c>
      <c r="C92" s="32">
        <f>SUM(C87:C90)</f>
        <v>5</v>
      </c>
      <c r="D92" s="96" t="s">
        <v>141</v>
      </c>
      <c r="E92" s="96" t="s">
        <v>142</v>
      </c>
    </row>
    <row r="95" spans="1:5" ht="15.75" customHeight="1" x14ac:dyDescent="0.3">
      <c r="A95" s="37" t="s">
        <v>116</v>
      </c>
      <c r="B95" s="37" t="s">
        <v>21</v>
      </c>
      <c r="C95" s="16"/>
      <c r="D95" s="16"/>
      <c r="E95" s="16"/>
    </row>
    <row r="96" spans="1:5" ht="15.75" customHeight="1" x14ac:dyDescent="0.3">
      <c r="A96" s="37"/>
      <c r="B96" s="37"/>
      <c r="C96" s="16"/>
      <c r="D96" s="16"/>
      <c r="E96" s="16"/>
    </row>
    <row r="97" spans="1:5" ht="15.75" customHeight="1" x14ac:dyDescent="0.3">
      <c r="A97" s="37" t="s">
        <v>153</v>
      </c>
      <c r="B97" s="37"/>
      <c r="C97" s="16"/>
      <c r="D97" s="16"/>
      <c r="E97" s="16"/>
    </row>
    <row r="98" spans="1:5" ht="15.75" customHeight="1" x14ac:dyDescent="0.3">
      <c r="A98" s="37"/>
      <c r="B98" s="37" t="s">
        <v>240</v>
      </c>
      <c r="C98" s="16"/>
      <c r="D98" s="16"/>
      <c r="E98" s="16"/>
    </row>
    <row r="99" spans="1:5" ht="15.75" customHeight="1" x14ac:dyDescent="0.3">
      <c r="A99" s="37"/>
      <c r="B99" s="37" t="s">
        <v>241</v>
      </c>
      <c r="C99" s="16"/>
      <c r="D99" s="16"/>
      <c r="E99" s="16"/>
    </row>
    <row r="100" spans="1:5" ht="15.75" customHeight="1" x14ac:dyDescent="0.3">
      <c r="A100" s="37"/>
      <c r="B100" s="37"/>
      <c r="C100" s="16"/>
      <c r="D100" s="16"/>
      <c r="E100" s="16"/>
    </row>
    <row r="101" spans="1:5" ht="15.75" customHeight="1" x14ac:dyDescent="0.3">
      <c r="A101" s="37"/>
      <c r="B101" s="37"/>
      <c r="C101" s="16"/>
      <c r="D101" s="16"/>
      <c r="E101" s="16"/>
    </row>
    <row r="102" spans="1:5" ht="15.75" customHeight="1" x14ac:dyDescent="0.3">
      <c r="A102" s="37"/>
      <c r="B102" s="37"/>
      <c r="C102" s="16"/>
      <c r="D102" s="16"/>
      <c r="E102" s="16"/>
    </row>
    <row r="103" spans="1:5" ht="15.75" customHeight="1" thickBot="1" x14ac:dyDescent="0.3">
      <c r="A103" s="16"/>
      <c r="B103" s="16"/>
      <c r="C103" s="16"/>
      <c r="D103" s="16"/>
      <c r="E103" s="16"/>
    </row>
    <row r="104" spans="1:5" ht="15.75" customHeight="1" thickBot="1" x14ac:dyDescent="0.35">
      <c r="A104" s="29"/>
      <c r="B104" s="22" t="s">
        <v>117</v>
      </c>
      <c r="C104" s="21" t="s">
        <v>118</v>
      </c>
      <c r="D104" s="21" t="s">
        <v>30</v>
      </c>
      <c r="E104" s="67" t="s">
        <v>119</v>
      </c>
    </row>
    <row r="105" spans="1:5" ht="15.75" customHeight="1" x14ac:dyDescent="0.3">
      <c r="A105" s="40" t="s">
        <v>157</v>
      </c>
      <c r="B105" s="41" t="s">
        <v>158</v>
      </c>
      <c r="C105" s="68">
        <v>4</v>
      </c>
      <c r="D105" s="43" t="s">
        <v>122</v>
      </c>
      <c r="E105" s="44" t="s">
        <v>123</v>
      </c>
    </row>
    <row r="106" spans="1:5" ht="15.75" customHeight="1" x14ac:dyDescent="0.3">
      <c r="A106" s="45"/>
      <c r="B106" s="46" t="s">
        <v>160</v>
      </c>
      <c r="C106" s="69">
        <v>4</v>
      </c>
      <c r="D106" s="48" t="s">
        <v>122</v>
      </c>
      <c r="E106" s="49" t="s">
        <v>123</v>
      </c>
    </row>
    <row r="107" spans="1:5" ht="15.75" customHeight="1" x14ac:dyDescent="0.3">
      <c r="A107" s="45"/>
      <c r="B107" s="46" t="s">
        <v>162</v>
      </c>
      <c r="C107" s="69">
        <v>4</v>
      </c>
      <c r="D107" s="48" t="s">
        <v>122</v>
      </c>
      <c r="E107" s="49" t="s">
        <v>123</v>
      </c>
    </row>
    <row r="108" spans="1:5" ht="15.75" customHeight="1" thickBot="1" x14ac:dyDescent="0.35">
      <c r="A108" s="65"/>
      <c r="B108" s="26" t="s">
        <v>164</v>
      </c>
      <c r="C108" s="27">
        <v>2</v>
      </c>
      <c r="D108" s="59" t="s">
        <v>123</v>
      </c>
      <c r="E108" s="60" t="s">
        <v>122</v>
      </c>
    </row>
    <row r="109" spans="1:5" ht="15.75" customHeight="1" x14ac:dyDescent="0.25">
      <c r="A109" s="95"/>
      <c r="B109" s="95"/>
      <c r="C109" s="95"/>
      <c r="D109" s="95"/>
      <c r="E109" s="95"/>
    </row>
    <row r="110" spans="1:5" ht="15.75" customHeight="1" x14ac:dyDescent="0.25">
      <c r="A110" s="95"/>
      <c r="B110" s="96" t="s">
        <v>140</v>
      </c>
      <c r="C110" s="32">
        <f>SUM(C105:C108)</f>
        <v>14</v>
      </c>
      <c r="D110" s="96" t="s">
        <v>141</v>
      </c>
      <c r="E110" s="96" t="s">
        <v>142</v>
      </c>
    </row>
  </sheetData>
  <dataValidations count="1">
    <dataValidation type="list" allowBlank="1" sqref="C11:C14 C33:C36 C51:C54 C69:C72 C87:C90 C105:C108"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4"/>
  <sheetViews>
    <sheetView workbookViewId="0">
      <selection activeCell="E8" sqref="E8"/>
    </sheetView>
  </sheetViews>
  <sheetFormatPr defaultColWidth="14.44140625" defaultRowHeight="15.75" customHeight="1" x14ac:dyDescent="0.25"/>
  <cols>
    <col min="1" max="1" width="25" customWidth="1"/>
    <col min="2" max="2" width="21.6640625" customWidth="1"/>
    <col min="3" max="3" width="35.33203125" customWidth="1"/>
    <col min="4" max="4" width="35.88671875" customWidth="1"/>
  </cols>
  <sheetData>
    <row r="1" spans="1:6" ht="15" x14ac:dyDescent="0.25">
      <c r="A1" s="32"/>
      <c r="B1" s="30" t="s">
        <v>170</v>
      </c>
      <c r="C1" s="32"/>
      <c r="D1" s="32"/>
      <c r="E1" s="32"/>
      <c r="F1" s="32"/>
    </row>
    <row r="2" spans="1:6" ht="15" x14ac:dyDescent="0.25">
      <c r="A2" s="32"/>
      <c r="B2" s="32"/>
      <c r="C2" s="32"/>
      <c r="D2" s="32"/>
      <c r="E2" s="32"/>
      <c r="F2" s="32"/>
    </row>
    <row r="3" spans="1:6" ht="15.75" customHeight="1" x14ac:dyDescent="0.3">
      <c r="A3" s="70" t="s">
        <v>171</v>
      </c>
      <c r="B3" s="97" t="str">
        <f>'2. Feasibility Check'!B3</f>
        <v>Delivery Date Prediction</v>
      </c>
      <c r="C3" s="95"/>
      <c r="D3" s="95"/>
      <c r="E3" s="95"/>
      <c r="F3" s="95"/>
    </row>
    <row r="4" spans="1:6" ht="13.2" customHeight="1" thickBot="1" x14ac:dyDescent="0.3">
      <c r="A4" s="70"/>
      <c r="B4" s="32"/>
      <c r="C4" s="32"/>
      <c r="D4" s="32"/>
      <c r="E4" s="32"/>
      <c r="F4" s="32"/>
    </row>
    <row r="5" spans="1:6" ht="17.399999999999999" customHeight="1" x14ac:dyDescent="0.25">
      <c r="A5" s="71" t="s">
        <v>172</v>
      </c>
      <c r="B5" s="100" t="s">
        <v>173</v>
      </c>
      <c r="C5" s="105"/>
      <c r="D5" s="105"/>
      <c r="E5" s="105"/>
      <c r="F5" s="106"/>
    </row>
    <row r="6" spans="1:6" ht="13.2" customHeight="1" x14ac:dyDescent="0.25">
      <c r="A6" s="72"/>
      <c r="B6" s="73"/>
      <c r="C6" s="32"/>
      <c r="D6" s="32"/>
      <c r="E6" s="96" t="s">
        <v>174</v>
      </c>
      <c r="F6" s="74"/>
    </row>
    <row r="7" spans="1:6" ht="13.2" customHeight="1" x14ac:dyDescent="0.25">
      <c r="A7" s="72"/>
      <c r="B7" s="75" t="s">
        <v>175</v>
      </c>
      <c r="C7" s="96" t="s">
        <v>176</v>
      </c>
      <c r="D7" s="32"/>
      <c r="E7" s="95"/>
      <c r="F7" s="74"/>
    </row>
    <row r="8" spans="1:6" ht="13.2" customHeight="1" x14ac:dyDescent="0.25">
      <c r="A8" s="72"/>
      <c r="B8" s="75"/>
      <c r="C8" s="96" t="s">
        <v>177</v>
      </c>
      <c r="D8" s="96" t="s">
        <v>79</v>
      </c>
      <c r="E8" s="96" t="s">
        <v>178</v>
      </c>
      <c r="F8" s="74"/>
    </row>
    <row r="9" spans="1:6" ht="13.2" customHeight="1" x14ac:dyDescent="0.25">
      <c r="A9" s="72"/>
      <c r="B9" s="75"/>
      <c r="C9" s="96" t="s">
        <v>179</v>
      </c>
      <c r="D9" s="32"/>
      <c r="E9" s="32"/>
      <c r="F9" s="74"/>
    </row>
    <row r="10" spans="1:6" ht="13.2" customHeight="1" x14ac:dyDescent="0.25">
      <c r="A10" s="72"/>
      <c r="B10" s="75" t="s">
        <v>180</v>
      </c>
      <c r="C10" s="96" t="s">
        <v>181</v>
      </c>
      <c r="D10" s="32"/>
      <c r="E10" s="32"/>
      <c r="F10" s="74"/>
    </row>
    <row r="11" spans="1:6" ht="13.2" customHeight="1" x14ac:dyDescent="0.25">
      <c r="A11" s="72"/>
      <c r="B11" s="75"/>
      <c r="C11" s="96" t="s">
        <v>182</v>
      </c>
      <c r="D11" s="96" t="s">
        <v>79</v>
      </c>
      <c r="E11" s="96" t="s">
        <v>183</v>
      </c>
      <c r="F11" s="74"/>
    </row>
    <row r="12" spans="1:6" ht="13.2" customHeight="1" x14ac:dyDescent="0.25">
      <c r="A12" s="72"/>
      <c r="B12" s="73"/>
      <c r="C12" s="96" t="s">
        <v>184</v>
      </c>
      <c r="D12" s="96"/>
      <c r="E12" s="96"/>
      <c r="F12" s="74"/>
    </row>
    <row r="13" spans="1:6" ht="13.2" customHeight="1" thickBot="1" x14ac:dyDescent="0.3">
      <c r="A13" s="76"/>
      <c r="B13" s="77"/>
      <c r="C13" s="66" t="s">
        <v>185</v>
      </c>
      <c r="D13" s="78"/>
      <c r="E13" s="78"/>
      <c r="F13" s="79"/>
    </row>
    <row r="14" spans="1:6" ht="13.2" customHeight="1" x14ac:dyDescent="0.25">
      <c r="A14" s="70"/>
      <c r="B14" s="32"/>
      <c r="C14" s="32"/>
      <c r="D14" s="32"/>
      <c r="E14" s="32"/>
      <c r="F14" s="32"/>
    </row>
    <row r="15" spans="1:6" ht="13.2" customHeight="1" x14ac:dyDescent="0.25">
      <c r="A15" s="70"/>
      <c r="B15" s="32"/>
      <c r="C15" s="32"/>
      <c r="D15" s="32"/>
      <c r="E15" s="32"/>
      <c r="F15" s="32"/>
    </row>
    <row r="16" spans="1:6" ht="13.2" customHeight="1" x14ac:dyDescent="0.25">
      <c r="A16" s="70"/>
      <c r="B16" s="32"/>
      <c r="C16" s="32"/>
      <c r="D16" s="32"/>
      <c r="E16" s="32"/>
      <c r="F16" s="32"/>
    </row>
    <row r="17" spans="1:26" ht="13.2" customHeight="1" x14ac:dyDescent="0.25">
      <c r="A17" s="70" t="s">
        <v>77</v>
      </c>
      <c r="B17" s="96" t="s">
        <v>186</v>
      </c>
      <c r="C17" s="32"/>
      <c r="D17" s="32"/>
      <c r="E17" s="32"/>
      <c r="F17" s="32"/>
    </row>
    <row r="18" spans="1:26" ht="17.399999999999999" x14ac:dyDescent="0.25">
      <c r="A18" s="80"/>
    </row>
    <row r="19" spans="1:26" ht="17.399999999999999" x14ac:dyDescent="0.25">
      <c r="A19" s="81"/>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1" spans="1:26" ht="15.75" customHeight="1" x14ac:dyDescent="0.3">
      <c r="A21" s="70" t="s">
        <v>171</v>
      </c>
      <c r="B21" s="97" t="s">
        <v>14</v>
      </c>
      <c r="C21" s="95"/>
      <c r="D21" s="95"/>
      <c r="E21" s="95"/>
      <c r="F21" s="95"/>
      <c r="G21" s="95"/>
      <c r="H21" s="95"/>
      <c r="I21" s="95"/>
    </row>
    <row r="22" spans="1:26" ht="18" thickBot="1" x14ac:dyDescent="0.3">
      <c r="A22" s="70"/>
      <c r="B22" s="32"/>
      <c r="C22" s="32"/>
      <c r="D22" s="32"/>
      <c r="E22" s="32"/>
      <c r="F22" s="32"/>
      <c r="G22" s="95"/>
      <c r="H22" s="95"/>
      <c r="I22" s="95"/>
    </row>
    <row r="23" spans="1:26" ht="17.399999999999999" customHeight="1" x14ac:dyDescent="0.25">
      <c r="A23" s="71" t="s">
        <v>172</v>
      </c>
      <c r="B23" s="100" t="s">
        <v>187</v>
      </c>
      <c r="C23" s="105"/>
      <c r="D23" s="105"/>
      <c r="E23" s="105"/>
      <c r="F23" s="106"/>
      <c r="G23" s="95"/>
      <c r="H23" s="95"/>
      <c r="I23" s="95"/>
    </row>
    <row r="24" spans="1:26" ht="17.399999999999999" x14ac:dyDescent="0.25">
      <c r="A24" s="72"/>
      <c r="B24" s="73"/>
      <c r="C24" s="32"/>
      <c r="D24" s="32"/>
      <c r="E24" s="32"/>
      <c r="F24" s="74"/>
      <c r="G24" s="95"/>
      <c r="H24" s="95"/>
      <c r="I24" s="95"/>
    </row>
    <row r="25" spans="1:26" ht="17.399999999999999" x14ac:dyDescent="0.25">
      <c r="A25" s="72"/>
      <c r="B25" s="75" t="s">
        <v>175</v>
      </c>
      <c r="C25" s="96" t="s">
        <v>176</v>
      </c>
      <c r="D25" s="32"/>
      <c r="E25" s="32"/>
      <c r="F25" s="74"/>
      <c r="G25" s="95"/>
      <c r="H25" s="95"/>
      <c r="I25" s="95"/>
    </row>
    <row r="26" spans="1:26" ht="17.399999999999999" x14ac:dyDescent="0.25">
      <c r="A26" s="72"/>
      <c r="B26" s="75"/>
      <c r="C26" s="96" t="s">
        <v>177</v>
      </c>
      <c r="D26" s="32"/>
      <c r="E26" s="32"/>
      <c r="F26" s="74"/>
      <c r="G26" s="95"/>
      <c r="H26" s="95"/>
      <c r="I26" s="95"/>
    </row>
    <row r="27" spans="1:26" ht="17.399999999999999" x14ac:dyDescent="0.25">
      <c r="A27" s="72"/>
      <c r="B27" s="75"/>
      <c r="C27" s="96" t="s">
        <v>179</v>
      </c>
      <c r="D27" s="32"/>
      <c r="E27" s="32"/>
      <c r="F27" s="74"/>
      <c r="G27" s="95"/>
      <c r="H27" s="95"/>
      <c r="I27" s="95"/>
    </row>
    <row r="28" spans="1:26" ht="17.399999999999999" x14ac:dyDescent="0.25">
      <c r="A28" s="72"/>
      <c r="B28" s="75" t="s">
        <v>180</v>
      </c>
      <c r="C28" s="96" t="s">
        <v>181</v>
      </c>
      <c r="D28" s="32"/>
      <c r="E28" s="32"/>
      <c r="F28" s="74"/>
      <c r="G28" s="95"/>
      <c r="H28" s="95"/>
      <c r="I28" s="95"/>
    </row>
    <row r="29" spans="1:26" ht="17.399999999999999" x14ac:dyDescent="0.25">
      <c r="A29" s="72"/>
      <c r="B29" s="75"/>
      <c r="C29" s="96" t="s">
        <v>182</v>
      </c>
      <c r="D29" s="32" t="s">
        <v>79</v>
      </c>
      <c r="E29" s="32" t="s">
        <v>250</v>
      </c>
      <c r="F29" s="74"/>
      <c r="G29" s="95"/>
      <c r="H29" s="95"/>
      <c r="I29" s="95"/>
    </row>
    <row r="30" spans="1:26" ht="17.399999999999999" x14ac:dyDescent="0.25">
      <c r="A30" s="72"/>
      <c r="B30" s="73"/>
      <c r="C30" s="96" t="s">
        <v>184</v>
      </c>
      <c r="D30" s="96"/>
      <c r="E30" s="32"/>
      <c r="F30" s="74"/>
      <c r="G30" s="95"/>
      <c r="H30" s="95"/>
      <c r="I30" s="95"/>
    </row>
    <row r="31" spans="1:26" ht="18" thickBot="1" x14ac:dyDescent="0.3">
      <c r="A31" s="76"/>
      <c r="B31" s="77"/>
      <c r="C31" s="66" t="s">
        <v>185</v>
      </c>
      <c r="D31" s="66"/>
      <c r="E31" s="78"/>
      <c r="F31" s="79"/>
      <c r="G31" s="95"/>
      <c r="H31" s="95"/>
      <c r="I31" s="95"/>
    </row>
    <row r="32" spans="1:26" ht="17.399999999999999" x14ac:dyDescent="0.25">
      <c r="A32" s="70"/>
      <c r="B32" s="32"/>
      <c r="C32" s="32"/>
      <c r="D32" s="32"/>
      <c r="E32" s="32"/>
      <c r="F32" s="32"/>
      <c r="G32" s="95"/>
      <c r="H32" s="95"/>
      <c r="I32" s="95"/>
    </row>
    <row r="33" spans="1:10" ht="17.399999999999999" x14ac:dyDescent="0.25">
      <c r="A33" s="70"/>
      <c r="B33" s="32"/>
      <c r="C33" s="32"/>
      <c r="D33" s="32"/>
      <c r="E33" s="32"/>
      <c r="F33" s="32"/>
      <c r="G33" s="95"/>
      <c r="H33" s="95"/>
      <c r="I33" s="95"/>
    </row>
    <row r="34" spans="1:10" ht="17.399999999999999" x14ac:dyDescent="0.25">
      <c r="A34" s="70"/>
      <c r="B34" s="32"/>
      <c r="C34" s="32"/>
      <c r="D34" s="32"/>
      <c r="E34" s="32"/>
      <c r="F34" s="32"/>
      <c r="G34" s="95"/>
      <c r="H34" s="95"/>
      <c r="I34" s="95"/>
    </row>
    <row r="35" spans="1:10" ht="17.399999999999999" x14ac:dyDescent="0.25">
      <c r="A35" s="70" t="s">
        <v>77</v>
      </c>
      <c r="B35" s="96" t="s">
        <v>188</v>
      </c>
      <c r="C35" s="32"/>
      <c r="D35" s="32"/>
      <c r="E35" s="32"/>
      <c r="F35" s="32"/>
      <c r="G35" s="95"/>
      <c r="H35" s="95"/>
      <c r="I35" s="95"/>
    </row>
    <row r="38" spans="1:10" ht="15.75" customHeight="1" x14ac:dyDescent="0.25">
      <c r="A38" s="70" t="s">
        <v>171</v>
      </c>
      <c r="B38" s="14" t="s">
        <v>16</v>
      </c>
    </row>
    <row r="39" spans="1:10" ht="15.75" customHeight="1" thickBot="1" x14ac:dyDescent="0.3"/>
    <row r="40" spans="1:10" ht="15.75" customHeight="1" x14ac:dyDescent="0.25">
      <c r="A40" s="71" t="s">
        <v>172</v>
      </c>
      <c r="B40" s="100" t="s">
        <v>173</v>
      </c>
      <c r="C40" s="105"/>
      <c r="D40" s="105"/>
      <c r="E40" s="105"/>
      <c r="F40" s="106"/>
    </row>
    <row r="41" spans="1:10" ht="15" x14ac:dyDescent="0.25">
      <c r="A41" s="16"/>
      <c r="B41" s="75" t="s">
        <v>175</v>
      </c>
      <c r="C41" s="96" t="s">
        <v>176</v>
      </c>
      <c r="D41" s="16"/>
      <c r="E41" s="16"/>
      <c r="F41" s="16"/>
      <c r="G41" s="16"/>
      <c r="H41" s="16"/>
      <c r="I41" s="16"/>
      <c r="J41" s="16"/>
    </row>
    <row r="42" spans="1:10" s="95" customFormat="1" ht="22.8" x14ac:dyDescent="0.4">
      <c r="A42" s="107"/>
      <c r="C42" s="96" t="s">
        <v>177</v>
      </c>
      <c r="J42" s="16"/>
    </row>
    <row r="43" spans="1:10" ht="15" x14ac:dyDescent="0.25">
      <c r="A43" s="16"/>
      <c r="B43" s="16"/>
      <c r="C43" s="96" t="s">
        <v>179</v>
      </c>
      <c r="D43" s="16"/>
      <c r="E43" s="16"/>
      <c r="F43" s="16"/>
      <c r="G43" s="16"/>
      <c r="H43" s="16"/>
      <c r="I43" s="16"/>
      <c r="J43" s="16"/>
    </row>
    <row r="44" spans="1:10" ht="15" x14ac:dyDescent="0.25">
      <c r="A44" s="16"/>
      <c r="B44" s="75" t="s">
        <v>180</v>
      </c>
      <c r="C44" s="96" t="s">
        <v>181</v>
      </c>
      <c r="D44" s="16"/>
      <c r="E44" s="16"/>
      <c r="F44" s="16"/>
      <c r="G44" s="16"/>
      <c r="H44" s="16"/>
      <c r="I44" s="16"/>
      <c r="J44" s="16"/>
    </row>
    <row r="45" spans="1:10" ht="15" x14ac:dyDescent="0.25">
      <c r="A45" s="31"/>
      <c r="B45" s="31"/>
      <c r="C45" s="96" t="s">
        <v>182</v>
      </c>
      <c r="D45" s="98" t="s">
        <v>79</v>
      </c>
      <c r="E45" s="32" t="s">
        <v>249</v>
      </c>
      <c r="F45" s="95"/>
      <c r="G45" s="95"/>
      <c r="H45" s="95"/>
      <c r="I45" s="16"/>
      <c r="J45" s="16"/>
    </row>
    <row r="46" spans="1:10" ht="15" x14ac:dyDescent="0.25">
      <c r="A46" s="16"/>
      <c r="B46" s="16"/>
      <c r="C46" s="96" t="s">
        <v>184</v>
      </c>
      <c r="D46" s="16"/>
      <c r="E46" s="82"/>
      <c r="F46" s="31"/>
      <c r="G46" s="16"/>
      <c r="H46" s="16"/>
      <c r="I46" s="16"/>
      <c r="J46" s="16"/>
    </row>
    <row r="47" spans="1:10" ht="15.6" thickBot="1" x14ac:dyDescent="0.3">
      <c r="A47" s="16"/>
      <c r="B47" s="16"/>
      <c r="C47" s="66" t="s">
        <v>185</v>
      </c>
      <c r="D47" s="16"/>
      <c r="E47" s="31"/>
      <c r="F47" s="31"/>
      <c r="G47" s="16"/>
      <c r="H47" s="16"/>
      <c r="I47" s="31"/>
      <c r="J47" s="16"/>
    </row>
    <row r="48" spans="1:10" ht="13.2" x14ac:dyDescent="0.25">
      <c r="A48" s="16"/>
      <c r="B48" s="16"/>
      <c r="C48" s="31"/>
      <c r="D48" s="16"/>
      <c r="E48" s="82"/>
      <c r="F48" s="31"/>
      <c r="G48" s="16"/>
      <c r="H48" s="16"/>
      <c r="I48" s="16"/>
      <c r="J48" s="16"/>
    </row>
    <row r="49" spans="1:10" ht="17.399999999999999" x14ac:dyDescent="0.25">
      <c r="A49" s="70" t="s">
        <v>77</v>
      </c>
      <c r="B49" s="96" t="s">
        <v>186</v>
      </c>
      <c r="C49" s="16"/>
      <c r="D49" s="83"/>
      <c r="E49" s="16"/>
      <c r="F49" s="16"/>
      <c r="G49" s="16"/>
      <c r="H49" s="16"/>
      <c r="I49" s="16"/>
      <c r="J49" s="16"/>
    </row>
    <row r="50" spans="1:10" ht="13.2" x14ac:dyDescent="0.25">
      <c r="A50" s="16"/>
      <c r="B50" s="16"/>
      <c r="C50" s="16"/>
      <c r="D50" s="16"/>
      <c r="E50" s="16"/>
      <c r="F50" s="16"/>
      <c r="G50" s="16"/>
      <c r="H50" s="16"/>
      <c r="I50" s="16"/>
      <c r="J50" s="16"/>
    </row>
    <row r="51" spans="1:10" ht="13.2" x14ac:dyDescent="0.25">
      <c r="A51" s="16"/>
      <c r="B51" s="16"/>
      <c r="C51" s="16"/>
      <c r="D51" s="16"/>
      <c r="E51" s="16"/>
      <c r="F51" s="16"/>
      <c r="G51" s="16"/>
      <c r="H51" s="16"/>
      <c r="I51" s="16"/>
      <c r="J51" s="16"/>
    </row>
    <row r="53" spans="1:10" ht="15.75" customHeight="1" x14ac:dyDescent="0.25">
      <c r="A53" s="70" t="s">
        <v>171</v>
      </c>
      <c r="B53" s="14" t="s">
        <v>220</v>
      </c>
      <c r="C53" s="95"/>
      <c r="D53" s="95"/>
      <c r="E53" s="95"/>
      <c r="F53" s="95"/>
    </row>
    <row r="54" spans="1:10" ht="15.75" customHeight="1" thickBot="1" x14ac:dyDescent="0.3">
      <c r="A54" s="95"/>
      <c r="B54" s="95"/>
      <c r="C54" s="95"/>
      <c r="D54" s="95"/>
      <c r="E54" s="95"/>
      <c r="F54" s="95"/>
    </row>
    <row r="55" spans="1:10" ht="15.75" customHeight="1" x14ac:dyDescent="0.25">
      <c r="A55" s="71" t="s">
        <v>172</v>
      </c>
      <c r="B55" s="100" t="s">
        <v>173</v>
      </c>
      <c r="C55" s="105"/>
      <c r="D55" s="105"/>
      <c r="E55" s="105"/>
      <c r="F55" s="106"/>
    </row>
    <row r="56" spans="1:10" ht="15.75" customHeight="1" x14ac:dyDescent="0.25">
      <c r="A56" s="16"/>
      <c r="B56" s="75" t="s">
        <v>175</v>
      </c>
      <c r="C56" s="96" t="s">
        <v>176</v>
      </c>
      <c r="D56" s="16"/>
      <c r="E56" s="16"/>
      <c r="F56" s="16"/>
    </row>
    <row r="57" spans="1:10" ht="15.75" customHeight="1" x14ac:dyDescent="0.4">
      <c r="A57" s="107"/>
      <c r="B57" s="95"/>
      <c r="C57" s="96" t="s">
        <v>177</v>
      </c>
      <c r="D57" s="95"/>
      <c r="E57" s="95"/>
      <c r="F57" s="95"/>
    </row>
    <row r="58" spans="1:10" ht="15.75" customHeight="1" x14ac:dyDescent="0.25">
      <c r="A58" s="16"/>
      <c r="B58" s="16"/>
      <c r="C58" s="96" t="s">
        <v>179</v>
      </c>
      <c r="D58" s="16"/>
      <c r="E58" s="16"/>
      <c r="F58" s="16"/>
    </row>
    <row r="59" spans="1:10" ht="15.75" customHeight="1" x14ac:dyDescent="0.25">
      <c r="A59" s="16"/>
      <c r="B59" s="75" t="s">
        <v>180</v>
      </c>
      <c r="C59" s="96" t="s">
        <v>181</v>
      </c>
      <c r="D59" s="16"/>
      <c r="E59" s="16"/>
      <c r="F59" s="16"/>
    </row>
    <row r="60" spans="1:10" ht="15.75" customHeight="1" x14ac:dyDescent="0.25">
      <c r="A60" s="31"/>
      <c r="B60" s="31"/>
      <c r="C60" s="96" t="s">
        <v>182</v>
      </c>
      <c r="D60" s="98" t="s">
        <v>79</v>
      </c>
      <c r="E60" s="95" t="s">
        <v>251</v>
      </c>
      <c r="F60" s="95"/>
    </row>
    <row r="61" spans="1:10" ht="15.75" customHeight="1" x14ac:dyDescent="0.25">
      <c r="A61" s="16"/>
      <c r="B61" s="16"/>
      <c r="C61" s="96" t="s">
        <v>184</v>
      </c>
      <c r="D61" s="16"/>
      <c r="E61" s="82"/>
      <c r="F61" s="31"/>
    </row>
    <row r="62" spans="1:10" ht="15.75" customHeight="1" thickBot="1" x14ac:dyDescent="0.3">
      <c r="A62" s="16"/>
      <c r="B62" s="16"/>
      <c r="C62" s="66" t="s">
        <v>185</v>
      </c>
      <c r="D62" s="16"/>
      <c r="E62" s="31"/>
      <c r="F62" s="31"/>
    </row>
    <row r="63" spans="1:10" ht="15.75" customHeight="1" x14ac:dyDescent="0.25">
      <c r="A63" s="16"/>
      <c r="B63" s="16"/>
      <c r="C63" s="31"/>
      <c r="D63" s="16"/>
      <c r="E63" s="82"/>
      <c r="F63" s="31"/>
    </row>
    <row r="64" spans="1:10" ht="15.75" customHeight="1" x14ac:dyDescent="0.25">
      <c r="A64" s="70" t="s">
        <v>77</v>
      </c>
      <c r="B64" s="96" t="s">
        <v>186</v>
      </c>
      <c r="C64" s="16"/>
      <c r="D64" s="83"/>
      <c r="E64" s="16"/>
      <c r="F64" s="16"/>
    </row>
    <row r="67" spans="1:6" ht="15.75" customHeight="1" x14ac:dyDescent="0.25">
      <c r="A67" s="95"/>
      <c r="B67" s="95"/>
      <c r="C67" s="95"/>
      <c r="D67" s="95"/>
      <c r="E67" s="95"/>
      <c r="F67" s="95"/>
    </row>
    <row r="68" spans="1:6" ht="15.75" customHeight="1" x14ac:dyDescent="0.25">
      <c r="A68" s="70" t="s">
        <v>171</v>
      </c>
      <c r="B68" s="14" t="s">
        <v>19</v>
      </c>
      <c r="C68" s="95"/>
      <c r="D68" s="95"/>
      <c r="E68" s="95"/>
      <c r="F68" s="95"/>
    </row>
    <row r="69" spans="1:6" ht="15.75" customHeight="1" thickBot="1" x14ac:dyDescent="0.3">
      <c r="A69" s="95"/>
      <c r="B69" s="95"/>
      <c r="C69" s="95"/>
      <c r="D69" s="95"/>
      <c r="E69" s="95"/>
      <c r="F69" s="95"/>
    </row>
    <row r="70" spans="1:6" ht="15.75" customHeight="1" x14ac:dyDescent="0.25">
      <c r="A70" s="71" t="s">
        <v>172</v>
      </c>
      <c r="B70" s="100" t="s">
        <v>173</v>
      </c>
      <c r="C70" s="105"/>
      <c r="D70" s="105"/>
      <c r="E70" s="105"/>
      <c r="F70" s="106"/>
    </row>
    <row r="71" spans="1:6" ht="15.75" customHeight="1" x14ac:dyDescent="0.25">
      <c r="A71" s="16"/>
      <c r="B71" s="75" t="s">
        <v>175</v>
      </c>
      <c r="C71" s="96" t="s">
        <v>176</v>
      </c>
      <c r="D71" s="16"/>
      <c r="E71" s="16"/>
      <c r="F71" s="16"/>
    </row>
    <row r="72" spans="1:6" ht="15.75" customHeight="1" x14ac:dyDescent="0.4">
      <c r="A72" s="107"/>
      <c r="B72" s="95"/>
      <c r="C72" s="96" t="s">
        <v>177</v>
      </c>
      <c r="D72" s="95"/>
      <c r="E72" s="95"/>
      <c r="F72" s="95"/>
    </row>
    <row r="73" spans="1:6" ht="15.75" customHeight="1" x14ac:dyDescent="0.25">
      <c r="A73" s="16"/>
      <c r="B73" s="16"/>
      <c r="C73" s="96" t="s">
        <v>179</v>
      </c>
      <c r="D73" s="16"/>
      <c r="E73" s="16"/>
      <c r="F73" s="16"/>
    </row>
    <row r="74" spans="1:6" ht="15.75" customHeight="1" x14ac:dyDescent="0.25">
      <c r="A74" s="16"/>
      <c r="B74" s="75" t="s">
        <v>180</v>
      </c>
      <c r="C74" s="96" t="s">
        <v>181</v>
      </c>
      <c r="D74" s="16"/>
      <c r="E74" s="16"/>
      <c r="F74" s="16"/>
    </row>
    <row r="75" spans="1:6" ht="15.75" customHeight="1" x14ac:dyDescent="0.25">
      <c r="A75" s="31"/>
      <c r="B75" s="31"/>
      <c r="C75" s="96" t="s">
        <v>182</v>
      </c>
      <c r="D75" s="98"/>
      <c r="E75" s="95"/>
      <c r="F75" s="95"/>
    </row>
    <row r="76" spans="1:6" ht="15.75" customHeight="1" x14ac:dyDescent="0.25">
      <c r="A76" s="16"/>
      <c r="B76" s="16"/>
      <c r="C76" s="96" t="s">
        <v>184</v>
      </c>
      <c r="D76" s="16"/>
      <c r="E76" s="82"/>
      <c r="F76" s="31"/>
    </row>
    <row r="77" spans="1:6" ht="15.75" customHeight="1" thickBot="1" x14ac:dyDescent="0.3">
      <c r="A77" s="16"/>
      <c r="B77" s="16"/>
      <c r="C77" s="66" t="s">
        <v>185</v>
      </c>
      <c r="D77" s="16"/>
      <c r="E77" s="31"/>
      <c r="F77" s="31"/>
    </row>
    <row r="78" spans="1:6" ht="15.75" customHeight="1" x14ac:dyDescent="0.25">
      <c r="A78" s="16"/>
      <c r="B78" s="16"/>
      <c r="C78" s="31"/>
      <c r="D78" s="16"/>
      <c r="E78" s="82"/>
      <c r="F78" s="31"/>
    </row>
    <row r="79" spans="1:6" ht="15.75" customHeight="1" x14ac:dyDescent="0.25">
      <c r="A79" s="70" t="s">
        <v>77</v>
      </c>
      <c r="B79" s="96" t="s">
        <v>186</v>
      </c>
      <c r="C79" s="16"/>
      <c r="D79" s="83"/>
      <c r="E79" s="16" t="s">
        <v>252</v>
      </c>
      <c r="F79" s="16"/>
    </row>
    <row r="82" spans="1:6" ht="15.75" customHeight="1" x14ac:dyDescent="0.25">
      <c r="A82" s="95"/>
      <c r="B82" s="95"/>
      <c r="C82" s="95"/>
      <c r="D82" s="95"/>
      <c r="E82" s="95"/>
      <c r="F82" s="95"/>
    </row>
    <row r="83" spans="1:6" ht="15.75" customHeight="1" x14ac:dyDescent="0.25">
      <c r="A83" s="70" t="s">
        <v>171</v>
      </c>
      <c r="B83" s="14" t="s">
        <v>21</v>
      </c>
      <c r="C83" s="95"/>
      <c r="D83" s="95"/>
      <c r="E83" s="95"/>
      <c r="F83" s="95"/>
    </row>
    <row r="84" spans="1:6" ht="15.75" customHeight="1" thickBot="1" x14ac:dyDescent="0.3">
      <c r="A84" s="95"/>
      <c r="B84" s="95"/>
      <c r="C84" s="95"/>
      <c r="D84" s="95"/>
      <c r="E84" s="95"/>
      <c r="F84" s="95"/>
    </row>
    <row r="85" spans="1:6" ht="15.75" customHeight="1" x14ac:dyDescent="0.25">
      <c r="A85" s="71" t="s">
        <v>172</v>
      </c>
      <c r="B85" s="100" t="s">
        <v>173</v>
      </c>
      <c r="C85" s="105"/>
      <c r="D85" s="105"/>
      <c r="E85" s="105"/>
      <c r="F85" s="106"/>
    </row>
    <row r="86" spans="1:6" ht="15.75" customHeight="1" x14ac:dyDescent="0.25">
      <c r="A86" s="16"/>
      <c r="B86" s="75" t="s">
        <v>175</v>
      </c>
      <c r="C86" s="96" t="s">
        <v>176</v>
      </c>
      <c r="D86" s="16"/>
      <c r="E86" s="16"/>
      <c r="F86" s="16"/>
    </row>
    <row r="87" spans="1:6" ht="15.75" customHeight="1" x14ac:dyDescent="0.4">
      <c r="A87" s="107"/>
      <c r="B87" s="95"/>
      <c r="C87" s="96" t="s">
        <v>177</v>
      </c>
      <c r="D87" s="95"/>
      <c r="E87" s="95"/>
      <c r="F87" s="95"/>
    </row>
    <row r="88" spans="1:6" ht="15.75" customHeight="1" x14ac:dyDescent="0.25">
      <c r="A88" s="16"/>
      <c r="B88" s="16"/>
      <c r="C88" s="96" t="s">
        <v>179</v>
      </c>
      <c r="D88" s="16" t="s">
        <v>79</v>
      </c>
      <c r="E88" s="32" t="s">
        <v>250</v>
      </c>
      <c r="F88" s="16"/>
    </row>
    <row r="89" spans="1:6" ht="15.75" customHeight="1" x14ac:dyDescent="0.25">
      <c r="A89" s="16"/>
      <c r="B89" s="75" t="s">
        <v>180</v>
      </c>
      <c r="C89" s="96" t="s">
        <v>181</v>
      </c>
      <c r="D89" s="16"/>
      <c r="E89" s="16"/>
      <c r="F89" s="16"/>
    </row>
    <row r="90" spans="1:6" ht="15.75" customHeight="1" x14ac:dyDescent="0.25">
      <c r="A90" s="31"/>
      <c r="B90" s="31"/>
      <c r="C90" s="96" t="s">
        <v>182</v>
      </c>
      <c r="D90" s="98"/>
      <c r="E90" s="95"/>
      <c r="F90" s="95"/>
    </row>
    <row r="91" spans="1:6" ht="15.75" customHeight="1" x14ac:dyDescent="0.25">
      <c r="A91" s="16"/>
      <c r="B91" s="16"/>
      <c r="C91" s="96" t="s">
        <v>184</v>
      </c>
      <c r="D91" s="16"/>
      <c r="E91" s="82"/>
      <c r="F91" s="31"/>
    </row>
    <row r="92" spans="1:6" ht="15.75" customHeight="1" thickBot="1" x14ac:dyDescent="0.3">
      <c r="A92" s="16"/>
      <c r="B92" s="16"/>
      <c r="C92" s="66" t="s">
        <v>185</v>
      </c>
      <c r="D92" s="16"/>
      <c r="E92" s="31"/>
      <c r="F92" s="31"/>
    </row>
    <row r="93" spans="1:6" ht="15.75" customHeight="1" x14ac:dyDescent="0.25">
      <c r="A93" s="16"/>
      <c r="B93" s="16"/>
      <c r="C93" s="31"/>
      <c r="D93" s="16"/>
      <c r="E93" s="82"/>
      <c r="F93" s="31"/>
    </row>
    <row r="94" spans="1:6" ht="15.75" customHeight="1" x14ac:dyDescent="0.25">
      <c r="A94" s="70" t="s">
        <v>77</v>
      </c>
      <c r="B94" s="96" t="s">
        <v>186</v>
      </c>
      <c r="C94" s="16"/>
      <c r="D94" s="83"/>
      <c r="E94" s="16"/>
      <c r="F94"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20"/>
  <sheetViews>
    <sheetView workbookViewId="0">
      <selection activeCell="F20" sqref="F20"/>
    </sheetView>
  </sheetViews>
  <sheetFormatPr defaultColWidth="14.44140625" defaultRowHeight="15.75" customHeight="1" x14ac:dyDescent="0.25"/>
  <cols>
    <col min="1" max="1" width="45.5546875" customWidth="1"/>
    <col min="3" max="3" width="30.44140625" customWidth="1"/>
  </cols>
  <sheetData>
    <row r="3" spans="1:15" ht="15" x14ac:dyDescent="0.25">
      <c r="A3" s="84" t="s">
        <v>189</v>
      </c>
    </row>
    <row r="5" spans="1:15" ht="15" x14ac:dyDescent="0.25">
      <c r="A5" s="84" t="s">
        <v>190</v>
      </c>
    </row>
    <row r="7" spans="1:15" ht="15.75" customHeight="1" x14ac:dyDescent="0.3">
      <c r="A7" s="84" t="s">
        <v>191</v>
      </c>
    </row>
    <row r="9" spans="1:15" ht="13.2" x14ac:dyDescent="0.25">
      <c r="A9" s="85"/>
      <c r="B9" s="85"/>
      <c r="C9" s="85"/>
      <c r="D9" s="124" t="s">
        <v>192</v>
      </c>
      <c r="E9" s="125"/>
      <c r="F9" s="125"/>
      <c r="G9" s="125"/>
      <c r="H9" s="125"/>
      <c r="I9" s="126"/>
      <c r="J9" s="124" t="s">
        <v>193</v>
      </c>
      <c r="K9" s="125"/>
      <c r="L9" s="125"/>
      <c r="M9" s="125"/>
      <c r="N9" s="125"/>
      <c r="O9" s="126"/>
    </row>
    <row r="10" spans="1:15" ht="43.2" x14ac:dyDescent="0.25">
      <c r="A10" s="86" t="s">
        <v>194</v>
      </c>
      <c r="B10" s="87" t="s">
        <v>195</v>
      </c>
      <c r="C10" s="88" t="s">
        <v>196</v>
      </c>
      <c r="D10" s="14" t="s">
        <v>12</v>
      </c>
      <c r="E10" s="14" t="s">
        <v>14</v>
      </c>
      <c r="F10" s="14" t="s">
        <v>16</v>
      </c>
      <c r="G10" s="14" t="s">
        <v>220</v>
      </c>
      <c r="H10" s="14" t="s">
        <v>19</v>
      </c>
      <c r="I10" s="14" t="s">
        <v>21</v>
      </c>
      <c r="J10" s="14" t="s">
        <v>12</v>
      </c>
      <c r="K10" s="14" t="s">
        <v>14</v>
      </c>
      <c r="L10" s="14" t="s">
        <v>16</v>
      </c>
      <c r="M10" s="14" t="s">
        <v>220</v>
      </c>
      <c r="N10" s="14" t="s">
        <v>19</v>
      </c>
      <c r="O10" s="14" t="s">
        <v>21</v>
      </c>
    </row>
    <row r="11" spans="1:15" ht="13.2" x14ac:dyDescent="0.25">
      <c r="A11" s="86" t="s">
        <v>197</v>
      </c>
      <c r="B11" s="89">
        <v>5</v>
      </c>
      <c r="C11" s="89">
        <v>0</v>
      </c>
      <c r="D11" s="90">
        <v>4.0999999999999996</v>
      </c>
      <c r="E11" s="90">
        <v>4.0599999999999996</v>
      </c>
      <c r="F11" s="85">
        <v>2.76</v>
      </c>
      <c r="G11" s="85">
        <v>4</v>
      </c>
      <c r="H11" s="85">
        <v>3.16</v>
      </c>
      <c r="I11" s="85">
        <v>4.2300000000000004</v>
      </c>
      <c r="J11" s="91">
        <f t="shared" ref="J11" si="0">(D11-C11)/(B11-C11)</f>
        <v>0.82</v>
      </c>
      <c r="K11" s="91">
        <f t="shared" ref="K11" si="1">(E11-C11)/(B11-C11)</f>
        <v>0.81199999999999994</v>
      </c>
      <c r="L11" s="91">
        <f t="shared" ref="L11" si="2">(F11-C11)/(B11-C11)</f>
        <v>0.55199999999999994</v>
      </c>
      <c r="M11" s="91">
        <f t="shared" ref="M11" si="3">(G11-C11)/(B11-C11)</f>
        <v>0.8</v>
      </c>
      <c r="N11" s="91">
        <f>(H11-C11)/(B11-C11)</f>
        <v>0.63200000000000001</v>
      </c>
      <c r="O11" s="91">
        <f>(I11-C11)/(B11-C11)</f>
        <v>0.84600000000000009</v>
      </c>
    </row>
    <row r="12" spans="1:15" ht="13.2" x14ac:dyDescent="0.25">
      <c r="A12" s="86" t="s">
        <v>198</v>
      </c>
      <c r="B12" s="89">
        <v>20</v>
      </c>
      <c r="C12" s="89">
        <v>0</v>
      </c>
      <c r="D12" s="90">
        <v>13</v>
      </c>
      <c r="E12" s="90">
        <v>11.33</v>
      </c>
      <c r="F12" s="85">
        <v>10.5</v>
      </c>
      <c r="G12" s="85">
        <v>13</v>
      </c>
      <c r="H12" s="85">
        <v>10</v>
      </c>
      <c r="I12" s="85">
        <v>12.33</v>
      </c>
      <c r="J12" s="91">
        <f t="shared" ref="J12:J13" si="4">(D12-C12)/(B12-C12)</f>
        <v>0.65</v>
      </c>
      <c r="K12" s="91">
        <f t="shared" ref="K12:K13" si="5">(E12-C12)/(B12-C12)</f>
        <v>0.5665</v>
      </c>
      <c r="L12" s="91">
        <f t="shared" ref="L12:L13" si="6">(F12-C12)/(B12-C12)</f>
        <v>0.52500000000000002</v>
      </c>
      <c r="M12" s="91">
        <f t="shared" ref="M12:M13" si="7">(G12-C12)/(B12-C12)</f>
        <v>0.65</v>
      </c>
      <c r="N12" s="91">
        <f t="shared" ref="N12:N13" si="8">(H12-C12)/(B12-C12)</f>
        <v>0.5</v>
      </c>
      <c r="O12" s="91">
        <f t="shared" ref="O12:O13" si="9">(I12-C12)/(B12-C12)</f>
        <v>0.61650000000000005</v>
      </c>
    </row>
    <row r="13" spans="1:15" ht="13.2" x14ac:dyDescent="0.25">
      <c r="A13" s="86" t="s">
        <v>199</v>
      </c>
      <c r="B13" s="89">
        <v>20</v>
      </c>
      <c r="C13" s="89">
        <v>0</v>
      </c>
      <c r="D13" s="90">
        <v>14</v>
      </c>
      <c r="E13" s="90">
        <v>14</v>
      </c>
      <c r="F13" s="85">
        <v>15</v>
      </c>
      <c r="G13" s="85">
        <v>15</v>
      </c>
      <c r="H13" s="85">
        <v>5</v>
      </c>
      <c r="I13" s="85">
        <v>14</v>
      </c>
      <c r="J13" s="91">
        <f t="shared" si="4"/>
        <v>0.7</v>
      </c>
      <c r="K13" s="91">
        <f t="shared" si="5"/>
        <v>0.7</v>
      </c>
      <c r="L13" s="91">
        <f t="shared" si="6"/>
        <v>0.75</v>
      </c>
      <c r="M13" s="91">
        <f t="shared" si="7"/>
        <v>0.75</v>
      </c>
      <c r="N13" s="91">
        <f t="shared" si="8"/>
        <v>0.25</v>
      </c>
      <c r="O13" s="91">
        <f t="shared" si="9"/>
        <v>0.7</v>
      </c>
    </row>
    <row r="14" spans="1:15" ht="26.4" x14ac:dyDescent="0.25">
      <c r="A14" s="92" t="s">
        <v>200</v>
      </c>
      <c r="B14" s="89">
        <f>MAX(D14:G14)</f>
        <v>3746.05</v>
      </c>
      <c r="C14" s="89">
        <v>0</v>
      </c>
      <c r="D14" s="90">
        <v>3746.05</v>
      </c>
      <c r="E14" s="90">
        <v>544.88</v>
      </c>
      <c r="F14" s="85">
        <v>681.1</v>
      </c>
      <c r="G14" s="85">
        <v>272.44</v>
      </c>
      <c r="H14" s="85">
        <v>0</v>
      </c>
      <c r="I14" s="85">
        <v>544.88</v>
      </c>
      <c r="J14" s="91">
        <f t="shared" ref="J14:O14" si="10">(D14-$C14)/($B14-$C14)</f>
        <v>1</v>
      </c>
      <c r="K14" s="91">
        <f t="shared" si="10"/>
        <v>0.14545454545454545</v>
      </c>
      <c r="L14" s="91">
        <f t="shared" si="10"/>
        <v>0.18181818181818182</v>
      </c>
      <c r="M14" s="91">
        <f t="shared" si="10"/>
        <v>7.2727272727272724E-2</v>
      </c>
      <c r="N14" s="91">
        <f t="shared" si="10"/>
        <v>0</v>
      </c>
      <c r="O14" s="91">
        <f t="shared" si="10"/>
        <v>0.14545454545454545</v>
      </c>
    </row>
    <row r="15" spans="1:15" ht="13.2" x14ac:dyDescent="0.25">
      <c r="H15" s="93"/>
      <c r="I15" s="93"/>
      <c r="J15" s="94">
        <f t="shared" ref="J15:O15" si="11">SUM(J11:J14)</f>
        <v>3.17</v>
      </c>
      <c r="K15" s="94">
        <f t="shared" si="11"/>
        <v>2.2239545454545455</v>
      </c>
      <c r="L15" s="94">
        <f t="shared" si="11"/>
        <v>2.0088181818181816</v>
      </c>
      <c r="M15" s="94">
        <f t="shared" si="11"/>
        <v>2.2727272727272729</v>
      </c>
      <c r="N15" s="94">
        <f t="shared" si="11"/>
        <v>1.3820000000000001</v>
      </c>
      <c r="O15" s="94">
        <f t="shared" si="11"/>
        <v>2.3079545454545456</v>
      </c>
    </row>
    <row r="19" spans="4:15" ht="15.75" customHeight="1" x14ac:dyDescent="0.25">
      <c r="D19">
        <f>D11+D12</f>
        <v>17.100000000000001</v>
      </c>
      <c r="J19">
        <f>J11+J12</f>
        <v>1.47</v>
      </c>
      <c r="K19" s="95">
        <f t="shared" ref="K19:O19" si="12">K11+K12</f>
        <v>1.3784999999999998</v>
      </c>
      <c r="L19" s="95">
        <f t="shared" si="12"/>
        <v>1.077</v>
      </c>
      <c r="M19" s="95">
        <f t="shared" si="12"/>
        <v>1.4500000000000002</v>
      </c>
      <c r="N19" s="95">
        <f t="shared" si="12"/>
        <v>1.1320000000000001</v>
      </c>
      <c r="O19" s="95">
        <f t="shared" si="12"/>
        <v>1.4625000000000001</v>
      </c>
    </row>
    <row r="20" spans="4:15" ht="15.75" customHeight="1" x14ac:dyDescent="0.25">
      <c r="J20">
        <v>0.7</v>
      </c>
      <c r="K20">
        <v>0.7</v>
      </c>
      <c r="L20">
        <v>0.75</v>
      </c>
      <c r="M20">
        <v>0.75</v>
      </c>
      <c r="N20">
        <v>0.25</v>
      </c>
      <c r="O20">
        <v>0.7</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B</dc:creator>
  <cp:lastModifiedBy>madhu dmt</cp:lastModifiedBy>
  <dcterms:created xsi:type="dcterms:W3CDTF">2022-02-23T22:11:05Z</dcterms:created>
  <dcterms:modified xsi:type="dcterms:W3CDTF">2022-03-01T07:15:31Z</dcterms:modified>
</cp:coreProperties>
</file>