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614825037\Downloads\Data Science\Assignment\New Assignment\"/>
    </mc:Choice>
  </mc:AlternateContent>
  <xr:revisionPtr revIDLastSave="0" documentId="13_ncr:1_{08C71AD8-8A07-461B-8C1A-D85CDAB0530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1" i="5" l="1"/>
  <c r="E120" i="5"/>
  <c r="E119" i="5"/>
  <c r="E118" i="5"/>
  <c r="E117" i="5"/>
  <c r="E116" i="5"/>
  <c r="C101" i="5"/>
  <c r="E88" i="5"/>
  <c r="E87" i="5"/>
  <c r="E86" i="5"/>
  <c r="E85" i="5"/>
  <c r="E84" i="5"/>
  <c r="E83" i="5"/>
  <c r="D88" i="5"/>
  <c r="D87" i="5"/>
  <c r="D86" i="5"/>
  <c r="D85" i="5"/>
  <c r="D84" i="5"/>
  <c r="D83" i="5"/>
  <c r="C88" i="5"/>
  <c r="C87" i="5"/>
  <c r="C86" i="5"/>
  <c r="C85" i="5"/>
  <c r="C84" i="5"/>
  <c r="C83" i="5"/>
  <c r="L88" i="5"/>
  <c r="L87" i="5"/>
  <c r="L86" i="5"/>
  <c r="L85" i="5"/>
  <c r="L84" i="5"/>
  <c r="L83" i="5"/>
  <c r="K88" i="5"/>
  <c r="K87" i="5"/>
  <c r="K86" i="5"/>
  <c r="K85" i="5"/>
  <c r="K84" i="5"/>
  <c r="K83" i="5"/>
  <c r="J88" i="5"/>
  <c r="J87" i="5"/>
  <c r="J86" i="5"/>
  <c r="J85" i="5"/>
  <c r="J84" i="5"/>
  <c r="J83" i="5"/>
  <c r="D71" i="5" l="1"/>
  <c r="D70" i="5"/>
  <c r="D69" i="5"/>
  <c r="D68" i="5"/>
  <c r="D67" i="5"/>
  <c r="C67" i="5" a="1"/>
  <c r="C67" i="5" s="1"/>
  <c r="D52" i="5"/>
  <c r="D51" i="5"/>
  <c r="D50" i="5"/>
  <c r="D49" i="5"/>
  <c r="D48" i="5"/>
  <c r="D47" i="5"/>
  <c r="F42" i="5"/>
  <c r="F41" i="5"/>
  <c r="F40" i="5"/>
  <c r="F39" i="5"/>
  <c r="F38" i="5"/>
  <c r="F37" i="5"/>
  <c r="E42" i="5"/>
  <c r="E41" i="5"/>
  <c r="E40" i="5"/>
  <c r="E39" i="5"/>
  <c r="E38" i="5"/>
  <c r="E37" i="5"/>
  <c r="D32" i="5"/>
  <c r="D31" i="5"/>
  <c r="D30" i="5"/>
  <c r="D29" i="5"/>
  <c r="D28" i="5"/>
  <c r="D27" i="5"/>
  <c r="D22" i="5"/>
  <c r="D21" i="5"/>
  <c r="D20" i="5"/>
  <c r="D19" i="5"/>
  <c r="D18" i="5"/>
  <c r="D17" i="5"/>
  <c r="D17" i="6"/>
  <c r="E8" i="5"/>
  <c r="F8" i="5"/>
  <c r="G8" i="5" s="1"/>
  <c r="E9" i="5"/>
  <c r="F9" i="5"/>
  <c r="G9" i="5"/>
  <c r="E10" i="5"/>
  <c r="F10" i="5"/>
  <c r="G10" i="5" s="1"/>
  <c r="E11" i="5"/>
  <c r="F11" i="5"/>
  <c r="G11" i="5" s="1"/>
  <c r="E12" i="5"/>
  <c r="F12" i="5"/>
  <c r="G12" i="5"/>
  <c r="G7" i="5"/>
  <c r="F7" i="5"/>
  <c r="E7" i="5"/>
  <c r="D18" i="6"/>
  <c r="D19" i="6"/>
  <c r="D20" i="6"/>
  <c r="D21" i="6"/>
  <c r="D22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<sst xmlns="http://schemas.openxmlformats.org/spreadsheetml/2006/main" count="309" uniqueCount="69">
  <si>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</si>
  <si>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</si>
  <si>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</si>
  <si>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</si>
  <si>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</si>
  <si>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</si>
  <si>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</si>
  <si>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</si>
  <si>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</si>
  <si>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</si>
  <si>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</si>
  <si>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</si>
  <si>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</si>
  <si>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</si>
  <si>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</si>
  <si>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</si>
  <si>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</si>
  <si>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</si>
  <si>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</si>
  <si>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</si>
  <si>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</si>
  <si>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</si>
  <si>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</si>
  <si>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</si>
  <si>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</si>
  <si>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</si>
  <si>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</si>
  <si>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</si>
  <si>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</si>
  <si>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</si>
  <si>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</si>
  <si>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</si>
  <si>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</si>
  <si>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</si>
  <si>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</si>
  <si>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</si>
  <si>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</si>
  <si>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</si>
  <si>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</si>
  <si>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</si>
  <si>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</si>
  <si>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</si>
  <si>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</si>
  <si>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</si>
  <si>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</si>
  <si>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</si>
  <si>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</si>
  <si>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</si>
  <si>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</si>
  <si>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</si>
  <si>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</si>
  <si>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</si>
  <si>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</si>
  <si>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</si>
  <si>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</si>
  <si>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</si>
  <si>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</si>
  <si>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</si>
  <si>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</si>
  <si>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</si>
  <si>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</si>
  <si>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</si>
  <si>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</si>
  <si>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</si>
  <si>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</si>
  <si>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</si>
  <si>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First</t>
  </si>
  <si>
    <t>Second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</si>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</sst>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L121"/>
  <sheetViews>
    <sheetView showGridLines="0" tabSelected="1" workbookViewId="0">
      <selection activeCell="F121" sqref="F121"/>
    </sheetView>
  </sheetViews>
  <sheetFormatPr defaultColWidth="9.1796875" defaultRowHeight="20.149999999999999" customHeight="1" x14ac:dyDescent="0.35"/>
  <cols>
    <col min="1" max="1" width="3.7265625" style="1" customWidth="1"/>
    <col min="2" max="2" width="24.81640625" style="1" bestFit="1" customWidth="1"/>
    <col min="3" max="3" width="16" style="1" customWidth="1"/>
    <col min="4" max="4" width="16.81640625" style="1" bestFit="1" customWidth="1"/>
    <col min="5" max="5" width="13.1796875" style="1" bestFit="1" customWidth="1"/>
    <col min="6" max="6" width="19.81640625" style="1" bestFit="1" customWidth="1"/>
    <col min="7" max="7" width="15.54296875" style="1" bestFit="1" customWidth="1"/>
    <col min="8" max="8" width="40.54296875" style="1" customWidth="1"/>
    <col min="9" max="9" width="15" style="1" bestFit="1" customWidth="1"/>
    <col min="10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0" ht="20.149999999999999" customHeight="1" thickBot="1" x14ac:dyDescent="0.4">
      <c r="B2" s="22" t="s">
        <v>65</v>
      </c>
      <c r="C2" s="22"/>
      <c r="D2" s="22"/>
      <c r="E2" s="22"/>
      <c r="F2" s="22"/>
      <c r="G2" s="22"/>
    </row>
    <row r="3" spans="2:10" ht="20.149999999999999" customHeight="1" thickTop="1" x14ac:dyDescent="0.35"/>
    <row r="4" spans="2:10" ht="20.149999999999999" customHeight="1" x14ac:dyDescent="0.35">
      <c r="B4" s="19" t="s">
        <v>59</v>
      </c>
      <c r="C4" s="20"/>
      <c r="D4" s="20"/>
      <c r="E4" s="20"/>
      <c r="F4" s="20"/>
      <c r="G4" s="21"/>
    </row>
    <row r="6" spans="2:10" ht="20.149999999999999" customHeight="1" x14ac:dyDescent="0.3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49999999999999" customHeight="1" x14ac:dyDescent="0.35">
      <c r="B7" s="3" t="s">
        <v>4</v>
      </c>
      <c r="C7" s="3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49999999999999" customHeight="1" x14ac:dyDescent="0.35">
      <c r="B8" s="3" t="s">
        <v>5</v>
      </c>
      <c r="C8" s="3">
        <v>57</v>
      </c>
      <c r="D8" s="3">
        <v>52</v>
      </c>
      <c r="E8" s="1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49999999999999" customHeight="1" x14ac:dyDescent="0.35">
      <c r="B9" s="3" t="s">
        <v>6</v>
      </c>
      <c r="C9" s="3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49999999999999" customHeight="1" x14ac:dyDescent="0.35">
      <c r="B10" s="3" t="s">
        <v>7</v>
      </c>
      <c r="C10" s="3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49999999999999" customHeight="1" x14ac:dyDescent="0.35">
      <c r="B11" s="3" t="s">
        <v>8</v>
      </c>
      <c r="C11" s="3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49999999999999" customHeight="1" x14ac:dyDescent="0.35">
      <c r="B12" s="3" t="s">
        <v>9</v>
      </c>
      <c r="C12" s="3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49999999999999" customHeight="1" x14ac:dyDescent="0.35">
      <c r="J13" s="2"/>
    </row>
    <row r="14" spans="2:10" ht="20.149999999999999" customHeight="1" x14ac:dyDescent="0.35">
      <c r="B14" s="23" t="s">
        <v>57</v>
      </c>
      <c r="C14" s="24"/>
      <c r="D14" s="24"/>
      <c r="E14" s="24"/>
      <c r="F14" s="24"/>
      <c r="G14" s="25"/>
      <c r="J14" s="2"/>
    </row>
    <row r="15" spans="2:10" ht="20.149999999999999" customHeight="1" x14ac:dyDescent="0.35">
      <c r="J15" s="2"/>
    </row>
    <row r="16" spans="2:10" ht="20.149999999999999" customHeight="1" x14ac:dyDescent="0.3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49999999999999" customHeight="1" x14ac:dyDescent="0.35">
      <c r="B17" s="3" t="s">
        <v>4</v>
      </c>
      <c r="C17" s="3" t="s">
        <v>15</v>
      </c>
      <c r="D17" s="3">
        <f>VLOOKUP(C17,F17:G22,2,0)</f>
        <v>3250</v>
      </c>
      <c r="F17" s="3" t="s">
        <v>15</v>
      </c>
      <c r="G17" s="5">
        <v>3250</v>
      </c>
      <c r="I17" s="9"/>
    </row>
    <row r="18" spans="2:9" ht="20.149999999999999" customHeight="1" x14ac:dyDescent="0.35">
      <c r="B18" s="3" t="s">
        <v>5</v>
      </c>
      <c r="C18" s="3" t="s">
        <v>14</v>
      </c>
      <c r="D18" s="3">
        <f t="shared" ref="D18:D22" si="3">VLOOKUP(C18,F18:G23,2,0)</f>
        <v>2789</v>
      </c>
      <c r="F18" s="3" t="s">
        <v>14</v>
      </c>
      <c r="G18" s="5">
        <v>2789</v>
      </c>
      <c r="I18" s="9"/>
    </row>
    <row r="19" spans="2:9" ht="20.149999999999999" customHeight="1" x14ac:dyDescent="0.35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49999999999999" customHeight="1" x14ac:dyDescent="0.35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49999999999999" customHeight="1" x14ac:dyDescent="0.35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49999999999999" customHeight="1" x14ac:dyDescent="0.35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49999999999999" customHeight="1" x14ac:dyDescent="0.35">
      <c r="B24" s="19" t="s">
        <v>58</v>
      </c>
      <c r="C24" s="20"/>
      <c r="D24" s="20"/>
      <c r="E24" s="20"/>
      <c r="F24" s="20"/>
      <c r="G24" s="21"/>
    </row>
    <row r="26" spans="2:9" ht="20.149999999999999" customHeight="1" x14ac:dyDescent="0.3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49999999999999" customHeight="1" x14ac:dyDescent="0.35">
      <c r="B27" s="3" t="s">
        <v>4</v>
      </c>
      <c r="C27" s="3" t="s">
        <v>15</v>
      </c>
      <c r="D27" s="3">
        <f>INDEX(F27:F32,MATCH(C27,G27:G32,0))</f>
        <v>3250</v>
      </c>
      <c r="F27" s="5">
        <v>3250</v>
      </c>
      <c r="G27" s="3" t="s">
        <v>15</v>
      </c>
    </row>
    <row r="28" spans="2:9" ht="20.149999999999999" customHeight="1" x14ac:dyDescent="0.35">
      <c r="B28" s="3" t="s">
        <v>5</v>
      </c>
      <c r="C28" s="3" t="s">
        <v>14</v>
      </c>
      <c r="D28" s="3">
        <f t="shared" ref="D28:D32" si="4">INDEX(F28:F33,MATCH(C28,G28:G33,0))</f>
        <v>2789</v>
      </c>
      <c r="F28" s="5">
        <v>2789</v>
      </c>
      <c r="G28" s="3" t="s">
        <v>14</v>
      </c>
    </row>
    <row r="29" spans="2:9" ht="20.149999999999999" customHeight="1" x14ac:dyDescent="0.35">
      <c r="B29" s="3" t="s">
        <v>6</v>
      </c>
      <c r="C29" s="3" t="s">
        <v>16</v>
      </c>
      <c r="D29" s="3">
        <f t="shared" si="4"/>
        <v>2984</v>
      </c>
      <c r="F29" s="5">
        <v>2984</v>
      </c>
      <c r="G29" s="3" t="s">
        <v>16</v>
      </c>
    </row>
    <row r="30" spans="2:9" ht="20.149999999999999" customHeight="1" x14ac:dyDescent="0.35">
      <c r="B30" s="3" t="s">
        <v>7</v>
      </c>
      <c r="C30" s="3" t="s">
        <v>17</v>
      </c>
      <c r="D30" s="3">
        <f t="shared" si="4"/>
        <v>3320</v>
      </c>
      <c r="F30" s="5">
        <v>3320</v>
      </c>
      <c r="G30" s="3" t="s">
        <v>17</v>
      </c>
    </row>
    <row r="31" spans="2:9" ht="20.149999999999999" customHeight="1" x14ac:dyDescent="0.35">
      <c r="B31" s="3" t="s">
        <v>8</v>
      </c>
      <c r="C31" s="3" t="s">
        <v>18</v>
      </c>
      <c r="D31" s="3">
        <f t="shared" si="4"/>
        <v>2458</v>
      </c>
      <c r="F31" s="5">
        <v>2458</v>
      </c>
      <c r="G31" s="3" t="s">
        <v>18</v>
      </c>
    </row>
    <row r="32" spans="2:9" ht="20.149999999999999" customHeight="1" x14ac:dyDescent="0.35">
      <c r="B32" s="3" t="s">
        <v>9</v>
      </c>
      <c r="C32" s="3" t="s">
        <v>19</v>
      </c>
      <c r="D32" s="3">
        <f t="shared" si="4"/>
        <v>3300</v>
      </c>
      <c r="F32" s="5">
        <v>3300</v>
      </c>
      <c r="G32" s="3" t="s">
        <v>19</v>
      </c>
    </row>
    <row r="34" spans="2:7" ht="20.149999999999999" customHeight="1" x14ac:dyDescent="0.35">
      <c r="B34" s="16" t="s">
        <v>36</v>
      </c>
      <c r="C34" s="16"/>
      <c r="D34" s="16"/>
      <c r="E34" s="16"/>
      <c r="F34" s="16"/>
      <c r="G34" s="11"/>
    </row>
    <row r="36" spans="2:7" ht="20.149999999999999" customHeight="1" x14ac:dyDescent="0.3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49999999999999" customHeight="1" x14ac:dyDescent="0.3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ROUND(E37,0)</f>
        <v>54</v>
      </c>
    </row>
    <row r="38" spans="2:7" ht="20.149999999999999" customHeight="1" x14ac:dyDescent="0.3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ROUND(E38,0)</f>
        <v>64</v>
      </c>
    </row>
    <row r="39" spans="2:7" ht="20.149999999999999" customHeight="1" x14ac:dyDescent="0.3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49999999999999" customHeight="1" x14ac:dyDescent="0.3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49999999999999" customHeight="1" x14ac:dyDescent="0.3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49999999999999" customHeight="1" x14ac:dyDescent="0.3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49999999999999" customHeight="1" x14ac:dyDescent="0.35">
      <c r="B44" s="17" t="s">
        <v>28</v>
      </c>
      <c r="C44" s="17"/>
      <c r="D44" s="17"/>
      <c r="E44" s="11"/>
      <c r="F44" s="11"/>
      <c r="G44" s="11"/>
    </row>
    <row r="46" spans="2:7" ht="20.149999999999999" customHeight="1" x14ac:dyDescent="0.35">
      <c r="B46" s="4" t="s">
        <v>24</v>
      </c>
      <c r="C46" s="4" t="s">
        <v>25</v>
      </c>
      <c r="D46" s="4" t="s">
        <v>26</v>
      </c>
      <c r="F46" s="9"/>
      <c r="G46" s="9"/>
    </row>
    <row r="47" spans="2:7" ht="20.149999999999999" customHeight="1" x14ac:dyDescent="0.35">
      <c r="B47" s="3" t="s">
        <v>4</v>
      </c>
      <c r="C47" s="3" t="s">
        <v>31</v>
      </c>
      <c r="D47" s="3" t="str">
        <f>CONCATENATE(B47," ",C47)</f>
        <v>John Reese</v>
      </c>
      <c r="G47" s="10"/>
    </row>
    <row r="48" spans="2:7" ht="20.149999999999999" customHeight="1" x14ac:dyDescent="0.35">
      <c r="B48" s="3" t="s">
        <v>5</v>
      </c>
      <c r="C48" s="3" t="s">
        <v>29</v>
      </c>
      <c r="D48" s="3" t="str">
        <f t="shared" ref="D48:D52" si="7">CONCATENATE(B48," ",C48)</f>
        <v>Ross Geller</v>
      </c>
      <c r="G48" s="10"/>
    </row>
    <row r="49" spans="2:7" ht="20.149999999999999" customHeight="1" x14ac:dyDescent="0.3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49999999999999" customHeight="1" x14ac:dyDescent="0.3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49999999999999" customHeight="1" x14ac:dyDescent="0.3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49999999999999" customHeight="1" x14ac:dyDescent="0.3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49999999999999" customHeight="1" x14ac:dyDescent="0.35">
      <c r="B54" s="16" t="s">
        <v>27</v>
      </c>
      <c r="C54" s="16"/>
      <c r="D54" s="16"/>
      <c r="E54" s="11"/>
      <c r="F54" s="11"/>
      <c r="G54" s="11"/>
    </row>
    <row r="56" spans="2:7" ht="20.149999999999999" customHeight="1" x14ac:dyDescent="0.35">
      <c r="B56" s="4" t="s">
        <v>0</v>
      </c>
      <c r="C56" s="4" t="s">
        <v>35</v>
      </c>
      <c r="D56" s="4" t="s">
        <v>13</v>
      </c>
      <c r="F56" s="9"/>
      <c r="G56" s="9"/>
    </row>
    <row r="57" spans="2:7" ht="20.149999999999999" customHeight="1" x14ac:dyDescent="0.35">
      <c r="B57" s="3" t="s">
        <v>4</v>
      </c>
      <c r="C57" s="12">
        <v>44652</v>
      </c>
      <c r="D57" s="8">
        <v>3250</v>
      </c>
      <c r="G57" s="10"/>
    </row>
    <row r="58" spans="2:7" ht="20.149999999999999" customHeight="1" x14ac:dyDescent="0.35">
      <c r="B58" s="3" t="s">
        <v>5</v>
      </c>
      <c r="C58" s="12">
        <v>44652</v>
      </c>
      <c r="D58" s="8">
        <v>2789</v>
      </c>
      <c r="G58" s="10"/>
    </row>
    <row r="59" spans="2:7" ht="20.149999999999999" customHeight="1" x14ac:dyDescent="0.35">
      <c r="B59" s="3" t="s">
        <v>6</v>
      </c>
      <c r="C59" s="12">
        <v>44724</v>
      </c>
      <c r="D59" s="8">
        <v>2984</v>
      </c>
      <c r="G59" s="10"/>
    </row>
    <row r="60" spans="2:7" ht="20.149999999999999" customHeight="1" x14ac:dyDescent="0.35">
      <c r="B60" s="3" t="s">
        <v>7</v>
      </c>
      <c r="C60" s="12">
        <v>44621</v>
      </c>
      <c r="D60" s="8">
        <v>3320</v>
      </c>
      <c r="G60" s="10"/>
    </row>
    <row r="61" spans="2:7" ht="20.149999999999999" customHeight="1" x14ac:dyDescent="0.35">
      <c r="B61" s="3" t="s">
        <v>8</v>
      </c>
      <c r="C61" s="12">
        <v>44767</v>
      </c>
      <c r="D61" s="8">
        <v>2458</v>
      </c>
      <c r="G61" s="10"/>
    </row>
    <row r="62" spans="2:7" ht="20.149999999999999" customHeight="1" x14ac:dyDescent="0.35">
      <c r="B62" s="3" t="s">
        <v>9</v>
      </c>
      <c r="C62" s="12">
        <v>44743</v>
      </c>
      <c r="D62" s="8">
        <v>3300</v>
      </c>
      <c r="G62" s="10"/>
    </row>
    <row r="64" spans="2:7" ht="20.149999999999999" customHeight="1" x14ac:dyDescent="0.35">
      <c r="B64" s="17" t="s">
        <v>56</v>
      </c>
      <c r="C64" s="17"/>
      <c r="D64" s="17"/>
    </row>
    <row r="66" spans="2:5" ht="20.149999999999999" customHeight="1" x14ac:dyDescent="0.35">
      <c r="B66" s="4" t="s">
        <v>0</v>
      </c>
      <c r="C66" s="4" t="s">
        <v>38</v>
      </c>
      <c r="D66" s="4" t="s">
        <v>37</v>
      </c>
    </row>
    <row r="67" spans="2:5" ht="20.149999999999999" customHeight="1" x14ac:dyDescent="0.35">
      <c r="B67" s="3" t="s">
        <v>4</v>
      </c>
      <c r="C67" s="3" t="str" cm="1">
        <f t="array" ref="C67:C71">_xlfn.UNIQUE(B67:B78)</f>
        <v>John</v>
      </c>
      <c r="D67" s="3">
        <f>COUNTIF(B67:B78,C67)</f>
        <v>3</v>
      </c>
    </row>
    <row r="68" spans="2:5" ht="20.149999999999999" customHeight="1" x14ac:dyDescent="0.35">
      <c r="B68" s="3" t="s">
        <v>6</v>
      </c>
      <c r="C68" s="3" t="str">
        <v>Natasha</v>
      </c>
      <c r="D68" s="3">
        <f t="shared" ref="D68:D71" si="8">COUNTIF(B68:B79,C68)</f>
        <v>4</v>
      </c>
    </row>
    <row r="69" spans="2:5" ht="20.149999999999999" customHeight="1" x14ac:dyDescent="0.35">
      <c r="B69" s="3" t="s">
        <v>6</v>
      </c>
      <c r="C69" s="3" t="str">
        <v>Marco</v>
      </c>
      <c r="D69" s="3">
        <f t="shared" si="8"/>
        <v>1</v>
      </c>
    </row>
    <row r="70" spans="2:5" ht="20.149999999999999" customHeight="1" x14ac:dyDescent="0.35">
      <c r="B70" s="3" t="s">
        <v>4</v>
      </c>
      <c r="C70" s="3" t="str">
        <v>Leonardo</v>
      </c>
      <c r="D70" s="3">
        <f t="shared" si="8"/>
        <v>2</v>
      </c>
    </row>
    <row r="71" spans="2:5" ht="20.149999999999999" customHeight="1" x14ac:dyDescent="0.35">
      <c r="B71" s="3" t="s">
        <v>8</v>
      </c>
      <c r="C71" s="3" t="str">
        <v>Casper</v>
      </c>
      <c r="D71" s="3">
        <f t="shared" si="8"/>
        <v>2</v>
      </c>
    </row>
    <row r="72" spans="2:5" ht="20.149999999999999" customHeight="1" x14ac:dyDescent="0.35">
      <c r="B72" s="3" t="s">
        <v>40</v>
      </c>
      <c r="C72" s="3"/>
      <c r="D72" s="3"/>
    </row>
    <row r="73" spans="2:5" ht="20.149999999999999" customHeight="1" x14ac:dyDescent="0.35">
      <c r="B73" s="3" t="s">
        <v>39</v>
      </c>
      <c r="C73" s="3"/>
      <c r="D73" s="3"/>
    </row>
    <row r="74" spans="2:5" ht="20.149999999999999" customHeight="1" x14ac:dyDescent="0.35">
      <c r="B74" s="3" t="s">
        <v>40</v>
      </c>
      <c r="C74" s="3"/>
      <c r="D74" s="3"/>
    </row>
    <row r="75" spans="2:5" ht="20.149999999999999" customHeight="1" x14ac:dyDescent="0.35">
      <c r="B75" s="3" t="s">
        <v>6</v>
      </c>
      <c r="C75" s="3"/>
      <c r="D75" s="3"/>
    </row>
    <row r="76" spans="2:5" ht="20.149999999999999" customHeight="1" x14ac:dyDescent="0.35">
      <c r="B76" s="3" t="s">
        <v>4</v>
      </c>
      <c r="C76" s="3"/>
      <c r="D76" s="3"/>
    </row>
    <row r="77" spans="2:5" ht="20.149999999999999" customHeight="1" x14ac:dyDescent="0.35">
      <c r="B77" s="3" t="s">
        <v>39</v>
      </c>
      <c r="C77" s="3"/>
      <c r="D77" s="3"/>
    </row>
    <row r="78" spans="2:5" ht="20.149999999999999" customHeight="1" x14ac:dyDescent="0.35">
      <c r="B78" s="3" t="s">
        <v>6</v>
      </c>
      <c r="C78" s="3"/>
      <c r="D78" s="3"/>
    </row>
    <row r="80" spans="2:5" ht="20.149999999999999" customHeight="1" x14ac:dyDescent="0.35">
      <c r="B80" s="18" t="s">
        <v>48</v>
      </c>
      <c r="C80" s="18"/>
      <c r="D80" s="18"/>
      <c r="E80" s="18"/>
    </row>
    <row r="82" spans="2:12" ht="20.149999999999999" customHeight="1" x14ac:dyDescent="0.35">
      <c r="B82" s="4" t="s">
        <v>0</v>
      </c>
      <c r="C82" s="4" t="s">
        <v>24</v>
      </c>
      <c r="D82" s="4" t="s">
        <v>41</v>
      </c>
      <c r="E82" s="4" t="s">
        <v>25</v>
      </c>
      <c r="J82" s="1" t="s">
        <v>66</v>
      </c>
      <c r="K82" s="1" t="s">
        <v>67</v>
      </c>
      <c r="L82" s="1" t="s">
        <v>68</v>
      </c>
    </row>
    <row r="83" spans="2:12" ht="20.149999999999999" customHeight="1" x14ac:dyDescent="0.35">
      <c r="B83" s="3" t="s">
        <v>42</v>
      </c>
      <c r="C83" s="3" t="str">
        <f>LEFT(B83,J83-1)</f>
        <v>Mary</v>
      </c>
      <c r="D83" s="3" t="str">
        <f>MID(B83,J83+1,K83-J83-1)</f>
        <v>Elizabeth</v>
      </c>
      <c r="E83" s="3" t="str">
        <f>RIGHT(B83,L83-K83)</f>
        <v>Smith</v>
      </c>
      <c r="J83" s="1">
        <f>FIND(" ",B83)</f>
        <v>5</v>
      </c>
      <c r="K83" s="1">
        <f>FIND(" ",B83,J83+1)</f>
        <v>15</v>
      </c>
      <c r="L83" s="1">
        <f>LEN(B83)</f>
        <v>20</v>
      </c>
    </row>
    <row r="84" spans="2:12" ht="20.149999999999999" customHeight="1" x14ac:dyDescent="0.35">
      <c r="B84" s="3" t="s">
        <v>45</v>
      </c>
      <c r="C84" s="3" t="str">
        <f t="shared" ref="C84:C88" si="9">LEFT(B84,J84-1)</f>
        <v>Ross</v>
      </c>
      <c r="D84" s="3" t="str">
        <f>MID(B84,J84+1,K84-J84-1)</f>
        <v>James</v>
      </c>
      <c r="E84" s="3" t="str">
        <f>RIGHT(B84,L84-K84)</f>
        <v>Geller</v>
      </c>
      <c r="J84" s="1">
        <f>FIND(" ",B84)</f>
        <v>5</v>
      </c>
      <c r="K84" s="1">
        <f>FIND(" ",B84,J84+1)</f>
        <v>11</v>
      </c>
      <c r="L84" s="1">
        <f>LEN(B84)</f>
        <v>17</v>
      </c>
    </row>
    <row r="85" spans="2:12" ht="20.149999999999999" customHeight="1" x14ac:dyDescent="0.35">
      <c r="B85" s="3" t="s">
        <v>43</v>
      </c>
      <c r="C85" s="3" t="str">
        <f t="shared" si="9"/>
        <v>Natasha</v>
      </c>
      <c r="D85" s="3" t="str">
        <f>MID(B85,J85+1,K85-J85-1)</f>
        <v>Yvone</v>
      </c>
      <c r="E85" s="3" t="str">
        <f>RIGHT(B85,L85-K85)</f>
        <v>Romanoff</v>
      </c>
      <c r="J85" s="1">
        <f>FIND(" ",B85)</f>
        <v>8</v>
      </c>
      <c r="K85" s="1">
        <f>FIND(" ",B85,J85+1)</f>
        <v>14</v>
      </c>
      <c r="L85" s="1">
        <f>LEN(B85)</f>
        <v>22</v>
      </c>
    </row>
    <row r="86" spans="2:12" ht="20.149999999999999" customHeight="1" x14ac:dyDescent="0.35">
      <c r="B86" s="3" t="s">
        <v>44</v>
      </c>
      <c r="C86" s="3" t="str">
        <f t="shared" si="9"/>
        <v>William</v>
      </c>
      <c r="D86" s="3" t="str">
        <f>MID(B86,J86+1,K86-J86-1)</f>
        <v>Jackson</v>
      </c>
      <c r="E86" s="3" t="str">
        <f>RIGHT(B86,L86-K86)</f>
        <v>Harper</v>
      </c>
      <c r="J86" s="1">
        <f>FIND(" ",B86)</f>
        <v>8</v>
      </c>
      <c r="K86" s="1">
        <f>FIND(" ",B86,J86+1)</f>
        <v>16</v>
      </c>
      <c r="L86" s="1">
        <f>LEN(B86)</f>
        <v>22</v>
      </c>
    </row>
    <row r="87" spans="2:12" ht="20.149999999999999" customHeight="1" x14ac:dyDescent="0.35">
      <c r="B87" s="3" t="s">
        <v>46</v>
      </c>
      <c r="C87" s="3" t="str">
        <f t="shared" si="9"/>
        <v>Marco</v>
      </c>
      <c r="D87" s="3" t="str">
        <f>MID(B87,J87+1,K87-J87-1)</f>
        <v>Van</v>
      </c>
      <c r="E87" s="3" t="str">
        <f>RIGHT(B87,L87-K87)</f>
        <v>Basten</v>
      </c>
      <c r="J87" s="1">
        <f>FIND(" ",B87)</f>
        <v>6</v>
      </c>
      <c r="K87" s="1">
        <f>FIND(" ",B87,J87+1)</f>
        <v>10</v>
      </c>
      <c r="L87" s="1">
        <f>LEN(B87)</f>
        <v>16</v>
      </c>
    </row>
    <row r="88" spans="2:12" ht="20.149999999999999" customHeight="1" x14ac:dyDescent="0.35">
      <c r="B88" s="3" t="s">
        <v>47</v>
      </c>
      <c r="C88" s="3" t="str">
        <f t="shared" si="9"/>
        <v>Diego</v>
      </c>
      <c r="D88" s="3" t="str">
        <f>MID(B88,J88+1,K88-J88-1)</f>
        <v>Garcia</v>
      </c>
      <c r="E88" s="3" t="str">
        <f>RIGHT(B88,L88-K88)</f>
        <v>Lopez</v>
      </c>
      <c r="J88" s="1">
        <f>FIND(" ",B88)</f>
        <v>6</v>
      </c>
      <c r="K88" s="1">
        <f>FIND(" ",B88,J88+1)</f>
        <v>13</v>
      </c>
      <c r="L88" s="1">
        <f>LEN(B88)</f>
        <v>18</v>
      </c>
    </row>
    <row r="90" spans="2:12" ht="20.149999999999999" customHeight="1" x14ac:dyDescent="0.35">
      <c r="B90" s="16" t="s">
        <v>49</v>
      </c>
      <c r="C90" s="16"/>
      <c r="D90" s="11"/>
    </row>
    <row r="92" spans="2:12" ht="20.149999999999999" customHeight="1" x14ac:dyDescent="0.35">
      <c r="B92" s="4" t="s">
        <v>50</v>
      </c>
      <c r="C92" s="4" t="s">
        <v>20</v>
      </c>
    </row>
    <row r="93" spans="2:12" ht="20.149999999999999" customHeight="1" x14ac:dyDescent="0.35">
      <c r="B93" s="3" t="s">
        <v>51</v>
      </c>
      <c r="C93" s="5">
        <v>500000</v>
      </c>
    </row>
    <row r="94" spans="2:12" ht="20.149999999999999" customHeight="1" x14ac:dyDescent="0.35">
      <c r="B94" s="3" t="s">
        <v>52</v>
      </c>
      <c r="C94" s="5">
        <v>350000</v>
      </c>
    </row>
    <row r="95" spans="2:12" ht="20.149999999999999" customHeight="1" x14ac:dyDescent="0.35">
      <c r="B95" s="3" t="s">
        <v>53</v>
      </c>
      <c r="C95" s="5">
        <v>450000</v>
      </c>
      <c r="H95" s="13"/>
    </row>
    <row r="96" spans="2:12" ht="20.149999999999999" customHeight="1" x14ac:dyDescent="0.35">
      <c r="B96" s="3" t="s">
        <v>53</v>
      </c>
      <c r="C96" s="5">
        <v>398000</v>
      </c>
    </row>
    <row r="97" spans="2:3" ht="20.149999999999999" customHeight="1" x14ac:dyDescent="0.35">
      <c r="B97" s="3" t="s">
        <v>51</v>
      </c>
      <c r="C97" s="5">
        <v>458000</v>
      </c>
    </row>
    <row r="98" spans="2:3" ht="20.149999999999999" customHeight="1" x14ac:dyDescent="0.35">
      <c r="B98" s="3" t="s">
        <v>54</v>
      </c>
      <c r="C98" s="5">
        <v>300000</v>
      </c>
    </row>
    <row r="100" spans="2:3" ht="20.149999999999999" customHeight="1" x14ac:dyDescent="0.35">
      <c r="B100" s="4" t="s">
        <v>50</v>
      </c>
      <c r="C100" s="4" t="s">
        <v>20</v>
      </c>
    </row>
    <row r="101" spans="2:3" ht="20.149999999999999" customHeight="1" x14ac:dyDescent="0.35">
      <c r="B101" s="3" t="s">
        <v>51</v>
      </c>
      <c r="C101" s="8">
        <f>SUMIF(B93:B98,B101,C93:C98)</f>
        <v>958000</v>
      </c>
    </row>
    <row r="103" spans="2:3" ht="20.149999999999999" customHeight="1" x14ac:dyDescent="0.35">
      <c r="B103" s="15" t="s">
        <v>55</v>
      </c>
      <c r="C103" s="15"/>
    </row>
    <row r="105" spans="2:3" ht="20.149999999999999" customHeight="1" x14ac:dyDescent="0.35">
      <c r="B105" s="4" t="s">
        <v>50</v>
      </c>
      <c r="C105" s="4" t="s">
        <v>20</v>
      </c>
    </row>
    <row r="106" spans="2:3" ht="20.149999999999999" customHeight="1" x14ac:dyDescent="0.35">
      <c r="B106" s="3" t="s">
        <v>51</v>
      </c>
      <c r="C106" s="5">
        <v>63736</v>
      </c>
    </row>
    <row r="107" spans="2:3" ht="20.149999999999999" customHeight="1" x14ac:dyDescent="0.35">
      <c r="B107" s="3" t="s">
        <v>52</v>
      </c>
      <c r="C107" s="5">
        <v>674568458</v>
      </c>
    </row>
    <row r="108" spans="2:3" ht="20.149999999999999" customHeight="1" x14ac:dyDescent="0.35">
      <c r="B108" s="3" t="s">
        <v>53</v>
      </c>
      <c r="C108" s="5">
        <v>2542</v>
      </c>
    </row>
    <row r="109" spans="2:3" ht="20.149999999999999" customHeight="1" x14ac:dyDescent="0.35">
      <c r="B109" s="3" t="s">
        <v>53</v>
      </c>
      <c r="C109" s="5">
        <v>2452345</v>
      </c>
    </row>
    <row r="110" spans="2:3" ht="20.149999999999999" customHeight="1" x14ac:dyDescent="0.35">
      <c r="B110" s="3" t="s">
        <v>51</v>
      </c>
      <c r="C110" s="5">
        <v>654654</v>
      </c>
    </row>
    <row r="111" spans="2:3" ht="20.149999999999999" customHeight="1" x14ac:dyDescent="0.35">
      <c r="B111" s="3" t="s">
        <v>54</v>
      </c>
      <c r="C111" s="5">
        <v>57657</v>
      </c>
    </row>
    <row r="113" spans="2:5" ht="20.149999999999999" customHeight="1" x14ac:dyDescent="0.35">
      <c r="B113" s="16" t="s">
        <v>64</v>
      </c>
      <c r="C113" s="16"/>
      <c r="D113" s="16"/>
      <c r="E113" s="16"/>
    </row>
    <row r="115" spans="2:5" ht="20.149999999999999" customHeight="1" x14ac:dyDescent="0.3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49999999999999" customHeight="1" x14ac:dyDescent="0.3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49999999999999" customHeight="1" x14ac:dyDescent="0.35">
      <c r="B117" s="14">
        <v>43968</v>
      </c>
      <c r="C117" s="14">
        <v>44032</v>
      </c>
      <c r="D117" s="14">
        <v>43967</v>
      </c>
      <c r="E117" s="3" t="str">
        <f t="shared" ref="E117:E121" si="10">IF(AND(D117&gt;=B117,D117&lt;=C117),"In between","Not in between")</f>
        <v>Not in between</v>
      </c>
    </row>
    <row r="118" spans="2:5" ht="20.149999999999999" customHeight="1" x14ac:dyDescent="0.35">
      <c r="B118" s="14">
        <v>44094</v>
      </c>
      <c r="C118" s="14">
        <v>44180</v>
      </c>
      <c r="D118" s="14">
        <v>44182</v>
      </c>
      <c r="E118" s="3" t="str">
        <f t="shared" si="10"/>
        <v>Not in between</v>
      </c>
    </row>
    <row r="119" spans="2:5" ht="20.149999999999999" customHeight="1" x14ac:dyDescent="0.35">
      <c r="B119" s="14">
        <v>44222</v>
      </c>
      <c r="C119" s="14">
        <v>44314</v>
      </c>
      <c r="D119" s="14">
        <v>44281</v>
      </c>
      <c r="E119" s="3" t="str">
        <f t="shared" si="10"/>
        <v>In between</v>
      </c>
    </row>
    <row r="120" spans="2:5" ht="20.149999999999999" customHeight="1" x14ac:dyDescent="0.35">
      <c r="B120" s="14">
        <v>44521</v>
      </c>
      <c r="C120" s="14">
        <v>44581</v>
      </c>
      <c r="D120" s="14">
        <v>44546</v>
      </c>
      <c r="E120" s="3" t="str">
        <f t="shared" si="10"/>
        <v>In between</v>
      </c>
    </row>
    <row r="121" spans="2:5" ht="20.149999999999999" customHeight="1" x14ac:dyDescent="0.35">
      <c r="B121" s="12">
        <v>44555</v>
      </c>
      <c r="C121" s="12">
        <v>44804</v>
      </c>
      <c r="D121" s="12">
        <v>44557</v>
      </c>
      <c r="E121" s="3" t="str">
        <f t="shared" si="10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1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{8430137E-E041-432B-945A-4799CE08AD38}</x14:id>
        </ext>
      </extLst>
    </cfRule>
  </conditionalFormatting>
  <dataValidations disablePrompts="1" count="1">
    <dataValidation type="whole" allowBlank="1" showInputMessage="1" showErrorMessage="1" sqref="C106:C111" xr:uid="{7CF43AD1-0192-4AA0-B8FD-CD2AA68E4B28}">
      <formula1>1</formula1>
      <formula2>9.99999999999999E+31</formula2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0137E-E041-432B-945A-4799CE08AD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00" workbookViewId="0">
      <selection activeCell="E116" sqref="E116"/>
    </sheetView>
  </sheetViews>
  <sheetFormatPr defaultColWidth="9.1796875" defaultRowHeight="20.149999999999999" customHeight="1" x14ac:dyDescent="0.35"/>
  <cols>
    <col min="1" max="1" width="3.7265625" style="1" customWidth="1"/>
    <col min="2" max="2" width="24.81640625" style="1" bestFit="1" customWidth="1"/>
    <col min="3" max="3" width="15.54296875" style="1" bestFit="1" customWidth="1"/>
    <col min="4" max="4" width="18.54296875" style="1" bestFit="1" customWidth="1"/>
    <col min="5" max="5" width="15.453125" style="1" bestFit="1" customWidth="1"/>
    <col min="6" max="6" width="19.81640625" style="1" bestFit="1" customWidth="1"/>
    <col min="7" max="7" width="15.54296875" style="1" bestFit="1" customWidth="1"/>
    <col min="8" max="8" width="40.54296875" style="1" customWidth="1"/>
    <col min="9" max="9" width="15" style="1" bestFit="1" customWidth="1"/>
    <col min="10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0" ht="20.149999999999999" customHeight="1" thickBot="1" x14ac:dyDescent="0.4">
      <c r="B2" s="22" t="s">
        <v>65</v>
      </c>
      <c r="C2" s="22"/>
      <c r="D2" s="22"/>
      <c r="E2" s="22"/>
      <c r="F2" s="22"/>
      <c r="G2" s="22"/>
    </row>
    <row r="3" spans="2:10" ht="20.149999999999999" customHeight="1" thickTop="1" x14ac:dyDescent="0.35"/>
    <row r="4" spans="2:10" ht="20.149999999999999" customHeight="1" x14ac:dyDescent="0.35">
      <c r="B4" s="19" t="s">
        <v>59</v>
      </c>
      <c r="C4" s="20"/>
      <c r="D4" s="20"/>
      <c r="E4" s="20"/>
      <c r="F4" s="20"/>
      <c r="G4" s="21"/>
    </row>
    <row r="6" spans="2:10" ht="20.149999999999999" customHeight="1" x14ac:dyDescent="0.3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49999999999999" customHeight="1" x14ac:dyDescent="0.3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49999999999999" customHeight="1" x14ac:dyDescent="0.3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49999999999999" customHeight="1" x14ac:dyDescent="0.3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49999999999999" customHeight="1" x14ac:dyDescent="0.3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49999999999999" customHeight="1" x14ac:dyDescent="0.3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49999999999999" customHeight="1" x14ac:dyDescent="0.3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49999999999999" customHeight="1" x14ac:dyDescent="0.35">
      <c r="J13" s="2"/>
    </row>
    <row r="14" spans="2:10" ht="20.149999999999999" customHeight="1" x14ac:dyDescent="0.35">
      <c r="B14" s="23" t="s">
        <v>57</v>
      </c>
      <c r="C14" s="24"/>
      <c r="D14" s="24"/>
      <c r="E14" s="24"/>
      <c r="F14" s="24"/>
      <c r="G14" s="25"/>
      <c r="J14" s="2"/>
    </row>
    <row r="15" spans="2:10" ht="20.149999999999999" customHeight="1" x14ac:dyDescent="0.35">
      <c r="J15" s="2"/>
    </row>
    <row r="16" spans="2:10" ht="20.149999999999999" customHeight="1" x14ac:dyDescent="0.3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49999999999999" customHeight="1" x14ac:dyDescent="0.3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49999999999999" customHeight="1" x14ac:dyDescent="0.3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49999999999999" customHeight="1" x14ac:dyDescent="0.3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49999999999999" customHeight="1" x14ac:dyDescent="0.3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49999999999999" customHeight="1" x14ac:dyDescent="0.3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49999999999999" customHeight="1" x14ac:dyDescent="0.3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49999999999999" customHeight="1" x14ac:dyDescent="0.35">
      <c r="B24" s="19" t="s">
        <v>58</v>
      </c>
      <c r="C24" s="20"/>
      <c r="D24" s="20"/>
      <c r="E24" s="20"/>
      <c r="F24" s="20"/>
      <c r="G24" s="21"/>
    </row>
    <row r="26" spans="2:9" ht="20.149999999999999" customHeight="1" x14ac:dyDescent="0.3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49999999999999" customHeight="1" x14ac:dyDescent="0.3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49999999999999" customHeight="1" x14ac:dyDescent="0.3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49999999999999" customHeight="1" x14ac:dyDescent="0.3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49999999999999" customHeight="1" x14ac:dyDescent="0.3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49999999999999" customHeight="1" x14ac:dyDescent="0.3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49999999999999" customHeight="1" x14ac:dyDescent="0.3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49999999999999" customHeight="1" x14ac:dyDescent="0.35">
      <c r="B34" s="16" t="s">
        <v>36</v>
      </c>
      <c r="C34" s="16"/>
      <c r="D34" s="16"/>
      <c r="E34" s="16"/>
      <c r="F34" s="16"/>
      <c r="G34" s="11"/>
    </row>
    <row r="36" spans="2:7" ht="20.149999999999999" customHeight="1" x14ac:dyDescent="0.3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49999999999999" customHeight="1" x14ac:dyDescent="0.3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49999999999999" customHeight="1" x14ac:dyDescent="0.3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49999999999999" customHeight="1" x14ac:dyDescent="0.3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49999999999999" customHeight="1" x14ac:dyDescent="0.3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49999999999999" customHeight="1" x14ac:dyDescent="0.3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49999999999999" customHeight="1" x14ac:dyDescent="0.3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49999999999999" customHeight="1" x14ac:dyDescent="0.35">
      <c r="B44" s="17" t="s">
        <v>28</v>
      </c>
      <c r="C44" s="17"/>
      <c r="D44" s="17"/>
      <c r="E44" s="11"/>
      <c r="F44" s="11"/>
      <c r="G44" s="11"/>
    </row>
    <row r="46" spans="2:7" ht="20.149999999999999" customHeight="1" x14ac:dyDescent="0.35">
      <c r="B46" s="4" t="s">
        <v>24</v>
      </c>
      <c r="C46" s="4" t="s">
        <v>25</v>
      </c>
      <c r="D46" s="4" t="s">
        <v>26</v>
      </c>
      <c r="F46" s="9"/>
      <c r="G46" s="9"/>
    </row>
    <row r="47" spans="2:7" ht="20.149999999999999" customHeight="1" x14ac:dyDescent="0.3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49999999999999" customHeight="1" x14ac:dyDescent="0.3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49999999999999" customHeight="1" x14ac:dyDescent="0.3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49999999999999" customHeight="1" x14ac:dyDescent="0.3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49999999999999" customHeight="1" x14ac:dyDescent="0.3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49999999999999" customHeight="1" x14ac:dyDescent="0.3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49999999999999" customHeight="1" x14ac:dyDescent="0.35">
      <c r="B54" s="16" t="s">
        <v>27</v>
      </c>
      <c r="C54" s="16"/>
      <c r="D54" s="16"/>
      <c r="E54" s="11"/>
      <c r="F54" s="11"/>
      <c r="G54" s="11"/>
    </row>
    <row r="56" spans="2:7" ht="20.149999999999999" customHeight="1" x14ac:dyDescent="0.35">
      <c r="B56" s="4" t="s">
        <v>0</v>
      </c>
      <c r="C56" s="4" t="s">
        <v>35</v>
      </c>
      <c r="D56" s="4" t="s">
        <v>13</v>
      </c>
      <c r="F56" s="9"/>
      <c r="G56" s="9"/>
    </row>
    <row r="57" spans="2:7" ht="20.149999999999999" customHeight="1" x14ac:dyDescent="0.35">
      <c r="B57" s="3" t="s">
        <v>4</v>
      </c>
      <c r="C57" s="12">
        <v>44652</v>
      </c>
      <c r="D57" s="8">
        <v>3250</v>
      </c>
      <c r="G57" s="10"/>
    </row>
    <row r="58" spans="2:7" ht="20.149999999999999" customHeight="1" x14ac:dyDescent="0.35">
      <c r="B58" s="3" t="s">
        <v>5</v>
      </c>
      <c r="C58" s="12">
        <v>44652</v>
      </c>
      <c r="D58" s="8">
        <v>2789</v>
      </c>
      <c r="G58" s="10"/>
    </row>
    <row r="59" spans="2:7" ht="20.149999999999999" customHeight="1" x14ac:dyDescent="0.35">
      <c r="B59" s="3" t="s">
        <v>6</v>
      </c>
      <c r="C59" s="12">
        <v>44724</v>
      </c>
      <c r="D59" s="8">
        <v>2984</v>
      </c>
      <c r="G59" s="10"/>
    </row>
    <row r="60" spans="2:7" ht="20.149999999999999" customHeight="1" x14ac:dyDescent="0.35">
      <c r="B60" s="3" t="s">
        <v>7</v>
      </c>
      <c r="C60" s="12">
        <v>44621</v>
      </c>
      <c r="D60" s="8">
        <v>3320</v>
      </c>
      <c r="G60" s="10"/>
    </row>
    <row r="61" spans="2:7" ht="20.149999999999999" customHeight="1" x14ac:dyDescent="0.35">
      <c r="B61" s="3" t="s">
        <v>8</v>
      </c>
      <c r="C61" s="12">
        <v>44767</v>
      </c>
      <c r="D61" s="8">
        <v>2458</v>
      </c>
      <c r="G61" s="10"/>
    </row>
    <row r="62" spans="2:7" ht="20.149999999999999" customHeight="1" x14ac:dyDescent="0.35">
      <c r="B62" s="3" t="s">
        <v>9</v>
      </c>
      <c r="C62" s="12">
        <v>44743</v>
      </c>
      <c r="D62" s="8">
        <v>3300</v>
      </c>
      <c r="G62" s="10"/>
    </row>
    <row r="64" spans="2:7" ht="20.149999999999999" customHeight="1" x14ac:dyDescent="0.35">
      <c r="B64" s="17" t="s">
        <v>56</v>
      </c>
      <c r="C64" s="17"/>
      <c r="D64" s="17"/>
    </row>
    <row r="66" spans="2:5" ht="20.149999999999999" customHeight="1" x14ac:dyDescent="0.35">
      <c r="B66" s="4" t="s">
        <v>0</v>
      </c>
      <c r="C66" s="4" t="s">
        <v>38</v>
      </c>
      <c r="D66" s="4" t="s">
        <v>37</v>
      </c>
    </row>
    <row r="67" spans="2:5" ht="20.149999999999999" customHeight="1" x14ac:dyDescent="0.3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49999999999999" customHeight="1" x14ac:dyDescent="0.3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49999999999999" customHeight="1" x14ac:dyDescent="0.35">
      <c r="B69" s="3" t="s">
        <v>6</v>
      </c>
      <c r="C69" s="3" t="str">
        <v>Marco</v>
      </c>
      <c r="D69" s="3">
        <f t="shared" si="8"/>
        <v>1</v>
      </c>
    </row>
    <row r="70" spans="2:5" ht="20.149999999999999" customHeight="1" x14ac:dyDescent="0.35">
      <c r="B70" s="3" t="s">
        <v>4</v>
      </c>
      <c r="C70" s="3" t="str">
        <v>Leonardo</v>
      </c>
      <c r="D70" s="3">
        <f t="shared" si="8"/>
        <v>2</v>
      </c>
    </row>
    <row r="71" spans="2:5" ht="20.149999999999999" customHeight="1" x14ac:dyDescent="0.35">
      <c r="B71" s="3" t="s">
        <v>8</v>
      </c>
      <c r="C71" s="3" t="str">
        <v>Casper</v>
      </c>
      <c r="D71" s="3">
        <f t="shared" si="8"/>
        <v>2</v>
      </c>
    </row>
    <row r="72" spans="2:5" ht="20.149999999999999" customHeight="1" x14ac:dyDescent="0.35">
      <c r="B72" s="3" t="s">
        <v>40</v>
      </c>
      <c r="C72" s="3"/>
      <c r="D72" s="3"/>
    </row>
    <row r="73" spans="2:5" ht="20.149999999999999" customHeight="1" x14ac:dyDescent="0.35">
      <c r="B73" s="3" t="s">
        <v>39</v>
      </c>
      <c r="C73" s="3"/>
      <c r="D73" s="3"/>
    </row>
    <row r="74" spans="2:5" ht="20.149999999999999" customHeight="1" x14ac:dyDescent="0.35">
      <c r="B74" s="3" t="s">
        <v>40</v>
      </c>
      <c r="C74" s="3"/>
      <c r="D74" s="3"/>
    </row>
    <row r="75" spans="2:5" ht="20.149999999999999" customHeight="1" x14ac:dyDescent="0.35">
      <c r="B75" s="3" t="s">
        <v>6</v>
      </c>
      <c r="C75" s="3"/>
      <c r="D75" s="3"/>
    </row>
    <row r="76" spans="2:5" ht="20.149999999999999" customHeight="1" x14ac:dyDescent="0.35">
      <c r="B76" s="3" t="s">
        <v>4</v>
      </c>
      <c r="C76" s="3"/>
      <c r="D76" s="3"/>
    </row>
    <row r="77" spans="2:5" ht="20.149999999999999" customHeight="1" x14ac:dyDescent="0.35">
      <c r="B77" s="3" t="s">
        <v>39</v>
      </c>
      <c r="C77" s="3"/>
      <c r="D77" s="3"/>
    </row>
    <row r="78" spans="2:5" ht="20.149999999999999" customHeight="1" x14ac:dyDescent="0.35">
      <c r="B78" s="3" t="s">
        <v>6</v>
      </c>
      <c r="C78" s="3"/>
      <c r="D78" s="3"/>
    </row>
    <row r="80" spans="2:5" ht="20.149999999999999" customHeight="1" x14ac:dyDescent="0.35">
      <c r="B80" s="18" t="s">
        <v>48</v>
      </c>
      <c r="C80" s="18"/>
      <c r="D80" s="18"/>
      <c r="E80" s="18"/>
    </row>
    <row r="82" spans="2:8" ht="20.149999999999999" customHeight="1" x14ac:dyDescent="0.3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49999999999999" customHeight="1" x14ac:dyDescent="0.3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49999999999999" customHeight="1" x14ac:dyDescent="0.3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49999999999999" customHeight="1" x14ac:dyDescent="0.3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49999999999999" customHeight="1" x14ac:dyDescent="0.3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49999999999999" customHeight="1" x14ac:dyDescent="0.3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49999999999999" customHeight="1" x14ac:dyDescent="0.3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49999999999999" customHeight="1" x14ac:dyDescent="0.35">
      <c r="B90" s="16" t="s">
        <v>49</v>
      </c>
      <c r="C90" s="16"/>
      <c r="D90" s="11"/>
    </row>
    <row r="92" spans="2:8" ht="20.149999999999999" customHeight="1" x14ac:dyDescent="0.35">
      <c r="B92" s="4" t="s">
        <v>50</v>
      </c>
      <c r="C92" s="4" t="s">
        <v>20</v>
      </c>
    </row>
    <row r="93" spans="2:8" ht="20.149999999999999" customHeight="1" x14ac:dyDescent="0.35">
      <c r="B93" s="3" t="s">
        <v>51</v>
      </c>
      <c r="C93" s="5">
        <v>500000</v>
      </c>
    </row>
    <row r="94" spans="2:8" ht="20.149999999999999" customHeight="1" x14ac:dyDescent="0.35">
      <c r="B94" s="3" t="s">
        <v>52</v>
      </c>
      <c r="C94" s="5">
        <v>350000</v>
      </c>
    </row>
    <row r="95" spans="2:8" ht="20.149999999999999" customHeight="1" x14ac:dyDescent="0.35">
      <c r="B95" s="3" t="s">
        <v>53</v>
      </c>
      <c r="C95" s="5">
        <v>450000</v>
      </c>
      <c r="H95" s="13"/>
    </row>
    <row r="96" spans="2:8" ht="20.149999999999999" customHeight="1" x14ac:dyDescent="0.35">
      <c r="B96" s="3" t="s">
        <v>53</v>
      </c>
      <c r="C96" s="5">
        <v>398000</v>
      </c>
    </row>
    <row r="97" spans="2:3" ht="20.149999999999999" customHeight="1" x14ac:dyDescent="0.35">
      <c r="B97" s="3" t="s">
        <v>51</v>
      </c>
      <c r="C97" s="5">
        <v>458000</v>
      </c>
    </row>
    <row r="98" spans="2:3" ht="20.149999999999999" customHeight="1" x14ac:dyDescent="0.35">
      <c r="B98" s="3" t="s">
        <v>54</v>
      </c>
      <c r="C98" s="5">
        <v>300000</v>
      </c>
    </row>
    <row r="100" spans="2:3" ht="20.149999999999999" customHeight="1" x14ac:dyDescent="0.35">
      <c r="B100" s="4" t="s">
        <v>50</v>
      </c>
      <c r="C100" s="4" t="s">
        <v>20</v>
      </c>
    </row>
    <row r="101" spans="2:3" ht="20.149999999999999" customHeight="1" x14ac:dyDescent="0.35">
      <c r="B101" s="3" t="s">
        <v>51</v>
      </c>
      <c r="C101" s="8">
        <f>SUMIF(B93:B98,B101,C93:C98)</f>
        <v>958000</v>
      </c>
    </row>
    <row r="103" spans="2:3" ht="20.149999999999999" customHeight="1" x14ac:dyDescent="0.35">
      <c r="B103" s="15" t="s">
        <v>55</v>
      </c>
      <c r="C103" s="15"/>
    </row>
    <row r="105" spans="2:3" ht="20.149999999999999" customHeight="1" x14ac:dyDescent="0.35">
      <c r="B105" s="4" t="s">
        <v>50</v>
      </c>
      <c r="C105" s="4" t="s">
        <v>20</v>
      </c>
    </row>
    <row r="106" spans="2:3" ht="20.149999999999999" customHeight="1" x14ac:dyDescent="0.35">
      <c r="B106" s="3" t="s">
        <v>51</v>
      </c>
      <c r="C106" s="5">
        <v>500000</v>
      </c>
    </row>
    <row r="107" spans="2:3" ht="20.149999999999999" customHeight="1" x14ac:dyDescent="0.35">
      <c r="B107" s="3" t="s">
        <v>52</v>
      </c>
      <c r="C107" s="5">
        <v>350000</v>
      </c>
    </row>
    <row r="108" spans="2:3" ht="20.149999999999999" customHeight="1" x14ac:dyDescent="0.35">
      <c r="B108" s="3" t="s">
        <v>53</v>
      </c>
      <c r="C108" s="5">
        <v>450000</v>
      </c>
    </row>
    <row r="109" spans="2:3" ht="20.149999999999999" customHeight="1" x14ac:dyDescent="0.35">
      <c r="B109" s="3" t="s">
        <v>53</v>
      </c>
      <c r="C109" s="5">
        <v>398000</v>
      </c>
    </row>
    <row r="110" spans="2:3" ht="20.149999999999999" customHeight="1" x14ac:dyDescent="0.35">
      <c r="B110" s="3" t="s">
        <v>51</v>
      </c>
      <c r="C110" s="5">
        <v>458000</v>
      </c>
    </row>
    <row r="111" spans="2:3" ht="20.149999999999999" customHeight="1" x14ac:dyDescent="0.35">
      <c r="B111" s="3" t="s">
        <v>54</v>
      </c>
      <c r="C111" s="5">
        <v>300000</v>
      </c>
    </row>
    <row r="113" spans="2:5" ht="20.149999999999999" customHeight="1" x14ac:dyDescent="0.35">
      <c r="B113" s="16" t="s">
        <v>64</v>
      </c>
      <c r="C113" s="16"/>
      <c r="D113" s="16"/>
      <c r="E113" s="16"/>
    </row>
    <row r="115" spans="2:5" ht="20.149999999999999" customHeight="1" x14ac:dyDescent="0.3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49999999999999" customHeight="1" x14ac:dyDescent="0.3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49999999999999" customHeight="1" x14ac:dyDescent="0.3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49999999999999" customHeight="1" x14ac:dyDescent="0.3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49999999999999" customHeight="1" x14ac:dyDescent="0.3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49999999999999" customHeight="1" x14ac:dyDescent="0.3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49999999999999" customHeight="1" x14ac:dyDescent="0.3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Uppal,S,Sagar,CSC2G R</cp:lastModifiedBy>
  <dcterms:created xsi:type="dcterms:W3CDTF">2015-06-05T18:17:20Z</dcterms:created>
  <dcterms:modified xsi:type="dcterms:W3CDTF">2024-03-03T14:00:36Z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2024-03-03T13:21:47Z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56fdf11f-12d8-4681-8989-bb4b88aafbb9</vt:lpwstr>
  </property>
  <property fmtid="{D5CDD505-2E9C-101B-9397-08002B2CF9AE}" pid="8" name="MSIP_Label_55818d02-8d25-4bb9-b27c-e4db64670887_ContentBits">
    <vt:lpwstr>0</vt:lpwstr>
  </property>
</Properties>
</file>