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t Paints" sheetId="2" r:id="rId1"/>
    <sheet name="Civil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7" i="2" l="1"/>
  <c r="C27" i="2"/>
  <c r="E140" i="2"/>
  <c r="E142" i="2" s="1"/>
  <c r="C140" i="2"/>
  <c r="C142" i="2" s="1"/>
  <c r="E115" i="2"/>
  <c r="E117" i="2" s="1"/>
  <c r="C115" i="2"/>
  <c r="C117" i="2" s="1"/>
  <c r="E88" i="2"/>
  <c r="E90" i="2" s="1"/>
  <c r="C88" i="2"/>
  <c r="C90" i="2" s="1"/>
  <c r="E57" i="2"/>
  <c r="E59" i="2" s="1"/>
  <c r="C57" i="2"/>
  <c r="C59" i="2" s="1"/>
  <c r="C60" i="2" s="1"/>
  <c r="E25" i="2"/>
  <c r="E24" i="2"/>
  <c r="E26" i="2" s="1"/>
  <c r="C24" i="2"/>
  <c r="C26" i="2" s="1"/>
  <c r="C62" i="1"/>
  <c r="C63" i="1" s="1"/>
  <c r="C40" i="1"/>
  <c r="C41" i="1" s="1"/>
  <c r="C13" i="1"/>
  <c r="C15" i="1" s="1"/>
  <c r="C16" i="1" s="1"/>
  <c r="C25" i="2" l="1"/>
  <c r="C144" i="2"/>
  <c r="C143" i="2"/>
  <c r="E144" i="2"/>
  <c r="E143" i="2"/>
  <c r="E145" i="2" s="1"/>
  <c r="E92" i="2"/>
  <c r="E91" i="2"/>
  <c r="C92" i="2"/>
  <c r="C91" i="2"/>
  <c r="C61" i="2"/>
  <c r="C119" i="2"/>
  <c r="E61" i="2"/>
  <c r="E119" i="2"/>
  <c r="E60" i="2"/>
  <c r="E118" i="2"/>
  <c r="E120" i="2" s="1"/>
  <c r="C118" i="2"/>
  <c r="C120" i="2" s="1"/>
  <c r="C17" i="1"/>
  <c r="C18" i="1" s="1"/>
  <c r="C42" i="1"/>
  <c r="C43" i="1" s="1"/>
  <c r="C64" i="1"/>
  <c r="C65" i="1" s="1"/>
  <c r="E93" i="2" l="1"/>
  <c r="E62" i="2"/>
  <c r="C93" i="2"/>
  <c r="C145" i="2"/>
  <c r="C62" i="2"/>
</calcChain>
</file>

<file path=xl/sharedStrings.xml><?xml version="1.0" encoding="utf-8"?>
<sst xmlns="http://schemas.openxmlformats.org/spreadsheetml/2006/main" count="473" uniqueCount="73">
  <si>
    <t>VEENA GEET SANGEET GANGOTRI YAMNOTRI CHSL, Kandivali (W)</t>
  </si>
  <si>
    <t>Rate Analysis for External Sand face plaster</t>
  </si>
  <si>
    <t>Sr. No.</t>
  </si>
  <si>
    <t>Item</t>
  </si>
  <si>
    <t>Rate</t>
  </si>
  <si>
    <t>Unit</t>
  </si>
  <si>
    <t>1)</t>
  </si>
  <si>
    <t>Plaster material</t>
  </si>
  <si>
    <t>a)</t>
  </si>
  <si>
    <t>Material cost</t>
  </si>
  <si>
    <t>Sft</t>
  </si>
  <si>
    <t>b)</t>
  </si>
  <si>
    <t>Labour cost</t>
  </si>
  <si>
    <t>c)</t>
  </si>
  <si>
    <t>Cleaning material &amp; helpers</t>
  </si>
  <si>
    <t>2)</t>
  </si>
  <si>
    <t>Water charges</t>
  </si>
  <si>
    <t>TOTAL</t>
  </si>
  <si>
    <t>Insurances</t>
  </si>
  <si>
    <t>Add for overheads and miscellaneous expenses(5%)</t>
  </si>
  <si>
    <t>Add Overhead and profit(15%)</t>
  </si>
  <si>
    <t xml:space="preserve">Rate per square feet </t>
  </si>
  <si>
    <t>Rate Analysis for Micro Concreting</t>
  </si>
  <si>
    <t>Concrete Breaking</t>
  </si>
  <si>
    <t>Steel cleaning</t>
  </si>
  <si>
    <t>3)</t>
  </si>
  <si>
    <t>Rusticide</t>
  </si>
  <si>
    <t>4)</t>
  </si>
  <si>
    <t>5)</t>
  </si>
  <si>
    <t>Passivator</t>
  </si>
  <si>
    <t>6)</t>
  </si>
  <si>
    <t>Shuttering and POP</t>
  </si>
  <si>
    <t>7)</t>
  </si>
  <si>
    <t>Micro Concrete</t>
  </si>
  <si>
    <t>8)</t>
  </si>
  <si>
    <t>Hacking and curing</t>
  </si>
  <si>
    <t>9)</t>
  </si>
  <si>
    <t>Add for overheads and miscellaneous expenses(2%)</t>
  </si>
  <si>
    <t>Add Overhead and profit(12.5%)</t>
  </si>
  <si>
    <t>Rate Analysis for Polymer  Cement Mortar</t>
  </si>
  <si>
    <t>Bond Coat</t>
  </si>
  <si>
    <t xml:space="preserve">Polymer </t>
  </si>
  <si>
    <t>Curing</t>
  </si>
  <si>
    <t>VEENA  GEET SANGEET GANGOTRI YAMNOTRI CHSL, Kandivali (W)</t>
  </si>
  <si>
    <t>Rate analysis for External Painting Work - ACRYLIC PAINT</t>
  </si>
  <si>
    <t>Scafolding</t>
  </si>
  <si>
    <t>Bamboo</t>
  </si>
  <si>
    <t>Katha</t>
  </si>
  <si>
    <t xml:space="preserve">Labour </t>
  </si>
  <si>
    <t>Protection system for windows fixing and removing</t>
  </si>
  <si>
    <t>Labour</t>
  </si>
  <si>
    <t>Water jet spray washing charges</t>
  </si>
  <si>
    <t>Crack opening</t>
  </si>
  <si>
    <t>d)</t>
  </si>
  <si>
    <t>Filling of cracks</t>
  </si>
  <si>
    <t>Paint material</t>
  </si>
  <si>
    <t>Primer =  2400/2200 Sft</t>
  </si>
  <si>
    <t>2 coats of top coat of Acrylic Paint = 4500/1200 Sft</t>
  </si>
  <si>
    <t>e)</t>
  </si>
  <si>
    <t>Rate analysis for Semi Acrylic Paint</t>
  </si>
  <si>
    <t>Primer</t>
  </si>
  <si>
    <t>2 coats of  Semi - Acrylic Paint</t>
  </si>
  <si>
    <t>Rate analysis for Oil Paint</t>
  </si>
  <si>
    <t>Kathya</t>
  </si>
  <si>
    <t xml:space="preserve">Primer Coat </t>
  </si>
  <si>
    <t>2 coats of  Oil Paint</t>
  </si>
  <si>
    <t>Rate analysis for Lime Wash</t>
  </si>
  <si>
    <t>Scraping the surface</t>
  </si>
  <si>
    <t>Filling the cracks and crevices</t>
  </si>
  <si>
    <t xml:space="preserve">Base Coat </t>
  </si>
  <si>
    <t>2 coats of  Lime Wash</t>
  </si>
  <si>
    <t>Rate analysis for External Painting Work - SYNTHETIC TEXTURE PLASTER</t>
  </si>
  <si>
    <t>Synthetic texture plaster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</si>
</sst>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2" fontId="2" fillId="0" borderId="3" xfId="0" applyNumberFormat="1" applyFont="1" applyBorder="1" applyAlignment="1">
      <alignment horizontal="right"/>
    </xf>
    <xf numFmtId="0" fontId="1" fillId="0" borderId="3" xfId="0" applyFont="1" applyBorder="1"/>
    <xf numFmtId="2" fontId="1" fillId="0" borderId="4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3" xfId="0" applyFont="1" applyFill="1" applyBorder="1" applyAlignment="1">
      <alignment horizontal="center"/>
    </xf>
    <xf numFmtId="2" fontId="2" fillId="0" borderId="7" xfId="0" applyNumberFormat="1" applyFont="1" applyFill="1" applyBorder="1"/>
    <xf numFmtId="0" fontId="1" fillId="0" borderId="7" xfId="0" applyFont="1" applyFill="1" applyBorder="1"/>
    <xf numFmtId="2" fontId="1" fillId="0" borderId="8" xfId="0" applyNumberFormat="1" applyFont="1" applyFill="1" applyBorder="1"/>
    <xf numFmtId="164" fontId="2" fillId="0" borderId="7" xfId="0" applyNumberFormat="1" applyFont="1" applyFill="1" applyBorder="1"/>
    <xf numFmtId="0" fontId="1" fillId="0" borderId="7" xfId="0" applyFont="1" applyFill="1" applyBorder="1" applyAlignment="1">
      <alignment horizontal="center"/>
    </xf>
    <xf numFmtId="0" fontId="1" fillId="0" borderId="3" xfId="0" applyFont="1" applyFill="1" applyBorder="1" applyAlignment="1"/>
    <xf numFmtId="164" fontId="1" fillId="0" borderId="7" xfId="0" applyNumberFormat="1" applyFont="1" applyFill="1" applyBorder="1"/>
    <xf numFmtId="0" fontId="2" fillId="0" borderId="3" xfId="0" applyFont="1" applyFill="1" applyBorder="1"/>
    <xf numFmtId="2" fontId="1" fillId="0" borderId="7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1" fillId="0" borderId="6" xfId="0" applyFont="1" applyFill="1" applyBorder="1" applyAlignment="1"/>
    <xf numFmtId="164" fontId="1" fillId="0" borderId="9" xfId="0" applyNumberFormat="1" applyFont="1" applyFill="1" applyBorder="1"/>
    <xf numFmtId="0" fontId="2" fillId="0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164" fontId="1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64" fontId="1" fillId="0" borderId="5" xfId="0" applyNumberFormat="1" applyFont="1" applyFill="1" applyBorder="1"/>
    <xf numFmtId="2" fontId="1" fillId="0" borderId="5" xfId="0" applyNumberFormat="1" applyFont="1" applyFill="1" applyBorder="1"/>
    <xf numFmtId="0" fontId="1" fillId="0" borderId="7" xfId="0" applyFont="1" applyFill="1" applyBorder="1" applyAlignment="1"/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2" fillId="0" borderId="9" xfId="0" applyFont="1" applyFill="1" applyBorder="1"/>
    <xf numFmtId="2" fontId="2" fillId="0" borderId="9" xfId="0" applyNumberFormat="1" applyFont="1" applyFill="1" applyBorder="1"/>
    <xf numFmtId="2" fontId="2" fillId="0" borderId="0" xfId="0" applyNumberFormat="1" applyFont="1" applyFill="1" applyBorder="1"/>
    <xf numFmtId="0" fontId="2" fillId="0" borderId="10" xfId="0" applyFont="1" applyFill="1" applyBorder="1"/>
    <xf numFmtId="2" fontId="1" fillId="0" borderId="6" xfId="0" applyNumberFormat="1" applyFont="1" applyFill="1" applyBorder="1"/>
    <xf numFmtId="0" fontId="1" fillId="0" borderId="6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6" xfId="0" applyFont="1" applyFill="1" applyBorder="1"/>
    <xf numFmtId="2" fontId="1" fillId="0" borderId="9" xfId="0" applyNumberFormat="1" applyFont="1" applyFill="1" applyBorder="1"/>
    <xf numFmtId="0" fontId="1" fillId="0" borderId="0" xfId="0" applyFont="1" applyFill="1" applyAlignment="1">
      <alignment horizontal="left"/>
    </xf>
    <xf numFmtId="2" fontId="1" fillId="0" borderId="3" xfId="0" applyNumberFormat="1" applyFont="1" applyFill="1" applyBorder="1"/>
    <xf numFmtId="164" fontId="1" fillId="0" borderId="6" xfId="0" applyNumberFormat="1" applyFont="1" applyFill="1" applyBorder="1"/>
    <xf numFmtId="0" fontId="1" fillId="0" borderId="9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9"/>
  <sheetViews>
    <sheetView tabSelected="1" topLeftCell="A6" workbookViewId="0">
      <selection activeCell="B23" activeCellId="4" sqref="B7 B11 B12 B17 B23"/>
    </sheetView>
  </sheetViews>
  <sheetFormatPr defaultColWidth="28.5703125" defaultRowHeight="15.75" x14ac:dyDescent="0.25"/>
  <cols>
    <col min="1" max="1" width="6.7109375" style="49" customWidth="1"/>
    <col min="2" max="2" width="31.7109375" style="26" customWidth="1"/>
    <col min="3" max="3" width="11.28515625" style="26" customWidth="1"/>
    <col min="4" max="4" width="8.28515625" style="49" customWidth="1"/>
    <col min="5" max="5" width="6.42578125" style="26" customWidth="1"/>
    <col min="6" max="6" width="8.7109375" style="49" customWidth="1"/>
    <col min="7" max="16384" width="28.5703125" style="26"/>
  </cols>
  <sheetData>
    <row r="2" spans="1:13" x14ac:dyDescent="0.25">
      <c r="A2" s="68" t="s">
        <v>43</v>
      </c>
      <c r="B2" s="68"/>
      <c r="C2" s="68"/>
      <c r="D2" s="68"/>
      <c r="E2" s="68"/>
      <c r="F2" s="68"/>
    </row>
    <row r="3" spans="1:13" x14ac:dyDescent="0.25">
      <c r="A3" s="27"/>
      <c r="B3" s="28"/>
      <c r="C3" s="28"/>
      <c r="D3" s="27"/>
      <c r="E3" s="28"/>
      <c r="F3" s="27"/>
      <c r="H3" s="68"/>
      <c r="I3" s="68"/>
      <c r="J3" s="68"/>
      <c r="K3" s="68"/>
      <c r="L3" s="68"/>
      <c r="M3" s="68"/>
    </row>
    <row r="4" spans="1:13" s="29" customFormat="1" x14ac:dyDescent="0.25">
      <c r="A4" s="68" t="s">
        <v>44</v>
      </c>
      <c r="B4" s="68"/>
      <c r="C4" s="68"/>
      <c r="D4" s="68"/>
      <c r="E4" s="68"/>
      <c r="F4" s="68"/>
    </row>
    <row r="5" spans="1:13" x14ac:dyDescent="0.25">
      <c r="A5" s="27"/>
      <c r="B5" s="28"/>
      <c r="C5" s="28"/>
      <c r="D5" s="27"/>
      <c r="E5" s="28"/>
      <c r="F5" s="27"/>
    </row>
    <row r="6" spans="1:13" s="29" customFormat="1" x14ac:dyDescent="0.25">
      <c r="A6" s="30" t="s">
        <v>2</v>
      </c>
      <c r="B6" s="30" t="s">
        <v>3</v>
      </c>
      <c r="C6" s="30" t="s">
        <v>4</v>
      </c>
      <c r="D6" s="30" t="s">
        <v>5</v>
      </c>
      <c r="E6" s="30" t="s">
        <v>4</v>
      </c>
      <c r="F6" s="30" t="s">
        <v>5</v>
      </c>
    </row>
    <row r="7" spans="1:13" x14ac:dyDescent="0.25">
      <c r="A7" s="38" t="s">
        <v>6</v>
      </c>
      <c r="B7" s="35" t="s">
        <v>45</v>
      </c>
      <c r="C7" s="32"/>
      <c r="D7" s="33"/>
      <c r="E7" s="32"/>
      <c r="F7" s="33"/>
    </row>
    <row r="8" spans="1:13" x14ac:dyDescent="0.25">
      <c r="A8" s="31" t="s">
        <v>8</v>
      </c>
      <c r="B8" s="32" t="s">
        <v>46</v>
      </c>
      <c r="C8" s="34">
        <v>0.5</v>
      </c>
      <c r="D8" s="33" t="s">
        <v>10</v>
      </c>
      <c r="E8" s="34">
        <v>0.5</v>
      </c>
      <c r="F8" s="33" t="s">
        <v>10</v>
      </c>
    </row>
    <row r="9" spans="1:13" x14ac:dyDescent="0.25">
      <c r="A9" s="31" t="s">
        <v>11</v>
      </c>
      <c r="B9" s="32" t="s">
        <v>47</v>
      </c>
      <c r="C9" s="34">
        <v>0.5</v>
      </c>
      <c r="D9" s="33" t="s">
        <v>10</v>
      </c>
      <c r="E9" s="34">
        <v>0.25</v>
      </c>
      <c r="F9" s="33" t="s">
        <v>10</v>
      </c>
    </row>
    <row r="10" spans="1:13" x14ac:dyDescent="0.25">
      <c r="A10" s="31" t="s">
        <v>13</v>
      </c>
      <c r="B10" s="32" t="s">
        <v>48</v>
      </c>
      <c r="C10" s="34">
        <v>1</v>
      </c>
      <c r="D10" s="33" t="s">
        <v>10</v>
      </c>
      <c r="E10" s="34">
        <v>1.25</v>
      </c>
      <c r="F10" s="33" t="s">
        <v>10</v>
      </c>
    </row>
    <row r="11" spans="1:13" x14ac:dyDescent="0.25">
      <c r="A11" s="38" t="s">
        <v>15</v>
      </c>
      <c r="B11" s="35" t="s">
        <v>49</v>
      </c>
      <c r="C11" s="34">
        <v>0.15</v>
      </c>
      <c r="D11" s="33" t="s">
        <v>10</v>
      </c>
      <c r="E11" s="34">
        <v>0.1</v>
      </c>
      <c r="F11" s="33" t="s">
        <v>10</v>
      </c>
    </row>
    <row r="12" spans="1:13" x14ac:dyDescent="0.25">
      <c r="A12" s="38" t="s">
        <v>25</v>
      </c>
      <c r="B12" s="35" t="s">
        <v>50</v>
      </c>
      <c r="C12" s="34">
        <v>0.1</v>
      </c>
      <c r="D12" s="33" t="s">
        <v>10</v>
      </c>
      <c r="E12" s="34">
        <v>0.05</v>
      </c>
      <c r="F12" s="33" t="s">
        <v>10</v>
      </c>
    </row>
    <row r="13" spans="1:13" x14ac:dyDescent="0.25">
      <c r="A13" s="31" t="s">
        <v>8</v>
      </c>
      <c r="B13" s="32" t="s">
        <v>51</v>
      </c>
      <c r="C13" s="34">
        <v>0.25</v>
      </c>
      <c r="D13" s="33" t="s">
        <v>10</v>
      </c>
      <c r="E13" s="34">
        <v>0.1</v>
      </c>
      <c r="F13" s="33" t="s">
        <v>10</v>
      </c>
    </row>
    <row r="14" spans="1:13" x14ac:dyDescent="0.25">
      <c r="A14" s="31" t="s">
        <v>11</v>
      </c>
      <c r="B14" s="32" t="s">
        <v>52</v>
      </c>
      <c r="C14" s="34">
        <v>0.2</v>
      </c>
      <c r="D14" s="33" t="s">
        <v>10</v>
      </c>
      <c r="E14" s="34">
        <v>0.15</v>
      </c>
      <c r="F14" s="33" t="s">
        <v>10</v>
      </c>
    </row>
    <row r="15" spans="1:13" x14ac:dyDescent="0.25">
      <c r="A15" s="31" t="s">
        <v>13</v>
      </c>
      <c r="B15" s="32" t="s">
        <v>9</v>
      </c>
      <c r="C15" s="34">
        <v>0.3</v>
      </c>
      <c r="D15" s="33" t="s">
        <v>10</v>
      </c>
      <c r="E15" s="34">
        <v>0.5</v>
      </c>
      <c r="F15" s="33" t="s">
        <v>10</v>
      </c>
    </row>
    <row r="16" spans="1:13" x14ac:dyDescent="0.25">
      <c r="A16" s="31" t="s">
        <v>53</v>
      </c>
      <c r="B16" s="32" t="s">
        <v>54</v>
      </c>
      <c r="C16" s="34">
        <v>0.25</v>
      </c>
      <c r="D16" s="33" t="s">
        <v>10</v>
      </c>
      <c r="E16" s="34">
        <v>0.2</v>
      </c>
      <c r="F16" s="33" t="s">
        <v>10</v>
      </c>
    </row>
    <row r="17" spans="1:6" x14ac:dyDescent="0.25">
      <c r="A17" s="38" t="s">
        <v>27</v>
      </c>
      <c r="B17" s="35" t="s">
        <v>55</v>
      </c>
      <c r="C17" s="34"/>
      <c r="D17" s="33"/>
      <c r="E17" s="34"/>
      <c r="F17" s="33"/>
    </row>
    <row r="18" spans="1:6" x14ac:dyDescent="0.25">
      <c r="A18" s="31" t="s">
        <v>8</v>
      </c>
      <c r="B18" s="32" t="s">
        <v>56</v>
      </c>
      <c r="C18" s="34">
        <v>5</v>
      </c>
      <c r="D18" s="33" t="s">
        <v>10</v>
      </c>
      <c r="E18" s="34">
        <v>1</v>
      </c>
      <c r="F18" s="33" t="s">
        <v>10</v>
      </c>
    </row>
    <row r="19" spans="1:6" x14ac:dyDescent="0.25">
      <c r="A19" s="31" t="s">
        <v>11</v>
      </c>
      <c r="B19" s="32" t="s">
        <v>12</v>
      </c>
      <c r="C19" s="34">
        <v>1.65</v>
      </c>
      <c r="D19" s="33" t="s">
        <v>10</v>
      </c>
      <c r="E19" s="34">
        <v>0.3</v>
      </c>
      <c r="F19" s="33" t="s">
        <v>10</v>
      </c>
    </row>
    <row r="20" spans="1:6" x14ac:dyDescent="0.25">
      <c r="A20" s="31" t="s">
        <v>13</v>
      </c>
      <c r="B20" s="32" t="s">
        <v>57</v>
      </c>
      <c r="C20" s="34">
        <v>5</v>
      </c>
      <c r="D20" s="33" t="s">
        <v>10</v>
      </c>
      <c r="E20" s="34">
        <v>3.5</v>
      </c>
      <c r="F20" s="33" t="s">
        <v>10</v>
      </c>
    </row>
    <row r="21" spans="1:6" x14ac:dyDescent="0.25">
      <c r="A21" s="31" t="s">
        <v>53</v>
      </c>
      <c r="B21" s="32" t="s">
        <v>12</v>
      </c>
      <c r="C21" s="34">
        <v>3</v>
      </c>
      <c r="D21" s="33" t="s">
        <v>10</v>
      </c>
      <c r="E21" s="34">
        <v>1.5</v>
      </c>
      <c r="F21" s="33" t="s">
        <v>10</v>
      </c>
    </row>
    <row r="22" spans="1:6" x14ac:dyDescent="0.25">
      <c r="A22" s="31" t="s">
        <v>58</v>
      </c>
      <c r="B22" s="32" t="s">
        <v>14</v>
      </c>
      <c r="C22" s="34">
        <v>0.25</v>
      </c>
      <c r="D22" s="33" t="s">
        <v>10</v>
      </c>
      <c r="E22" s="34">
        <v>0.2</v>
      </c>
      <c r="F22" s="33" t="s">
        <v>10</v>
      </c>
    </row>
    <row r="23" spans="1:6" ht="16.5" thickBot="1" x14ac:dyDescent="0.3">
      <c r="A23" s="38" t="s">
        <v>28</v>
      </c>
      <c r="B23" s="35" t="s">
        <v>16</v>
      </c>
      <c r="C23" s="34">
        <v>1</v>
      </c>
      <c r="D23" s="33" t="s">
        <v>10</v>
      </c>
      <c r="E23" s="34">
        <v>0.2</v>
      </c>
      <c r="F23" s="33" t="s">
        <v>10</v>
      </c>
    </row>
    <row r="24" spans="1:6" ht="16.5" thickBot="1" x14ac:dyDescent="0.3">
      <c r="A24" s="31"/>
      <c r="B24" s="35" t="s">
        <v>17</v>
      </c>
      <c r="C24" s="36">
        <f>SUM(C8:C23)</f>
        <v>19.149999999999999</v>
      </c>
      <c r="D24" s="33" t="s">
        <v>10</v>
      </c>
      <c r="E24" s="36">
        <f>SUM(E8:E23)</f>
        <v>9.7999999999999972</v>
      </c>
      <c r="F24" s="33" t="s">
        <v>10</v>
      </c>
    </row>
    <row r="25" spans="1:6" x14ac:dyDescent="0.25">
      <c r="A25" s="31"/>
      <c r="B25" s="32" t="s">
        <v>37</v>
      </c>
      <c r="C25" s="37">
        <f>C24*5%</f>
        <v>0.95750000000000002</v>
      </c>
      <c r="D25" s="33" t="s">
        <v>10</v>
      </c>
      <c r="E25" s="37">
        <f>E24*2%</f>
        <v>0.19599999999999995</v>
      </c>
      <c r="F25" s="33" t="s">
        <v>10</v>
      </c>
    </row>
    <row r="26" spans="1:6" ht="16.5" thickBot="1" x14ac:dyDescent="0.3">
      <c r="A26" s="31"/>
      <c r="B26" s="32" t="s">
        <v>38</v>
      </c>
      <c r="C26" s="37">
        <f>C24*15%</f>
        <v>2.8724999999999996</v>
      </c>
      <c r="D26" s="33" t="s">
        <v>10</v>
      </c>
      <c r="E26" s="37">
        <f>E24*12.5%</f>
        <v>1.2249999999999996</v>
      </c>
      <c r="F26" s="33" t="s">
        <v>10</v>
      </c>
    </row>
    <row r="27" spans="1:6" ht="16.5" thickBot="1" x14ac:dyDescent="0.3">
      <c r="A27" s="31"/>
      <c r="B27" s="38" t="s">
        <v>21</v>
      </c>
      <c r="C27" s="36">
        <f>SUM(C24:C26)</f>
        <v>22.979999999999997</v>
      </c>
      <c r="D27" s="33" t="s">
        <v>10</v>
      </c>
      <c r="E27" s="36">
        <f>SUM(E24:E26)</f>
        <v>11.220999999999997</v>
      </c>
      <c r="F27" s="33" t="s">
        <v>10</v>
      </c>
    </row>
    <row r="28" spans="1:6" x14ac:dyDescent="0.25">
      <c r="A28" s="31"/>
      <c r="B28" s="39"/>
      <c r="C28" s="40"/>
      <c r="D28" s="33"/>
      <c r="E28" s="40"/>
      <c r="F28" s="33"/>
    </row>
    <row r="29" spans="1:6" x14ac:dyDescent="0.25">
      <c r="A29" s="31"/>
      <c r="B29" s="41"/>
      <c r="C29" s="42"/>
      <c r="D29" s="33"/>
      <c r="E29" s="42"/>
      <c r="F29" s="33"/>
    </row>
    <row r="30" spans="1:6" x14ac:dyDescent="0.25">
      <c r="A30" s="31"/>
      <c r="B30" s="41"/>
      <c r="C30" s="42"/>
      <c r="D30" s="33"/>
      <c r="E30" s="42"/>
      <c r="F30" s="33"/>
    </row>
    <row r="31" spans="1:6" x14ac:dyDescent="0.25">
      <c r="A31" s="43"/>
      <c r="B31" s="44"/>
      <c r="C31" s="45"/>
      <c r="D31" s="46"/>
      <c r="E31" s="45"/>
      <c r="F31" s="46"/>
    </row>
    <row r="32" spans="1:6" x14ac:dyDescent="0.25">
      <c r="A32" s="27"/>
      <c r="B32" s="47"/>
      <c r="C32" s="48"/>
      <c r="D32" s="27"/>
      <c r="E32" s="48"/>
      <c r="F32" s="27"/>
    </row>
    <row r="33" spans="1:6" x14ac:dyDescent="0.25">
      <c r="A33" s="27"/>
      <c r="B33" s="47"/>
      <c r="C33" s="48"/>
      <c r="D33" s="27"/>
      <c r="E33" s="48"/>
      <c r="F33" s="27"/>
    </row>
    <row r="35" spans="1:6" x14ac:dyDescent="0.25">
      <c r="A35" s="68" t="s">
        <v>43</v>
      </c>
      <c r="B35" s="68"/>
      <c r="C35" s="68"/>
      <c r="D35" s="68"/>
      <c r="E35" s="68"/>
      <c r="F35" s="68"/>
    </row>
    <row r="37" spans="1:6" x14ac:dyDescent="0.25">
      <c r="A37" s="68" t="s">
        <v>59</v>
      </c>
      <c r="B37" s="68"/>
      <c r="C37" s="68"/>
      <c r="D37" s="68"/>
      <c r="E37" s="68"/>
      <c r="F37" s="68"/>
    </row>
    <row r="38" spans="1:6" s="29" customFormat="1" x14ac:dyDescent="0.25">
      <c r="A38" s="27"/>
      <c r="B38" s="28"/>
      <c r="C38" s="28"/>
      <c r="D38" s="27"/>
      <c r="E38" s="28"/>
      <c r="F38" s="27"/>
    </row>
    <row r="39" spans="1:6" s="29" customFormat="1" x14ac:dyDescent="0.25">
      <c r="A39" s="30" t="s">
        <v>2</v>
      </c>
      <c r="B39" s="30" t="s">
        <v>3</v>
      </c>
      <c r="C39" s="30" t="s">
        <v>4</v>
      </c>
      <c r="D39" s="30" t="s">
        <v>5</v>
      </c>
      <c r="E39" s="30" t="s">
        <v>4</v>
      </c>
      <c r="F39" s="30" t="s">
        <v>5</v>
      </c>
    </row>
    <row r="40" spans="1:6" x14ac:dyDescent="0.25">
      <c r="A40" s="31" t="s">
        <v>6</v>
      </c>
      <c r="B40" s="32" t="s">
        <v>45</v>
      </c>
      <c r="C40" s="32"/>
      <c r="D40" s="33"/>
      <c r="E40" s="32"/>
      <c r="F40" s="33"/>
    </row>
    <row r="41" spans="1:6" x14ac:dyDescent="0.25">
      <c r="A41" s="31" t="s">
        <v>8</v>
      </c>
      <c r="B41" s="32" t="s">
        <v>46</v>
      </c>
      <c r="C41" s="34">
        <v>0.5</v>
      </c>
      <c r="D41" s="33" t="s">
        <v>10</v>
      </c>
      <c r="E41" s="34">
        <v>0.5</v>
      </c>
      <c r="F41" s="33" t="s">
        <v>10</v>
      </c>
    </row>
    <row r="42" spans="1:6" x14ac:dyDescent="0.25">
      <c r="A42" s="31" t="s">
        <v>11</v>
      </c>
      <c r="B42" s="32" t="s">
        <v>47</v>
      </c>
      <c r="C42" s="34">
        <v>0.75</v>
      </c>
      <c r="D42" s="33" t="s">
        <v>10</v>
      </c>
      <c r="E42" s="34">
        <v>0.25</v>
      </c>
      <c r="F42" s="33" t="s">
        <v>10</v>
      </c>
    </row>
    <row r="43" spans="1:6" x14ac:dyDescent="0.25">
      <c r="A43" s="31" t="s">
        <v>13</v>
      </c>
      <c r="B43" s="32" t="s">
        <v>48</v>
      </c>
      <c r="C43" s="34">
        <v>0.75</v>
      </c>
      <c r="D43" s="33" t="s">
        <v>10</v>
      </c>
      <c r="E43" s="34">
        <v>0.75</v>
      </c>
      <c r="F43" s="33" t="s">
        <v>10</v>
      </c>
    </row>
    <row r="44" spans="1:6" x14ac:dyDescent="0.25">
      <c r="A44" s="31" t="s">
        <v>15</v>
      </c>
      <c r="B44" s="32" t="s">
        <v>49</v>
      </c>
      <c r="C44" s="34">
        <v>0.15</v>
      </c>
      <c r="D44" s="33" t="s">
        <v>10</v>
      </c>
      <c r="E44" s="34">
        <v>0.15</v>
      </c>
      <c r="F44" s="33" t="s">
        <v>10</v>
      </c>
    </row>
    <row r="45" spans="1:6" x14ac:dyDescent="0.25">
      <c r="A45" s="31" t="s">
        <v>25</v>
      </c>
      <c r="B45" s="32" t="s">
        <v>50</v>
      </c>
      <c r="C45" s="34">
        <v>0.2</v>
      </c>
      <c r="D45" s="33" t="s">
        <v>10</v>
      </c>
      <c r="E45" s="34">
        <v>0.2</v>
      </c>
      <c r="F45" s="33" t="s">
        <v>10</v>
      </c>
    </row>
    <row r="46" spans="1:6" x14ac:dyDescent="0.25">
      <c r="A46" s="31" t="s">
        <v>8</v>
      </c>
      <c r="B46" s="32" t="s">
        <v>51</v>
      </c>
      <c r="C46" s="34">
        <v>0.25</v>
      </c>
      <c r="D46" s="33" t="s">
        <v>10</v>
      </c>
      <c r="E46" s="34">
        <v>0.25</v>
      </c>
      <c r="F46" s="33" t="s">
        <v>10</v>
      </c>
    </row>
    <row r="47" spans="1:6" x14ac:dyDescent="0.25">
      <c r="A47" s="31" t="s">
        <v>11</v>
      </c>
      <c r="B47" s="32" t="s">
        <v>52</v>
      </c>
      <c r="C47" s="34">
        <v>0.2</v>
      </c>
      <c r="D47" s="33" t="s">
        <v>10</v>
      </c>
      <c r="E47" s="34">
        <v>0.2</v>
      </c>
      <c r="F47" s="33" t="s">
        <v>10</v>
      </c>
    </row>
    <row r="48" spans="1:6" x14ac:dyDescent="0.25">
      <c r="A48" s="31" t="s">
        <v>13</v>
      </c>
      <c r="B48" s="32" t="s">
        <v>9</v>
      </c>
      <c r="C48" s="34">
        <v>0.3</v>
      </c>
      <c r="D48" s="33" t="s">
        <v>10</v>
      </c>
      <c r="E48" s="34">
        <v>0.3</v>
      </c>
      <c r="F48" s="33" t="s">
        <v>10</v>
      </c>
    </row>
    <row r="49" spans="1:6" x14ac:dyDescent="0.25">
      <c r="A49" s="31" t="s">
        <v>53</v>
      </c>
      <c r="B49" s="32" t="s">
        <v>54</v>
      </c>
      <c r="C49" s="34">
        <v>0.2</v>
      </c>
      <c r="D49" s="33" t="s">
        <v>10</v>
      </c>
      <c r="E49" s="34">
        <v>0.2</v>
      </c>
      <c r="F49" s="33" t="s">
        <v>10</v>
      </c>
    </row>
    <row r="50" spans="1:6" x14ac:dyDescent="0.25">
      <c r="A50" s="31" t="s">
        <v>27</v>
      </c>
      <c r="B50" s="32" t="s">
        <v>55</v>
      </c>
      <c r="C50" s="34"/>
      <c r="D50" s="33"/>
      <c r="E50" s="34"/>
      <c r="F50" s="33"/>
    </row>
    <row r="51" spans="1:6" x14ac:dyDescent="0.25">
      <c r="A51" s="31" t="s">
        <v>8</v>
      </c>
      <c r="B51" s="32" t="s">
        <v>60</v>
      </c>
      <c r="C51" s="34">
        <v>0.6</v>
      </c>
      <c r="D51" s="33" t="s">
        <v>10</v>
      </c>
      <c r="E51" s="34">
        <v>0.75</v>
      </c>
      <c r="F51" s="33" t="s">
        <v>10</v>
      </c>
    </row>
    <row r="52" spans="1:6" x14ac:dyDescent="0.25">
      <c r="A52" s="31" t="s">
        <v>11</v>
      </c>
      <c r="B52" s="32" t="s">
        <v>12</v>
      </c>
      <c r="C52" s="34">
        <v>0.75</v>
      </c>
      <c r="D52" s="33" t="s">
        <v>10</v>
      </c>
      <c r="E52" s="34">
        <v>0.65</v>
      </c>
      <c r="F52" s="33" t="s">
        <v>10</v>
      </c>
    </row>
    <row r="53" spans="1:6" x14ac:dyDescent="0.25">
      <c r="A53" s="31" t="s">
        <v>13</v>
      </c>
      <c r="B53" s="32" t="s">
        <v>61</v>
      </c>
      <c r="C53" s="34">
        <v>1.5</v>
      </c>
      <c r="D53" s="33" t="s">
        <v>10</v>
      </c>
      <c r="E53" s="34">
        <v>1.75</v>
      </c>
      <c r="F53" s="33" t="s">
        <v>10</v>
      </c>
    </row>
    <row r="54" spans="1:6" x14ac:dyDescent="0.25">
      <c r="A54" s="31" t="s">
        <v>53</v>
      </c>
      <c r="B54" s="32" t="s">
        <v>12</v>
      </c>
      <c r="C54" s="34">
        <v>1.5</v>
      </c>
      <c r="D54" s="33" t="s">
        <v>10</v>
      </c>
      <c r="E54" s="34">
        <v>1.5</v>
      </c>
      <c r="F54" s="33" t="s">
        <v>10</v>
      </c>
    </row>
    <row r="55" spans="1:6" x14ac:dyDescent="0.25">
      <c r="A55" s="31" t="s">
        <v>58</v>
      </c>
      <c r="B55" s="32" t="s">
        <v>14</v>
      </c>
      <c r="C55" s="34">
        <v>0.3</v>
      </c>
      <c r="D55" s="33" t="s">
        <v>10</v>
      </c>
      <c r="E55" s="34">
        <v>0.25</v>
      </c>
      <c r="F55" s="33" t="s">
        <v>10</v>
      </c>
    </row>
    <row r="56" spans="1:6" s="28" customFormat="1" ht="16.5" thickBot="1" x14ac:dyDescent="0.3">
      <c r="A56" s="31" t="s">
        <v>28</v>
      </c>
      <c r="B56" s="32" t="s">
        <v>16</v>
      </c>
      <c r="C56" s="34">
        <v>0.5</v>
      </c>
      <c r="D56" s="33" t="s">
        <v>10</v>
      </c>
      <c r="E56" s="34">
        <v>0.2</v>
      </c>
      <c r="F56" s="33" t="s">
        <v>10</v>
      </c>
    </row>
    <row r="57" spans="1:6" s="28" customFormat="1" ht="16.5" thickBot="1" x14ac:dyDescent="0.3">
      <c r="A57" s="31"/>
      <c r="B57" s="35" t="s">
        <v>17</v>
      </c>
      <c r="C57" s="36">
        <f>SUM(C41:C56)</f>
        <v>8.4499999999999993</v>
      </c>
      <c r="D57" s="33" t="s">
        <v>10</v>
      </c>
      <c r="E57" s="36">
        <f>SUM(E41:E56)</f>
        <v>7.9</v>
      </c>
      <c r="F57" s="33" t="s">
        <v>10</v>
      </c>
    </row>
    <row r="58" spans="1:6" s="28" customFormat="1" x14ac:dyDescent="0.25">
      <c r="A58" s="31"/>
      <c r="B58" s="32" t="s">
        <v>18</v>
      </c>
      <c r="C58" s="40">
        <v>6.0000000000000001E-3</v>
      </c>
      <c r="D58" s="33" t="s">
        <v>10</v>
      </c>
      <c r="E58" s="40">
        <v>6.0000000000000001E-3</v>
      </c>
      <c r="F58" s="33" t="s">
        <v>10</v>
      </c>
    </row>
    <row r="59" spans="1:6" s="29" customFormat="1" ht="16.5" thickBot="1" x14ac:dyDescent="0.3">
      <c r="A59" s="31"/>
      <c r="B59" s="35" t="s">
        <v>17</v>
      </c>
      <c r="C59" s="50">
        <f>SUM(C57:C58)</f>
        <v>8.4559999999999995</v>
      </c>
      <c r="D59" s="33" t="s">
        <v>10</v>
      </c>
      <c r="E59" s="50">
        <f>SUM(E57:E58)</f>
        <v>7.9060000000000006</v>
      </c>
      <c r="F59" s="33" t="s">
        <v>10</v>
      </c>
    </row>
    <row r="60" spans="1:6" s="29" customFormat="1" ht="16.5" thickTop="1" x14ac:dyDescent="0.25">
      <c r="A60" s="31"/>
      <c r="B60" s="32" t="s">
        <v>37</v>
      </c>
      <c r="C60" s="37">
        <f>C59*5%</f>
        <v>0.42280000000000001</v>
      </c>
      <c r="D60" s="33" t="s">
        <v>10</v>
      </c>
      <c r="E60" s="37">
        <f>E59*2%</f>
        <v>0.15812000000000001</v>
      </c>
      <c r="F60" s="33" t="s">
        <v>10</v>
      </c>
    </row>
    <row r="61" spans="1:6" s="29" customFormat="1" x14ac:dyDescent="0.25">
      <c r="A61" s="31"/>
      <c r="B61" s="32" t="s">
        <v>38</v>
      </c>
      <c r="C61" s="37">
        <f>C59*15%</f>
        <v>1.2684</v>
      </c>
      <c r="D61" s="33" t="s">
        <v>10</v>
      </c>
      <c r="E61" s="37">
        <f>E59*12.5%</f>
        <v>0.98825000000000007</v>
      </c>
      <c r="F61" s="33" t="s">
        <v>10</v>
      </c>
    </row>
    <row r="62" spans="1:6" ht="16.5" thickBot="1" x14ac:dyDescent="0.3">
      <c r="A62" s="31"/>
      <c r="B62" s="38" t="s">
        <v>21</v>
      </c>
      <c r="C62" s="51">
        <f>SUM(C59:C61)</f>
        <v>10.1472</v>
      </c>
      <c r="D62" s="33" t="s">
        <v>10</v>
      </c>
      <c r="E62" s="51">
        <f>SUM(E59:E61)</f>
        <v>9.0523700000000016</v>
      </c>
      <c r="F62" s="33" t="s">
        <v>10</v>
      </c>
    </row>
    <row r="63" spans="1:6" ht="16.5" thickTop="1" x14ac:dyDescent="0.25">
      <c r="A63" s="31"/>
      <c r="B63" s="52"/>
      <c r="C63" s="40"/>
      <c r="D63" s="33"/>
      <c r="E63" s="40"/>
      <c r="F63" s="33"/>
    </row>
    <row r="64" spans="1:6" s="29" customFormat="1" x14ac:dyDescent="0.25">
      <c r="A64" s="38"/>
      <c r="B64" s="53"/>
      <c r="C64" s="42"/>
      <c r="D64" s="54"/>
      <c r="E64" s="42"/>
      <c r="F64" s="54"/>
    </row>
    <row r="65" spans="1:6" s="29" customFormat="1" x14ac:dyDescent="0.25">
      <c r="A65" s="38"/>
      <c r="B65" s="35"/>
      <c r="C65" s="42"/>
      <c r="D65" s="54"/>
      <c r="E65" s="42"/>
      <c r="F65" s="54"/>
    </row>
    <row r="66" spans="1:6" s="29" customFormat="1" x14ac:dyDescent="0.25">
      <c r="A66" s="38"/>
      <c r="B66" s="35"/>
      <c r="C66" s="42"/>
      <c r="D66" s="54"/>
      <c r="E66" s="42"/>
      <c r="F66" s="54"/>
    </row>
    <row r="67" spans="1:6" x14ac:dyDescent="0.25">
      <c r="A67" s="43"/>
      <c r="B67" s="55"/>
      <c r="C67" s="56"/>
      <c r="D67" s="46"/>
      <c r="E67" s="56"/>
      <c r="F67" s="46"/>
    </row>
    <row r="68" spans="1:6" x14ac:dyDescent="0.25">
      <c r="A68" s="27"/>
      <c r="B68" s="28"/>
      <c r="C68" s="57"/>
      <c r="D68" s="27"/>
      <c r="E68" s="57"/>
      <c r="F68" s="27"/>
    </row>
    <row r="70" spans="1:6" x14ac:dyDescent="0.25">
      <c r="A70" s="68" t="s">
        <v>43</v>
      </c>
      <c r="B70" s="68"/>
      <c r="C70" s="68"/>
      <c r="D70" s="68"/>
      <c r="E70" s="68"/>
      <c r="F70" s="68"/>
    </row>
    <row r="72" spans="1:6" x14ac:dyDescent="0.25">
      <c r="A72" s="68" t="s">
        <v>62</v>
      </c>
      <c r="B72" s="68"/>
      <c r="C72" s="68"/>
      <c r="D72" s="68"/>
      <c r="E72" s="68"/>
      <c r="F72" s="68"/>
    </row>
    <row r="73" spans="1:6" x14ac:dyDescent="0.25">
      <c r="A73" s="27"/>
      <c r="B73" s="28"/>
      <c r="C73" s="28"/>
      <c r="D73" s="27"/>
      <c r="E73" s="28"/>
      <c r="F73" s="27"/>
    </row>
    <row r="74" spans="1:6" x14ac:dyDescent="0.25">
      <c r="A74" s="30" t="s">
        <v>2</v>
      </c>
      <c r="B74" s="30" t="s">
        <v>3</v>
      </c>
      <c r="C74" s="30" t="s">
        <v>4</v>
      </c>
      <c r="D74" s="30" t="s">
        <v>5</v>
      </c>
      <c r="E74" s="30" t="s">
        <v>4</v>
      </c>
      <c r="F74" s="30" t="s">
        <v>5</v>
      </c>
    </row>
    <row r="75" spans="1:6" x14ac:dyDescent="0.25">
      <c r="A75" s="31" t="s">
        <v>6</v>
      </c>
      <c r="B75" s="32" t="s">
        <v>45</v>
      </c>
      <c r="C75" s="32"/>
      <c r="D75" s="33"/>
      <c r="E75" s="32"/>
      <c r="F75" s="33"/>
    </row>
    <row r="76" spans="1:6" x14ac:dyDescent="0.25">
      <c r="A76" s="31" t="s">
        <v>8</v>
      </c>
      <c r="B76" s="32" t="s">
        <v>46</v>
      </c>
      <c r="C76" s="34">
        <v>0.5</v>
      </c>
      <c r="D76" s="33" t="s">
        <v>10</v>
      </c>
      <c r="E76" s="34">
        <v>0.5</v>
      </c>
      <c r="F76" s="33" t="s">
        <v>10</v>
      </c>
    </row>
    <row r="77" spans="1:6" x14ac:dyDescent="0.25">
      <c r="A77" s="31" t="s">
        <v>11</v>
      </c>
      <c r="B77" s="32" t="s">
        <v>63</v>
      </c>
      <c r="C77" s="34">
        <v>0.5</v>
      </c>
      <c r="D77" s="33" t="s">
        <v>10</v>
      </c>
      <c r="E77" s="34">
        <v>0.5</v>
      </c>
      <c r="F77" s="33" t="s">
        <v>10</v>
      </c>
    </row>
    <row r="78" spans="1:6" x14ac:dyDescent="0.25">
      <c r="A78" s="31" t="s">
        <v>13</v>
      </c>
      <c r="B78" s="32" t="s">
        <v>48</v>
      </c>
      <c r="C78" s="34">
        <v>0.75</v>
      </c>
      <c r="D78" s="33" t="s">
        <v>10</v>
      </c>
      <c r="E78" s="34">
        <v>0.75</v>
      </c>
      <c r="F78" s="33" t="s">
        <v>10</v>
      </c>
    </row>
    <row r="79" spans="1:6" s="29" customFormat="1" x14ac:dyDescent="0.25">
      <c r="A79" s="31" t="s">
        <v>15</v>
      </c>
      <c r="B79" s="32" t="s">
        <v>49</v>
      </c>
      <c r="C79" s="34">
        <v>0.15</v>
      </c>
      <c r="D79" s="33" t="s">
        <v>10</v>
      </c>
      <c r="E79" s="34">
        <v>0.2</v>
      </c>
      <c r="F79" s="33" t="s">
        <v>10</v>
      </c>
    </row>
    <row r="80" spans="1:6" x14ac:dyDescent="0.25">
      <c r="A80" s="31" t="s">
        <v>25</v>
      </c>
      <c r="B80" s="32" t="s">
        <v>50</v>
      </c>
      <c r="C80" s="34">
        <v>0.1</v>
      </c>
      <c r="D80" s="33" t="s">
        <v>10</v>
      </c>
      <c r="E80" s="34">
        <v>0.5</v>
      </c>
      <c r="F80" s="33" t="s">
        <v>10</v>
      </c>
    </row>
    <row r="81" spans="1:6" x14ac:dyDescent="0.25">
      <c r="A81" s="31" t="s">
        <v>27</v>
      </c>
      <c r="B81" s="32" t="s">
        <v>55</v>
      </c>
      <c r="C81" s="34"/>
      <c r="D81" s="33" t="s">
        <v>10</v>
      </c>
      <c r="E81" s="34"/>
      <c r="F81" s="33"/>
    </row>
    <row r="82" spans="1:6" x14ac:dyDescent="0.25">
      <c r="A82" s="31" t="s">
        <v>8</v>
      </c>
      <c r="B82" s="32" t="s">
        <v>64</v>
      </c>
      <c r="C82" s="34">
        <v>1.25</v>
      </c>
      <c r="D82" s="33" t="s">
        <v>10</v>
      </c>
      <c r="E82" s="34">
        <v>1.25</v>
      </c>
      <c r="F82" s="33" t="s">
        <v>10</v>
      </c>
    </row>
    <row r="83" spans="1:6" x14ac:dyDescent="0.25">
      <c r="A83" s="31" t="s">
        <v>11</v>
      </c>
      <c r="B83" s="32" t="s">
        <v>12</v>
      </c>
      <c r="C83" s="34">
        <v>1</v>
      </c>
      <c r="D83" s="33" t="s">
        <v>10</v>
      </c>
      <c r="E83" s="34">
        <v>1</v>
      </c>
      <c r="F83" s="33" t="s">
        <v>10</v>
      </c>
    </row>
    <row r="84" spans="1:6" x14ac:dyDescent="0.25">
      <c r="A84" s="31" t="s">
        <v>13</v>
      </c>
      <c r="B84" s="32" t="s">
        <v>65</v>
      </c>
      <c r="C84" s="34">
        <v>2.2999999999999998</v>
      </c>
      <c r="D84" s="33" t="s">
        <v>10</v>
      </c>
      <c r="E84" s="34">
        <v>2.2999999999999998</v>
      </c>
      <c r="F84" s="33" t="s">
        <v>10</v>
      </c>
    </row>
    <row r="85" spans="1:6" x14ac:dyDescent="0.25">
      <c r="A85" s="31" t="s">
        <v>53</v>
      </c>
      <c r="B85" s="32" t="s">
        <v>12</v>
      </c>
      <c r="C85" s="34">
        <v>2</v>
      </c>
      <c r="D85" s="33" t="s">
        <v>10</v>
      </c>
      <c r="E85" s="34">
        <v>2</v>
      </c>
      <c r="F85" s="33" t="s">
        <v>10</v>
      </c>
    </row>
    <row r="86" spans="1:6" x14ac:dyDescent="0.25">
      <c r="A86" s="31" t="s">
        <v>58</v>
      </c>
      <c r="B86" s="32" t="s">
        <v>14</v>
      </c>
      <c r="C86" s="34">
        <v>0.25</v>
      </c>
      <c r="D86" s="33" t="s">
        <v>10</v>
      </c>
      <c r="E86" s="34">
        <v>0.25</v>
      </c>
      <c r="F86" s="33" t="s">
        <v>10</v>
      </c>
    </row>
    <row r="87" spans="1:6" ht="16.5" thickBot="1" x14ac:dyDescent="0.3">
      <c r="A87" s="31" t="s">
        <v>28</v>
      </c>
      <c r="B87" s="32" t="s">
        <v>16</v>
      </c>
      <c r="C87" s="34">
        <v>0.5</v>
      </c>
      <c r="D87" s="33" t="s">
        <v>10</v>
      </c>
      <c r="E87" s="34">
        <v>0.5</v>
      </c>
      <c r="F87" s="33" t="s">
        <v>10</v>
      </c>
    </row>
    <row r="88" spans="1:6" ht="16.5" thickBot="1" x14ac:dyDescent="0.3">
      <c r="A88" s="31"/>
      <c r="B88" s="35" t="s">
        <v>17</v>
      </c>
      <c r="C88" s="36">
        <f>SUM(C76:C87)</f>
        <v>9.3000000000000007</v>
      </c>
      <c r="D88" s="33" t="s">
        <v>10</v>
      </c>
      <c r="E88" s="36">
        <f>SUM(E76:E87)</f>
        <v>9.75</v>
      </c>
      <c r="F88" s="33" t="s">
        <v>10</v>
      </c>
    </row>
    <row r="89" spans="1:6" x14ac:dyDescent="0.25">
      <c r="A89" s="31"/>
      <c r="B89" s="32" t="s">
        <v>18</v>
      </c>
      <c r="C89" s="40">
        <v>6.0000000000000001E-3</v>
      </c>
      <c r="D89" s="33" t="s">
        <v>10</v>
      </c>
      <c r="E89" s="40">
        <v>6.0000000000000001E-3</v>
      </c>
      <c r="F89" s="33" t="s">
        <v>10</v>
      </c>
    </row>
    <row r="90" spans="1:6" ht="16.5" thickBot="1" x14ac:dyDescent="0.3">
      <c r="A90" s="31"/>
      <c r="B90" s="35" t="s">
        <v>17</v>
      </c>
      <c r="C90" s="50">
        <f>SUM(C88:C89)</f>
        <v>9.3060000000000009</v>
      </c>
      <c r="D90" s="33" t="s">
        <v>10</v>
      </c>
      <c r="E90" s="50">
        <f>SUM(E88:E89)</f>
        <v>9.7560000000000002</v>
      </c>
      <c r="F90" s="33" t="s">
        <v>10</v>
      </c>
    </row>
    <row r="91" spans="1:6" ht="16.5" thickTop="1" x14ac:dyDescent="0.25">
      <c r="A91" s="31"/>
      <c r="B91" s="32" t="s">
        <v>37</v>
      </c>
      <c r="C91" s="37">
        <f>C90*5%</f>
        <v>0.46530000000000005</v>
      </c>
      <c r="D91" s="33" t="s">
        <v>10</v>
      </c>
      <c r="E91" s="37">
        <f>E90*2%</f>
        <v>0.19512000000000002</v>
      </c>
      <c r="F91" s="33" t="s">
        <v>10</v>
      </c>
    </row>
    <row r="92" spans="1:6" x14ac:dyDescent="0.25">
      <c r="A92" s="31"/>
      <c r="B92" s="32" t="s">
        <v>38</v>
      </c>
      <c r="C92" s="37">
        <f>C90*15%</f>
        <v>1.3959000000000001</v>
      </c>
      <c r="D92" s="33" t="s">
        <v>10</v>
      </c>
      <c r="E92" s="37">
        <f>E90*12.5%</f>
        <v>1.2195</v>
      </c>
      <c r="F92" s="33" t="s">
        <v>10</v>
      </c>
    </row>
    <row r="93" spans="1:6" ht="16.5" thickBot="1" x14ac:dyDescent="0.3">
      <c r="A93" s="31"/>
      <c r="B93" s="38" t="s">
        <v>21</v>
      </c>
      <c r="C93" s="51">
        <f>SUM(C90:C92)</f>
        <v>11.167200000000001</v>
      </c>
      <c r="D93" s="33" t="s">
        <v>10</v>
      </c>
      <c r="E93" s="51">
        <f>SUM(E90:E92)</f>
        <v>11.17062</v>
      </c>
      <c r="F93" s="33" t="s">
        <v>10</v>
      </c>
    </row>
    <row r="94" spans="1:6" ht="16.5" thickTop="1" x14ac:dyDescent="0.25">
      <c r="A94" s="31"/>
      <c r="B94" s="41"/>
      <c r="C94" s="58"/>
      <c r="D94" s="33"/>
      <c r="E94" s="58"/>
      <c r="F94" s="33"/>
    </row>
    <row r="95" spans="1:6" x14ac:dyDescent="0.25">
      <c r="A95" s="31"/>
      <c r="C95" s="59"/>
      <c r="D95" s="60"/>
      <c r="E95" s="59"/>
      <c r="F95" s="60"/>
    </row>
    <row r="96" spans="1:6" x14ac:dyDescent="0.25">
      <c r="A96" s="31"/>
      <c r="B96" s="41"/>
      <c r="C96" s="61"/>
      <c r="D96" s="31"/>
      <c r="E96" s="41"/>
      <c r="F96" s="33"/>
    </row>
    <row r="97" spans="1:6" x14ac:dyDescent="0.25">
      <c r="A97" s="43"/>
      <c r="B97" s="62"/>
      <c r="C97" s="62"/>
      <c r="D97" s="62"/>
      <c r="E97" s="63"/>
      <c r="F97" s="60"/>
    </row>
    <row r="100" spans="1:6" x14ac:dyDescent="0.25">
      <c r="A100" s="68" t="s">
        <v>43</v>
      </c>
      <c r="B100" s="68"/>
      <c r="C100" s="68"/>
      <c r="D100" s="68"/>
      <c r="E100" s="68"/>
      <c r="F100" s="68"/>
    </row>
    <row r="101" spans="1:6" x14ac:dyDescent="0.25">
      <c r="A101" s="64"/>
    </row>
    <row r="102" spans="1:6" x14ac:dyDescent="0.25">
      <c r="A102" s="68" t="s">
        <v>66</v>
      </c>
      <c r="B102" s="68"/>
      <c r="C102" s="68"/>
      <c r="D102" s="68"/>
      <c r="E102" s="68"/>
      <c r="F102" s="68"/>
    </row>
    <row r="103" spans="1:6" x14ac:dyDescent="0.25">
      <c r="A103" s="27"/>
      <c r="B103" s="28"/>
      <c r="C103" s="28"/>
      <c r="D103" s="27"/>
      <c r="E103" s="28"/>
      <c r="F103" s="27"/>
    </row>
    <row r="104" spans="1:6" x14ac:dyDescent="0.25">
      <c r="A104" s="30" t="s">
        <v>2</v>
      </c>
      <c r="B104" s="30" t="s">
        <v>3</v>
      </c>
      <c r="C104" s="30" t="s">
        <v>4</v>
      </c>
      <c r="D104" s="30" t="s">
        <v>5</v>
      </c>
      <c r="E104" s="30" t="s">
        <v>4</v>
      </c>
      <c r="F104" s="30" t="s">
        <v>5</v>
      </c>
    </row>
    <row r="105" spans="1:6" x14ac:dyDescent="0.25">
      <c r="A105" s="38"/>
      <c r="B105" s="38"/>
      <c r="C105" s="38"/>
      <c r="D105" s="38"/>
      <c r="E105" s="38"/>
      <c r="F105" s="38"/>
    </row>
    <row r="106" spans="1:6" x14ac:dyDescent="0.25">
      <c r="A106" s="31">
        <v>1</v>
      </c>
      <c r="B106" s="32" t="s">
        <v>67</v>
      </c>
      <c r="C106" s="34">
        <v>0.3</v>
      </c>
      <c r="D106" s="33" t="s">
        <v>10</v>
      </c>
      <c r="E106" s="34">
        <v>0.3</v>
      </c>
      <c r="F106" s="33" t="s">
        <v>10</v>
      </c>
    </row>
    <row r="107" spans="1:6" x14ac:dyDescent="0.25">
      <c r="A107" s="31">
        <v>2</v>
      </c>
      <c r="B107" s="32" t="s">
        <v>68</v>
      </c>
      <c r="C107" s="34">
        <v>0.15</v>
      </c>
      <c r="D107" s="33" t="s">
        <v>10</v>
      </c>
      <c r="E107" s="34">
        <v>0.3</v>
      </c>
      <c r="F107" s="33" t="s">
        <v>10</v>
      </c>
    </row>
    <row r="108" spans="1:6" x14ac:dyDescent="0.25">
      <c r="A108" s="31">
        <v>3</v>
      </c>
      <c r="B108" s="32" t="s">
        <v>55</v>
      </c>
      <c r="C108" s="34"/>
      <c r="D108" s="33"/>
      <c r="E108" s="34"/>
      <c r="F108" s="33"/>
    </row>
    <row r="109" spans="1:6" x14ac:dyDescent="0.25">
      <c r="A109" s="31" t="s">
        <v>8</v>
      </c>
      <c r="B109" s="32" t="s">
        <v>69</v>
      </c>
      <c r="C109" s="34">
        <v>0.5</v>
      </c>
      <c r="D109" s="33" t="s">
        <v>10</v>
      </c>
      <c r="E109" s="34">
        <v>0.4</v>
      </c>
      <c r="F109" s="33" t="s">
        <v>10</v>
      </c>
    </row>
    <row r="110" spans="1:6" x14ac:dyDescent="0.25">
      <c r="A110" s="31" t="s">
        <v>11</v>
      </c>
      <c r="B110" s="32" t="s">
        <v>12</v>
      </c>
      <c r="C110" s="34">
        <v>0.25</v>
      </c>
      <c r="D110" s="33" t="s">
        <v>10</v>
      </c>
      <c r="E110" s="34">
        <v>0.5</v>
      </c>
      <c r="F110" s="33" t="s">
        <v>10</v>
      </c>
    </row>
    <row r="111" spans="1:6" x14ac:dyDescent="0.25">
      <c r="A111" s="31" t="s">
        <v>13</v>
      </c>
      <c r="B111" s="32" t="s">
        <v>70</v>
      </c>
      <c r="C111" s="34">
        <v>1.45</v>
      </c>
      <c r="D111" s="33" t="s">
        <v>10</v>
      </c>
      <c r="E111" s="34">
        <v>1.25</v>
      </c>
      <c r="F111" s="33" t="s">
        <v>10</v>
      </c>
    </row>
    <row r="112" spans="1:6" x14ac:dyDescent="0.25">
      <c r="A112" s="31" t="s">
        <v>53</v>
      </c>
      <c r="B112" s="32" t="s">
        <v>12</v>
      </c>
      <c r="C112" s="34">
        <v>0.75</v>
      </c>
      <c r="D112" s="33" t="s">
        <v>10</v>
      </c>
      <c r="E112" s="34">
        <v>1.1499999999999999</v>
      </c>
      <c r="F112" s="33" t="s">
        <v>10</v>
      </c>
    </row>
    <row r="113" spans="1:6" x14ac:dyDescent="0.25">
      <c r="A113" s="31" t="s">
        <v>58</v>
      </c>
      <c r="B113" s="32" t="s">
        <v>14</v>
      </c>
      <c r="C113" s="34">
        <v>0.15</v>
      </c>
      <c r="D113" s="33" t="s">
        <v>10</v>
      </c>
      <c r="E113" s="34">
        <v>0.25</v>
      </c>
      <c r="F113" s="33" t="s">
        <v>10</v>
      </c>
    </row>
    <row r="114" spans="1:6" ht="16.5" thickBot="1" x14ac:dyDescent="0.3">
      <c r="A114" s="31">
        <v>4</v>
      </c>
      <c r="B114" s="32" t="s">
        <v>16</v>
      </c>
      <c r="C114" s="34">
        <v>0.2</v>
      </c>
      <c r="D114" s="33" t="s">
        <v>10</v>
      </c>
      <c r="E114" s="34">
        <v>0.25</v>
      </c>
      <c r="F114" s="33" t="s">
        <v>10</v>
      </c>
    </row>
    <row r="115" spans="1:6" ht="16.5" thickBot="1" x14ac:dyDescent="0.3">
      <c r="A115" s="31"/>
      <c r="B115" s="35" t="s">
        <v>17</v>
      </c>
      <c r="C115" s="36">
        <f>SUM(C106:C114)</f>
        <v>3.75</v>
      </c>
      <c r="D115" s="33" t="s">
        <v>10</v>
      </c>
      <c r="E115" s="36">
        <f>SUM(E106:E114)</f>
        <v>4.4000000000000004</v>
      </c>
      <c r="F115" s="33" t="s">
        <v>10</v>
      </c>
    </row>
    <row r="116" spans="1:6" x14ac:dyDescent="0.25">
      <c r="A116" s="31"/>
      <c r="B116" s="32" t="s">
        <v>18</v>
      </c>
      <c r="C116" s="40">
        <v>6.0000000000000001E-3</v>
      </c>
      <c r="D116" s="33" t="s">
        <v>10</v>
      </c>
      <c r="E116" s="40">
        <v>6.0000000000000001E-3</v>
      </c>
      <c r="F116" s="33" t="s">
        <v>10</v>
      </c>
    </row>
    <row r="117" spans="1:6" ht="16.5" thickBot="1" x14ac:dyDescent="0.3">
      <c r="A117" s="31"/>
      <c r="B117" s="35" t="s">
        <v>17</v>
      </c>
      <c r="C117" s="50">
        <f>SUM(C115:C116)</f>
        <v>3.7559999999999998</v>
      </c>
      <c r="D117" s="33" t="s">
        <v>10</v>
      </c>
      <c r="E117" s="50">
        <f>SUM(E115:E116)</f>
        <v>4.4060000000000006</v>
      </c>
      <c r="F117" s="33" t="s">
        <v>10</v>
      </c>
    </row>
    <row r="118" spans="1:6" ht="16.5" thickTop="1" x14ac:dyDescent="0.25">
      <c r="A118" s="31"/>
      <c r="B118" s="32" t="s">
        <v>37</v>
      </c>
      <c r="C118" s="37">
        <f>C117*5%</f>
        <v>0.18779999999999999</v>
      </c>
      <c r="D118" s="33" t="s">
        <v>10</v>
      </c>
      <c r="E118" s="37">
        <f>E117*2%</f>
        <v>8.8120000000000018E-2</v>
      </c>
      <c r="F118" s="33" t="s">
        <v>10</v>
      </c>
    </row>
    <row r="119" spans="1:6" x14ac:dyDescent="0.25">
      <c r="A119" s="31"/>
      <c r="B119" s="41" t="s">
        <v>38</v>
      </c>
      <c r="C119" s="37">
        <f>C117*15%</f>
        <v>0.5633999999999999</v>
      </c>
      <c r="D119" s="33" t="s">
        <v>10</v>
      </c>
      <c r="E119" s="37">
        <f>E117*12.5%</f>
        <v>0.55075000000000007</v>
      </c>
      <c r="F119" s="33" t="s">
        <v>10</v>
      </c>
    </row>
    <row r="120" spans="1:6" ht="16.5" thickBot="1" x14ac:dyDescent="0.3">
      <c r="A120" s="31"/>
      <c r="B120" s="54" t="s">
        <v>21</v>
      </c>
      <c r="C120" s="51">
        <f>SUM(C117:C119)</f>
        <v>4.5072000000000001</v>
      </c>
      <c r="D120" s="33" t="s">
        <v>10</v>
      </c>
      <c r="E120" s="51">
        <f>SUM(E117:E119)</f>
        <v>5.0448700000000004</v>
      </c>
      <c r="F120" s="33" t="s">
        <v>10</v>
      </c>
    </row>
    <row r="121" spans="1:6" ht="16.5" thickTop="1" x14ac:dyDescent="0.25">
      <c r="A121" s="31"/>
      <c r="B121" s="41"/>
      <c r="C121" s="41"/>
      <c r="D121" s="33"/>
      <c r="E121" s="41"/>
      <c r="F121" s="33"/>
    </row>
    <row r="122" spans="1:6" x14ac:dyDescent="0.25">
      <c r="A122" s="31"/>
      <c r="C122" s="65"/>
      <c r="D122" s="54"/>
      <c r="E122" s="65"/>
      <c r="F122" s="54"/>
    </row>
    <row r="123" spans="1:6" x14ac:dyDescent="0.25">
      <c r="A123" s="31"/>
      <c r="B123" s="41"/>
      <c r="C123" s="65"/>
      <c r="D123" s="54"/>
      <c r="E123" s="65"/>
      <c r="F123" s="54"/>
    </row>
    <row r="124" spans="1:6" x14ac:dyDescent="0.25">
      <c r="A124" s="31"/>
      <c r="B124" s="41"/>
      <c r="C124" s="65"/>
      <c r="D124" s="54"/>
      <c r="E124" s="65"/>
      <c r="F124" s="54"/>
    </row>
    <row r="125" spans="1:6" x14ac:dyDescent="0.25">
      <c r="A125" s="31"/>
      <c r="B125" s="41"/>
      <c r="C125" s="65"/>
      <c r="D125" s="54"/>
      <c r="E125" s="65"/>
      <c r="F125" s="54"/>
    </row>
    <row r="126" spans="1:6" x14ac:dyDescent="0.25">
      <c r="A126" s="43"/>
      <c r="B126" s="62"/>
      <c r="C126" s="62"/>
      <c r="D126" s="46"/>
      <c r="E126" s="62"/>
      <c r="F126" s="46"/>
    </row>
    <row r="128" spans="1:6" x14ac:dyDescent="0.25">
      <c r="A128" s="68" t="s">
        <v>43</v>
      </c>
      <c r="B128" s="68"/>
      <c r="C128" s="68"/>
      <c r="D128" s="68"/>
      <c r="E128" s="68"/>
      <c r="F128" s="68"/>
    </row>
    <row r="130" spans="1:6" s="29" customFormat="1" x14ac:dyDescent="0.25">
      <c r="A130" s="68" t="s">
        <v>71</v>
      </c>
      <c r="B130" s="68"/>
      <c r="C130" s="68"/>
      <c r="D130" s="68"/>
      <c r="E130" s="68"/>
      <c r="F130" s="68"/>
    </row>
    <row r="131" spans="1:6" x14ac:dyDescent="0.25">
      <c r="A131" s="27"/>
      <c r="B131" s="28"/>
      <c r="C131" s="28"/>
      <c r="D131" s="27"/>
      <c r="E131" s="28"/>
      <c r="F131" s="27"/>
    </row>
    <row r="132" spans="1:6" s="29" customFormat="1" x14ac:dyDescent="0.25">
      <c r="A132" s="30" t="s">
        <v>2</v>
      </c>
      <c r="B132" s="30" t="s">
        <v>3</v>
      </c>
      <c r="C132" s="30" t="s">
        <v>4</v>
      </c>
      <c r="D132" s="30" t="s">
        <v>5</v>
      </c>
      <c r="E132" s="30" t="s">
        <v>4</v>
      </c>
      <c r="F132" s="30" t="s">
        <v>5</v>
      </c>
    </row>
    <row r="133" spans="1:6" x14ac:dyDescent="0.25">
      <c r="A133" s="31" t="s">
        <v>6</v>
      </c>
      <c r="B133" s="32" t="s">
        <v>49</v>
      </c>
      <c r="C133" s="34">
        <v>0.15</v>
      </c>
      <c r="D133" s="33" t="s">
        <v>10</v>
      </c>
      <c r="E133" s="34">
        <v>0.1</v>
      </c>
      <c r="F133" s="33" t="s">
        <v>10</v>
      </c>
    </row>
    <row r="134" spans="1:6" x14ac:dyDescent="0.25">
      <c r="A134" s="31" t="s">
        <v>15</v>
      </c>
      <c r="B134" s="32" t="s">
        <v>50</v>
      </c>
      <c r="C134" s="34">
        <v>0.1</v>
      </c>
      <c r="D134" s="33" t="s">
        <v>10</v>
      </c>
      <c r="E134" s="34">
        <v>0.05</v>
      </c>
      <c r="F134" s="33" t="s">
        <v>10</v>
      </c>
    </row>
    <row r="135" spans="1:6" x14ac:dyDescent="0.25">
      <c r="A135" s="31" t="s">
        <v>8</v>
      </c>
      <c r="B135" s="32" t="s">
        <v>51</v>
      </c>
      <c r="C135" s="34">
        <v>0.25</v>
      </c>
      <c r="D135" s="33" t="s">
        <v>10</v>
      </c>
      <c r="E135" s="34">
        <v>0.15</v>
      </c>
      <c r="F135" s="33" t="s">
        <v>10</v>
      </c>
    </row>
    <row r="136" spans="1:6" x14ac:dyDescent="0.25">
      <c r="A136" s="31" t="s">
        <v>11</v>
      </c>
      <c r="B136" s="32" t="s">
        <v>72</v>
      </c>
      <c r="C136" s="34">
        <v>5</v>
      </c>
      <c r="D136" s="33" t="s">
        <v>10</v>
      </c>
      <c r="E136" s="34">
        <v>15.5</v>
      </c>
      <c r="F136" s="33" t="s">
        <v>10</v>
      </c>
    </row>
    <row r="137" spans="1:6" x14ac:dyDescent="0.25">
      <c r="A137" s="31" t="s">
        <v>53</v>
      </c>
      <c r="B137" s="32" t="s">
        <v>12</v>
      </c>
      <c r="C137" s="34">
        <v>3</v>
      </c>
      <c r="D137" s="33" t="s">
        <v>10</v>
      </c>
      <c r="E137" s="34">
        <v>6.5</v>
      </c>
      <c r="F137" s="33" t="s">
        <v>10</v>
      </c>
    </row>
    <row r="138" spans="1:6" x14ac:dyDescent="0.25">
      <c r="A138" s="31" t="s">
        <v>58</v>
      </c>
      <c r="B138" s="32" t="s">
        <v>14</v>
      </c>
      <c r="C138" s="34">
        <v>0.25</v>
      </c>
      <c r="D138" s="33" t="s">
        <v>10</v>
      </c>
      <c r="E138" s="34">
        <v>0.3</v>
      </c>
      <c r="F138" s="33" t="s">
        <v>10</v>
      </c>
    </row>
    <row r="139" spans="1:6" ht="16.5" thickBot="1" x14ac:dyDescent="0.3">
      <c r="A139" s="31" t="s">
        <v>25</v>
      </c>
      <c r="B139" s="32" t="s">
        <v>16</v>
      </c>
      <c r="C139" s="34">
        <v>1</v>
      </c>
      <c r="D139" s="33" t="s">
        <v>10</v>
      </c>
      <c r="E139" s="34">
        <v>0.5</v>
      </c>
      <c r="F139" s="33" t="s">
        <v>10</v>
      </c>
    </row>
    <row r="140" spans="1:6" ht="16.5" thickBot="1" x14ac:dyDescent="0.3">
      <c r="A140" s="31"/>
      <c r="B140" s="35" t="s">
        <v>17</v>
      </c>
      <c r="C140" s="36">
        <f>SUM(C133:C139)</f>
        <v>9.75</v>
      </c>
      <c r="D140" s="33" t="s">
        <v>10</v>
      </c>
      <c r="E140" s="36">
        <f>SUM(E133:E139)</f>
        <v>23.1</v>
      </c>
      <c r="F140" s="33" t="s">
        <v>10</v>
      </c>
    </row>
    <row r="141" spans="1:6" x14ac:dyDescent="0.25">
      <c r="A141" s="31"/>
      <c r="B141" s="32" t="s">
        <v>18</v>
      </c>
      <c r="C141" s="66">
        <v>6.0000000000000001E-3</v>
      </c>
      <c r="D141" s="33" t="s">
        <v>10</v>
      </c>
      <c r="E141" s="66">
        <v>6.0000000000000001E-3</v>
      </c>
      <c r="F141" s="33" t="s">
        <v>10</v>
      </c>
    </row>
    <row r="142" spans="1:6" x14ac:dyDescent="0.25">
      <c r="A142" s="31"/>
      <c r="B142" s="53" t="s">
        <v>17</v>
      </c>
      <c r="C142" s="40">
        <f>SUM(C140:C141)</f>
        <v>9.7560000000000002</v>
      </c>
      <c r="D142" s="33" t="s">
        <v>10</v>
      </c>
      <c r="E142" s="40">
        <f>SUM(E140:E141)</f>
        <v>23.106000000000002</v>
      </c>
      <c r="F142" s="33" t="s">
        <v>10</v>
      </c>
    </row>
    <row r="143" spans="1:6" x14ac:dyDescent="0.25">
      <c r="A143" s="31"/>
      <c r="B143" s="41" t="s">
        <v>37</v>
      </c>
      <c r="C143" s="37">
        <f>C142*5%</f>
        <v>0.48780000000000001</v>
      </c>
      <c r="D143" s="33" t="s">
        <v>10</v>
      </c>
      <c r="E143" s="37">
        <f>E142*2%</f>
        <v>0.46212000000000003</v>
      </c>
      <c r="F143" s="33" t="s">
        <v>10</v>
      </c>
    </row>
    <row r="144" spans="1:6" ht="16.5" thickBot="1" x14ac:dyDescent="0.3">
      <c r="A144" s="31"/>
      <c r="B144" s="41" t="s">
        <v>38</v>
      </c>
      <c r="C144" s="37">
        <f>C142*15%</f>
        <v>1.4634</v>
      </c>
      <c r="D144" s="33" t="s">
        <v>10</v>
      </c>
      <c r="E144" s="37">
        <f>E142*12.5%</f>
        <v>2.8882500000000002</v>
      </c>
      <c r="F144" s="33" t="s">
        <v>10</v>
      </c>
    </row>
    <row r="145" spans="1:6" ht="16.5" thickBot="1" x14ac:dyDescent="0.3">
      <c r="A145" s="31"/>
      <c r="B145" s="54" t="s">
        <v>21</v>
      </c>
      <c r="C145" s="36">
        <f>SUM(C142:C144)</f>
        <v>11.7072</v>
      </c>
      <c r="D145" s="33" t="s">
        <v>10</v>
      </c>
      <c r="E145" s="36">
        <f>SUM(E142:E144)</f>
        <v>26.45637</v>
      </c>
      <c r="F145" s="33" t="s">
        <v>10</v>
      </c>
    </row>
    <row r="146" spans="1:6" x14ac:dyDescent="0.25">
      <c r="A146" s="31"/>
      <c r="B146" s="39"/>
      <c r="C146" s="40"/>
      <c r="D146" s="33"/>
      <c r="E146" s="40"/>
      <c r="F146" s="33"/>
    </row>
    <row r="147" spans="1:6" x14ac:dyDescent="0.25">
      <c r="A147" s="31"/>
      <c r="B147" s="41"/>
      <c r="C147" s="42"/>
      <c r="D147" s="33"/>
      <c r="E147" s="42"/>
      <c r="F147" s="33"/>
    </row>
    <row r="148" spans="1:6" x14ac:dyDescent="0.25">
      <c r="A148" s="31"/>
      <c r="B148" s="41"/>
      <c r="C148" s="42"/>
      <c r="D148" s="33"/>
      <c r="E148" s="42"/>
      <c r="F148" s="33"/>
    </row>
    <row r="149" spans="1:6" x14ac:dyDescent="0.25">
      <c r="A149" s="43"/>
      <c r="B149" s="67"/>
      <c r="C149" s="45"/>
      <c r="D149" s="46"/>
      <c r="E149" s="63"/>
      <c r="F149" s="46"/>
    </row>
  </sheetData>
  <mergeCells count="11">
    <mergeCell ref="A70:F70"/>
    <mergeCell ref="A2:F2"/>
    <mergeCell ref="H3:M3"/>
    <mergeCell ref="A4:F4"/>
    <mergeCell ref="A35:F35"/>
    <mergeCell ref="A37:F37"/>
    <mergeCell ref="A72:F72"/>
    <mergeCell ref="A100:F100"/>
    <mergeCell ref="A102:F102"/>
    <mergeCell ref="A128:F128"/>
    <mergeCell ref="A130:F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7"/>
  <sheetViews>
    <sheetView workbookViewId="0">
      <selection activeCell="B19" sqref="B19"/>
    </sheetView>
  </sheetViews>
  <sheetFormatPr defaultRowHeight="15.75" x14ac:dyDescent="0.25"/>
  <cols>
    <col min="1" max="1" width="9.140625" style="4"/>
    <col min="2" max="2" width="46.85546875" style="4" customWidth="1"/>
    <col min="3" max="3" width="9.140625" style="24"/>
    <col min="4" max="16384" width="9.140625" style="4"/>
  </cols>
  <sheetData>
    <row r="2" spans="1:4" s="1" customFormat="1" x14ac:dyDescent="0.25">
      <c r="A2" s="69" t="s">
        <v>0</v>
      </c>
      <c r="B2" s="69"/>
      <c r="C2" s="69"/>
      <c r="D2" s="69"/>
    </row>
    <row r="3" spans="1:4" x14ac:dyDescent="0.25">
      <c r="A3" s="2"/>
      <c r="B3" s="2"/>
      <c r="C3" s="3"/>
      <c r="D3" s="2"/>
    </row>
    <row r="4" spans="1:4" x14ac:dyDescent="0.25">
      <c r="A4" s="70" t="s">
        <v>1</v>
      </c>
      <c r="B4" s="70"/>
      <c r="C4" s="70"/>
      <c r="D4" s="70"/>
    </row>
    <row r="5" spans="1:4" x14ac:dyDescent="0.25">
      <c r="A5" s="2"/>
      <c r="B5" s="2"/>
      <c r="C5" s="3"/>
      <c r="D5" s="2"/>
    </row>
    <row r="6" spans="1:4" s="7" customFormat="1" x14ac:dyDescent="0.25">
      <c r="A6" s="5" t="s">
        <v>2</v>
      </c>
      <c r="B6" s="5" t="s">
        <v>3</v>
      </c>
      <c r="C6" s="6" t="s">
        <v>4</v>
      </c>
      <c r="D6" s="5" t="s">
        <v>5</v>
      </c>
    </row>
    <row r="7" spans="1:4" s="7" customFormat="1" x14ac:dyDescent="0.25">
      <c r="A7" s="8"/>
      <c r="B7" s="8"/>
      <c r="C7" s="9"/>
      <c r="D7" s="8"/>
    </row>
    <row r="8" spans="1:4" x14ac:dyDescent="0.25">
      <c r="A8" s="10" t="s">
        <v>6</v>
      </c>
      <c r="B8" s="11" t="s">
        <v>7</v>
      </c>
      <c r="C8" s="12"/>
      <c r="D8" s="10"/>
    </row>
    <row r="9" spans="1:4" x14ac:dyDescent="0.25">
      <c r="A9" s="10" t="s">
        <v>8</v>
      </c>
      <c r="B9" s="11" t="s">
        <v>9</v>
      </c>
      <c r="C9" s="12">
        <v>22.5</v>
      </c>
      <c r="D9" s="10" t="s">
        <v>10</v>
      </c>
    </row>
    <row r="10" spans="1:4" x14ac:dyDescent="0.25">
      <c r="A10" s="10" t="s">
        <v>11</v>
      </c>
      <c r="B10" s="11" t="s">
        <v>12</v>
      </c>
      <c r="C10" s="12">
        <v>35</v>
      </c>
      <c r="D10" s="10" t="s">
        <v>10</v>
      </c>
    </row>
    <row r="11" spans="1:4" x14ac:dyDescent="0.25">
      <c r="A11" s="10" t="s">
        <v>13</v>
      </c>
      <c r="B11" s="11" t="s">
        <v>14</v>
      </c>
      <c r="C11" s="12">
        <v>3.5</v>
      </c>
      <c r="D11" s="10" t="s">
        <v>10</v>
      </c>
    </row>
    <row r="12" spans="1:4" ht="16.5" thickBot="1" x14ac:dyDescent="0.3">
      <c r="A12" s="10" t="s">
        <v>15</v>
      </c>
      <c r="B12" s="11" t="s">
        <v>16</v>
      </c>
      <c r="C12" s="12">
        <v>1.5</v>
      </c>
      <c r="D12" s="10" t="s">
        <v>10</v>
      </c>
    </row>
    <row r="13" spans="1:4" ht="16.5" thickBot="1" x14ac:dyDescent="0.3">
      <c r="A13" s="10"/>
      <c r="B13" s="13" t="s">
        <v>17</v>
      </c>
      <c r="C13" s="14">
        <f>SUM(C8:C12)</f>
        <v>62.5</v>
      </c>
      <c r="D13" s="10" t="s">
        <v>10</v>
      </c>
    </row>
    <row r="14" spans="1:4" x14ac:dyDescent="0.25">
      <c r="A14" s="10"/>
      <c r="B14" s="11" t="s">
        <v>18</v>
      </c>
      <c r="C14" s="15">
        <v>0.06</v>
      </c>
      <c r="D14" s="10" t="s">
        <v>10</v>
      </c>
    </row>
    <row r="15" spans="1:4" ht="16.5" thickBot="1" x14ac:dyDescent="0.3">
      <c r="A15" s="10"/>
      <c r="B15" s="13" t="s">
        <v>17</v>
      </c>
      <c r="C15" s="16">
        <f>SUM(C13:C14)</f>
        <v>62.56</v>
      </c>
      <c r="D15" s="10" t="s">
        <v>10</v>
      </c>
    </row>
    <row r="16" spans="1:4" ht="16.5" thickTop="1" x14ac:dyDescent="0.25">
      <c r="A16" s="10"/>
      <c r="B16" s="11" t="s">
        <v>19</v>
      </c>
      <c r="C16" s="17">
        <f>C15*5%</f>
        <v>3.1280000000000001</v>
      </c>
      <c r="D16" s="10" t="s">
        <v>10</v>
      </c>
    </row>
    <row r="17" spans="1:4" ht="16.5" thickBot="1" x14ac:dyDescent="0.3">
      <c r="A17" s="10"/>
      <c r="B17" s="11" t="s">
        <v>20</v>
      </c>
      <c r="C17" s="17">
        <f>C15*15%</f>
        <v>9.3840000000000003</v>
      </c>
      <c r="D17" s="10" t="s">
        <v>10</v>
      </c>
    </row>
    <row r="18" spans="1:4" ht="16.5" thickBot="1" x14ac:dyDescent="0.3">
      <c r="A18" s="10"/>
      <c r="B18" s="18" t="s">
        <v>21</v>
      </c>
      <c r="C18" s="14">
        <f>SUM(C15:C17)</f>
        <v>75.072000000000003</v>
      </c>
      <c r="D18" s="10" t="s">
        <v>10</v>
      </c>
    </row>
    <row r="19" spans="1:4" x14ac:dyDescent="0.25">
      <c r="A19" s="10"/>
      <c r="B19" s="18"/>
      <c r="C19" s="19"/>
      <c r="D19" s="10"/>
    </row>
    <row r="20" spans="1:4" x14ac:dyDescent="0.25">
      <c r="A20" s="10"/>
      <c r="B20" s="18"/>
      <c r="C20" s="19"/>
      <c r="D20" s="10"/>
    </row>
    <row r="21" spans="1:4" x14ac:dyDescent="0.25">
      <c r="A21" s="20"/>
      <c r="B21" s="20"/>
      <c r="C21" s="21"/>
      <c r="D21" s="20"/>
    </row>
    <row r="22" spans="1:4" x14ac:dyDescent="0.25">
      <c r="A22" s="22"/>
      <c r="B22" s="22"/>
      <c r="C22" s="23"/>
      <c r="D22" s="22"/>
    </row>
    <row r="24" spans="1:4" x14ac:dyDescent="0.25">
      <c r="A24" s="2"/>
      <c r="B24" s="2"/>
      <c r="C24" s="3"/>
      <c r="D24" s="2"/>
    </row>
    <row r="25" spans="1:4" x14ac:dyDescent="0.25">
      <c r="A25" s="2"/>
      <c r="B25" s="69" t="s">
        <v>0</v>
      </c>
      <c r="C25" s="69"/>
      <c r="D25" s="69"/>
    </row>
    <row r="26" spans="1:4" x14ac:dyDescent="0.25">
      <c r="A26" s="2"/>
      <c r="B26" s="2"/>
      <c r="C26" s="3"/>
      <c r="D26" s="2"/>
    </row>
    <row r="27" spans="1:4" x14ac:dyDescent="0.25">
      <c r="A27" s="70" t="s">
        <v>22</v>
      </c>
      <c r="B27" s="70"/>
      <c r="C27" s="70"/>
      <c r="D27" s="70"/>
    </row>
    <row r="28" spans="1:4" x14ac:dyDescent="0.25">
      <c r="A28" s="2"/>
      <c r="B28" s="2"/>
      <c r="C28" s="3"/>
      <c r="D28" s="2"/>
    </row>
    <row r="29" spans="1:4" x14ac:dyDescent="0.25">
      <c r="A29" s="5" t="s">
        <v>2</v>
      </c>
      <c r="B29" s="5" t="s">
        <v>3</v>
      </c>
      <c r="C29" s="6" t="s">
        <v>4</v>
      </c>
      <c r="D29" s="5" t="s">
        <v>5</v>
      </c>
    </row>
    <row r="30" spans="1:4" x14ac:dyDescent="0.25">
      <c r="A30" s="8"/>
      <c r="B30" s="8"/>
      <c r="C30" s="9"/>
      <c r="D30" s="8"/>
    </row>
    <row r="31" spans="1:4" x14ac:dyDescent="0.25">
      <c r="A31" s="10" t="s">
        <v>6</v>
      </c>
      <c r="B31" s="11" t="s">
        <v>23</v>
      </c>
      <c r="C31" s="12">
        <v>10</v>
      </c>
      <c r="D31" s="10" t="s">
        <v>10</v>
      </c>
    </row>
    <row r="32" spans="1:4" x14ac:dyDescent="0.25">
      <c r="A32" s="10" t="s">
        <v>15</v>
      </c>
      <c r="B32" s="11" t="s">
        <v>24</v>
      </c>
      <c r="C32" s="12">
        <v>5</v>
      </c>
      <c r="D32" s="10" t="s">
        <v>10</v>
      </c>
    </row>
    <row r="33" spans="1:4" x14ac:dyDescent="0.25">
      <c r="A33" s="10" t="s">
        <v>25</v>
      </c>
      <c r="B33" s="11" t="s">
        <v>26</v>
      </c>
      <c r="C33" s="12">
        <v>10</v>
      </c>
      <c r="D33" s="10" t="s">
        <v>10</v>
      </c>
    </row>
    <row r="34" spans="1:4" x14ac:dyDescent="0.25">
      <c r="A34" s="10" t="s">
        <v>27</v>
      </c>
      <c r="B34" s="11" t="s">
        <v>24</v>
      </c>
      <c r="C34" s="12">
        <v>5</v>
      </c>
      <c r="D34" s="10" t="s">
        <v>10</v>
      </c>
    </row>
    <row r="35" spans="1:4" x14ac:dyDescent="0.25">
      <c r="A35" s="10" t="s">
        <v>28</v>
      </c>
      <c r="B35" s="11" t="s">
        <v>29</v>
      </c>
      <c r="C35" s="12">
        <v>10</v>
      </c>
      <c r="D35" s="10" t="s">
        <v>10</v>
      </c>
    </row>
    <row r="36" spans="1:4" x14ac:dyDescent="0.25">
      <c r="A36" s="10" t="s">
        <v>30</v>
      </c>
      <c r="B36" s="11" t="s">
        <v>31</v>
      </c>
      <c r="C36" s="12">
        <v>28</v>
      </c>
      <c r="D36" s="10" t="s">
        <v>10</v>
      </c>
    </row>
    <row r="37" spans="1:4" x14ac:dyDescent="0.25">
      <c r="A37" s="10" t="s">
        <v>32</v>
      </c>
      <c r="B37" s="11" t="s">
        <v>33</v>
      </c>
      <c r="C37" s="12">
        <v>18</v>
      </c>
      <c r="D37" s="10" t="s">
        <v>10</v>
      </c>
    </row>
    <row r="38" spans="1:4" x14ac:dyDescent="0.25">
      <c r="A38" s="10" t="s">
        <v>34</v>
      </c>
      <c r="B38" s="11" t="s">
        <v>35</v>
      </c>
      <c r="C38" s="12">
        <v>1.5</v>
      </c>
      <c r="D38" s="10" t="s">
        <v>10</v>
      </c>
    </row>
    <row r="39" spans="1:4" ht="16.5" thickBot="1" x14ac:dyDescent="0.3">
      <c r="A39" s="10" t="s">
        <v>36</v>
      </c>
      <c r="B39" s="11" t="s">
        <v>16</v>
      </c>
      <c r="C39" s="12">
        <v>0.5</v>
      </c>
      <c r="D39" s="10" t="s">
        <v>10</v>
      </c>
    </row>
    <row r="40" spans="1:4" ht="16.5" thickBot="1" x14ac:dyDescent="0.3">
      <c r="A40" s="10"/>
      <c r="B40" s="13" t="s">
        <v>17</v>
      </c>
      <c r="C40" s="14">
        <f>SUM(C31:C39)</f>
        <v>88</v>
      </c>
      <c r="D40" s="10" t="s">
        <v>10</v>
      </c>
    </row>
    <row r="41" spans="1:4" x14ac:dyDescent="0.25">
      <c r="A41" s="10"/>
      <c r="B41" s="11" t="s">
        <v>37</v>
      </c>
      <c r="C41" s="17">
        <f>C40*2%</f>
        <v>1.76</v>
      </c>
      <c r="D41" s="10" t="s">
        <v>10</v>
      </c>
    </row>
    <row r="42" spans="1:4" ht="16.5" thickBot="1" x14ac:dyDescent="0.3">
      <c r="A42" s="10"/>
      <c r="B42" s="11" t="s">
        <v>38</v>
      </c>
      <c r="C42" s="17">
        <f>C40*12.5%</f>
        <v>11</v>
      </c>
      <c r="D42" s="10" t="s">
        <v>10</v>
      </c>
    </row>
    <row r="43" spans="1:4" ht="16.5" thickBot="1" x14ac:dyDescent="0.3">
      <c r="A43" s="10"/>
      <c r="B43" s="18" t="s">
        <v>21</v>
      </c>
      <c r="C43" s="14">
        <f>SUM(C40:C42)</f>
        <v>100.76</v>
      </c>
      <c r="D43" s="10" t="s">
        <v>10</v>
      </c>
    </row>
    <row r="44" spans="1:4" x14ac:dyDescent="0.25">
      <c r="A44" s="20"/>
      <c r="B44" s="20"/>
      <c r="C44" s="21"/>
      <c r="D44" s="20"/>
    </row>
    <row r="45" spans="1:4" x14ac:dyDescent="0.25">
      <c r="A45" s="22"/>
      <c r="B45" s="22"/>
      <c r="C45" s="23"/>
      <c r="D45" s="22"/>
    </row>
    <row r="47" spans="1:4" x14ac:dyDescent="0.25">
      <c r="B47" s="69" t="s">
        <v>0</v>
      </c>
      <c r="C47" s="69"/>
      <c r="D47" s="69"/>
    </row>
    <row r="48" spans="1:4" x14ac:dyDescent="0.25">
      <c r="B48" s="25"/>
      <c r="C48" s="25"/>
      <c r="D48" s="25"/>
    </row>
    <row r="49" spans="1:4" x14ac:dyDescent="0.25">
      <c r="A49" s="70" t="s">
        <v>39</v>
      </c>
      <c r="B49" s="70"/>
      <c r="C49" s="70"/>
      <c r="D49" s="70"/>
    </row>
    <row r="50" spans="1:4" x14ac:dyDescent="0.25">
      <c r="A50" s="2"/>
      <c r="B50" s="2"/>
      <c r="C50" s="3"/>
      <c r="D50" s="2"/>
    </row>
    <row r="51" spans="1:4" x14ac:dyDescent="0.25">
      <c r="A51" s="5" t="s">
        <v>2</v>
      </c>
      <c r="B51" s="5" t="s">
        <v>3</v>
      </c>
      <c r="C51" s="6" t="s">
        <v>4</v>
      </c>
      <c r="D51" s="5" t="s">
        <v>5</v>
      </c>
    </row>
    <row r="52" spans="1:4" x14ac:dyDescent="0.25">
      <c r="A52" s="8"/>
      <c r="B52" s="8"/>
      <c r="C52" s="9"/>
      <c r="D52" s="8"/>
    </row>
    <row r="53" spans="1:4" x14ac:dyDescent="0.25">
      <c r="A53" s="10" t="s">
        <v>6</v>
      </c>
      <c r="B53" s="11" t="s">
        <v>23</v>
      </c>
      <c r="C53" s="12">
        <v>12</v>
      </c>
      <c r="D53" s="10" t="s">
        <v>10</v>
      </c>
    </row>
    <row r="54" spans="1:4" x14ac:dyDescent="0.25">
      <c r="A54" s="10" t="s">
        <v>15</v>
      </c>
      <c r="B54" s="11" t="s">
        <v>24</v>
      </c>
      <c r="C54" s="12">
        <v>5</v>
      </c>
      <c r="D54" s="10" t="s">
        <v>10</v>
      </c>
    </row>
    <row r="55" spans="1:4" x14ac:dyDescent="0.25">
      <c r="A55" s="10" t="s">
        <v>25</v>
      </c>
      <c r="B55" s="11" t="s">
        <v>26</v>
      </c>
      <c r="C55" s="12">
        <v>10</v>
      </c>
      <c r="D55" s="10" t="s">
        <v>10</v>
      </c>
    </row>
    <row r="56" spans="1:4" x14ac:dyDescent="0.25">
      <c r="A56" s="10" t="s">
        <v>27</v>
      </c>
      <c r="B56" s="11" t="s">
        <v>24</v>
      </c>
      <c r="C56" s="12">
        <v>5</v>
      </c>
      <c r="D56" s="10" t="s">
        <v>10</v>
      </c>
    </row>
    <row r="57" spans="1:4" x14ac:dyDescent="0.25">
      <c r="A57" s="10" t="s">
        <v>28</v>
      </c>
      <c r="B57" s="11" t="s">
        <v>29</v>
      </c>
      <c r="C57" s="12">
        <v>10</v>
      </c>
      <c r="D57" s="10" t="s">
        <v>10</v>
      </c>
    </row>
    <row r="58" spans="1:4" x14ac:dyDescent="0.25">
      <c r="A58" s="10" t="s">
        <v>30</v>
      </c>
      <c r="B58" s="11" t="s">
        <v>40</v>
      </c>
      <c r="C58" s="12">
        <v>20</v>
      </c>
      <c r="D58" s="10" t="s">
        <v>10</v>
      </c>
    </row>
    <row r="59" spans="1:4" x14ac:dyDescent="0.25">
      <c r="A59" s="10" t="s">
        <v>32</v>
      </c>
      <c r="B59" s="11" t="s">
        <v>41</v>
      </c>
      <c r="C59" s="12">
        <v>40</v>
      </c>
      <c r="D59" s="10" t="s">
        <v>10</v>
      </c>
    </row>
    <row r="60" spans="1:4" x14ac:dyDescent="0.25">
      <c r="A60" s="10" t="s">
        <v>34</v>
      </c>
      <c r="B60" s="11" t="s">
        <v>42</v>
      </c>
      <c r="C60" s="12">
        <v>3</v>
      </c>
      <c r="D60" s="10" t="s">
        <v>10</v>
      </c>
    </row>
    <row r="61" spans="1:4" ht="16.5" thickBot="1" x14ac:dyDescent="0.3">
      <c r="A61" s="10" t="s">
        <v>36</v>
      </c>
      <c r="B61" s="11" t="s">
        <v>16</v>
      </c>
      <c r="C61" s="12">
        <v>1.5</v>
      </c>
      <c r="D61" s="10" t="s">
        <v>10</v>
      </c>
    </row>
    <row r="62" spans="1:4" ht="16.5" thickBot="1" x14ac:dyDescent="0.3">
      <c r="A62" s="10"/>
      <c r="B62" s="13" t="s">
        <v>17</v>
      </c>
      <c r="C62" s="14">
        <f>SUM(C53:C61)</f>
        <v>106.5</v>
      </c>
      <c r="D62" s="10" t="s">
        <v>10</v>
      </c>
    </row>
    <row r="63" spans="1:4" x14ac:dyDescent="0.25">
      <c r="A63" s="10"/>
      <c r="B63" s="11" t="s">
        <v>19</v>
      </c>
      <c r="C63" s="17">
        <f>C62*5%</f>
        <v>5.3250000000000002</v>
      </c>
      <c r="D63" s="10" t="s">
        <v>10</v>
      </c>
    </row>
    <row r="64" spans="1:4" ht="16.5" thickBot="1" x14ac:dyDescent="0.3">
      <c r="A64" s="10"/>
      <c r="B64" s="11" t="s">
        <v>38</v>
      </c>
      <c r="C64" s="17">
        <f>C62*12.5%</f>
        <v>13.3125</v>
      </c>
      <c r="D64" s="10" t="s">
        <v>10</v>
      </c>
    </row>
    <row r="65" spans="1:4" ht="16.5" thickBot="1" x14ac:dyDescent="0.3">
      <c r="A65" s="10"/>
      <c r="B65" s="18" t="s">
        <v>21</v>
      </c>
      <c r="C65" s="14">
        <f>SUM(C62:C64)</f>
        <v>125.1375</v>
      </c>
      <c r="D65" s="10" t="s">
        <v>10</v>
      </c>
    </row>
    <row r="66" spans="1:4" x14ac:dyDescent="0.25">
      <c r="A66" s="20"/>
      <c r="B66" s="20"/>
      <c r="C66" s="21"/>
      <c r="D66" s="20"/>
    </row>
    <row r="67" spans="1:4" x14ac:dyDescent="0.25">
      <c r="A67" s="22"/>
      <c r="B67" s="22"/>
      <c r="C67" s="23"/>
      <c r="D67" s="22"/>
    </row>
  </sheetData>
  <mergeCells count="6">
    <mergeCell ref="A49:D49"/>
    <mergeCell ref="A2:D2"/>
    <mergeCell ref="A4:D4"/>
    <mergeCell ref="B25:D25"/>
    <mergeCell ref="A27:D27"/>
    <mergeCell ref="B47:D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 Paints</vt:lpstr>
      <vt:lpstr>Civil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2020-09-13T16:20:18Z</dcterms:modified>
</cp:coreProperties>
</file>