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tables/table1.xml" ContentType="application/vnd.openxmlformats-officedocument.spreadsheetml.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2.xml" ContentType="application/vnd.openxmlformats-officedocument.spreadsheetml.table+xml"/>
  <Override PartName="/xl/drawings/drawing1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8.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9.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1.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ables/table3.xml" ContentType="application/vnd.openxmlformats-officedocument.spreadsheetml.table+xml"/>
  <Override PartName="/xl/drawings/drawing22.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3.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4.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5.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6.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29.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30.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31.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32.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33.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34.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35.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36.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37.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38.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39.xml" ContentType="application/vnd.openxmlformats-officedocument.drawing+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40.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41.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tables/table4.xml" ContentType="application/vnd.openxmlformats-officedocument.spreadsheetml.table+xml"/>
  <Override PartName="/xl/drawings/drawing42.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43.xml" ContentType="application/vnd.openxmlformats-officedocument.drawingml.chartshapes+xml"/>
  <Override PartName="/xl/drawings/drawing44.xml" ContentType="application/vnd.openxmlformats-officedocument.drawing+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onaldo.souza\Desktop\"/>
    </mc:Choice>
  </mc:AlternateContent>
  <bookViews>
    <workbookView xWindow="0" yWindow="0" windowWidth="24000" windowHeight="8145" firstSheet="29" activeTab="34"/>
  </bookViews>
  <sheets>
    <sheet name="Apresentação" sheetId="3" r:id="rId1"/>
    <sheet name="CRAS Gráfico 1 OK" sheetId="2" r:id="rId2"/>
    <sheet name="CRAS Gráfico 2 OK" sheetId="36" r:id="rId3"/>
    <sheet name="CRAS Gráfico 3 OK" sheetId="5" r:id="rId4"/>
    <sheet name="CRAS Gráfico 4 OK" sheetId="6" r:id="rId5"/>
    <sheet name="Alterado - CRAS Gráfico 5 OK" sheetId="7" r:id="rId6"/>
    <sheet name="CRAS Gráfico 6 OK" sheetId="8" r:id="rId7"/>
    <sheet name="CRAS Gráfico 7 OK" sheetId="40" r:id="rId8"/>
    <sheet name="on line - CRAS Tabela 1 " sheetId="48" r:id="rId9"/>
    <sheet name="CREAS Gráfico 1 OK" sheetId="9" r:id="rId10"/>
    <sheet name=" on line CREAS Gráfico 2 OK" sheetId="57" r:id="rId11"/>
    <sheet name="CREAS Gráfico 3 OK" sheetId="10" r:id="rId12"/>
    <sheet name="CREAS Gráfico 4 OK" sheetId="11" r:id="rId13"/>
    <sheet name="Alterado - CREAS Gráfico 5 OK" sheetId="12" r:id="rId14"/>
    <sheet name="CREAS Gráfico 6 OK" sheetId="13" r:id="rId15"/>
    <sheet name="on line CREAS Grafico7 OK" sheetId="58" r:id="rId16"/>
    <sheet name="on line CREAS Tabela 2" sheetId="47" r:id="rId17"/>
    <sheet name="CPOP Gráfico 1 OK" sheetId="14" r:id="rId18"/>
    <sheet name="on line CPOP Grafico 2 OK" sheetId="59" r:id="rId19"/>
    <sheet name="CPOP Gráfico 3 OK" sheetId="15" r:id="rId20"/>
    <sheet name="CPOP Gráfico 4 OK" sheetId="16" r:id="rId21"/>
    <sheet name="on line CPOP Gráfico 5 OK" sheetId="17" r:id="rId22"/>
    <sheet name="CPOP Gráfico 6 OK" sheetId="18" r:id="rId23"/>
    <sheet name="on line CPOP Tabela 3 " sheetId="46" r:id="rId24"/>
    <sheet name="CCONV Gráfico 1 OK" sheetId="27" r:id="rId25"/>
    <sheet name="on line CCONV Grafico2 OK" sheetId="61" r:id="rId26"/>
    <sheet name="CCONV Gráfico 9 OK" sheetId="28" r:id="rId27"/>
    <sheet name="CCONV Gráfico 4 OK" sheetId="30" r:id="rId28"/>
    <sheet name="on line CCONV Grafico7 OK" sheetId="62" r:id="rId29"/>
    <sheet name="CDIA Gráfico 1 OK" sheetId="33" r:id="rId30"/>
    <sheet name="on line CDIA Grafico2 OK" sheetId="63" r:id="rId31"/>
    <sheet name="CDIA Gráfico 3 OK" sheetId="41" r:id="rId32"/>
    <sheet name="CDIA Gráfico 4 OK" sheetId="52" r:id="rId33"/>
    <sheet name="CDIA Gráfico 25 OK" sheetId="35" r:id="rId34"/>
    <sheet name="Alterado - CDIA Gráfico 5 OK" sheetId="34" r:id="rId35"/>
    <sheet name="on line CDIA Gráfico 27 OK" sheetId="53" r:id="rId36"/>
    <sheet name="UNACOL Gráfico 1 OK" sheetId="20" r:id="rId37"/>
    <sheet name="on line - UNACOL Grafico2 OK" sheetId="64" r:id="rId38"/>
    <sheet name="UNACOL Gráfico 29 OK" sheetId="21" r:id="rId39"/>
    <sheet name="UNACOL Gráfico 4 OK" sheetId="24" r:id="rId40"/>
    <sheet name="UNACOL Gráfico 6 OK" sheetId="26" r:id="rId41"/>
    <sheet name="on line UNACOL Gráfico 32 OK" sheetId="43" r:id="rId42"/>
    <sheet name="on line UNACOL Gráfico 33 OK" sheetId="51" r:id="rId43"/>
    <sheet name="on line UNACOL Tabela 4 " sheetId="49" r:id="rId44"/>
    <sheet name="on line COMP Gráfico 37 OK" sheetId="45" r:id="rId45"/>
    <sheet name="on line COMP Gráfico 39 OK" sheetId="56" r:id="rId46"/>
  </sheets>
  <externalReferences>
    <externalReference r:id="rId47"/>
  </externalReferences>
  <definedNames>
    <definedName name="_xlnm._FilterDatabase" localSheetId="27" hidden="1">'CCONV Gráfico 4 OK'!$A$3:$B$3</definedName>
    <definedName name="_xlnm._FilterDatabase" localSheetId="33" hidden="1">'CDIA Gráfico 25 OK'!$A$2:$B$2</definedName>
    <definedName name="_xlnm.Print_Area" localSheetId="10">' on line CREAS Gráfico 2 OK'!$A$1:$AF$51</definedName>
  </definedNames>
  <calcPr calcId="162913"/>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tervalo-cb8fbb59-8a36-4d1e-922d-4af930ea9887" name="Intervalo" connection="Conexão"/>
        </x15:modelTables>
      </x15:dataModel>
    </ext>
  </extLst>
</workbook>
</file>

<file path=xl/calcChain.xml><?xml version="1.0" encoding="utf-8"?>
<calcChain xmlns="http://schemas.openxmlformats.org/spreadsheetml/2006/main">
  <c r="F35" i="34" l="1"/>
  <c r="H35" i="34" s="1"/>
  <c r="F34" i="34"/>
  <c r="H34" i="34" s="1"/>
  <c r="F33" i="34"/>
  <c r="H33" i="34" s="1"/>
  <c r="F32" i="34"/>
  <c r="H32" i="34" s="1"/>
  <c r="H30" i="12"/>
  <c r="H31" i="12"/>
  <c r="H32" i="12"/>
  <c r="H29" i="12"/>
  <c r="F30" i="12"/>
  <c r="F31" i="12"/>
  <c r="F32" i="12"/>
  <c r="F29" i="12"/>
  <c r="K38" i="7" l="1"/>
  <c r="K37" i="7"/>
  <c r="K36" i="7"/>
  <c r="K35" i="7"/>
  <c r="C7" i="15" l="1"/>
  <c r="D7" i="15"/>
  <c r="E7" i="15"/>
  <c r="F7" i="15"/>
  <c r="G7" i="15"/>
  <c r="H7" i="15"/>
  <c r="B7" i="15"/>
  <c r="J8" i="5" l="1"/>
  <c r="I8" i="5"/>
  <c r="J7" i="5"/>
  <c r="M5" i="49" l="1"/>
  <c r="M6" i="49"/>
  <c r="M7" i="49"/>
  <c r="M8" i="49"/>
  <c r="M9" i="49"/>
  <c r="M4" i="49"/>
  <c r="N5" i="46" l="1"/>
  <c r="N6" i="46"/>
  <c r="N7" i="46"/>
  <c r="N8" i="46"/>
  <c r="N9" i="46"/>
  <c r="N10" i="46"/>
  <c r="N11" i="46"/>
  <c r="N12" i="46"/>
  <c r="N13" i="46"/>
  <c r="N14" i="46"/>
  <c r="N15" i="46"/>
  <c r="N16" i="46"/>
  <c r="N17" i="46"/>
  <c r="N18" i="46"/>
  <c r="N19" i="46"/>
  <c r="N20" i="46"/>
  <c r="N21" i="46"/>
  <c r="N22" i="46"/>
  <c r="N23" i="46"/>
  <c r="N24" i="46"/>
  <c r="N4" i="46"/>
  <c r="M5" i="47" l="1"/>
  <c r="M6" i="47"/>
  <c r="M7" i="47"/>
  <c r="M8" i="47"/>
  <c r="M9" i="47"/>
  <c r="M10" i="47"/>
  <c r="M11" i="47"/>
  <c r="M12" i="47"/>
  <c r="M13" i="47"/>
  <c r="M14" i="47"/>
  <c r="M15" i="47"/>
  <c r="M16" i="47"/>
  <c r="M17" i="47"/>
  <c r="M18" i="47"/>
  <c r="M19" i="47"/>
  <c r="M20" i="47"/>
  <c r="M21" i="47"/>
  <c r="M22" i="47"/>
  <c r="M23" i="47"/>
  <c r="M4" i="47"/>
  <c r="M5" i="48" l="1"/>
  <c r="M6" i="48"/>
  <c r="M7" i="48"/>
  <c r="M8" i="48"/>
  <c r="M9" i="48"/>
  <c r="M10" i="48"/>
  <c r="M4" i="48"/>
  <c r="E8" i="5"/>
  <c r="D8" i="5"/>
  <c r="C8" i="5"/>
  <c r="B8" i="5"/>
  <c r="F8" i="5"/>
  <c r="G8" i="5"/>
  <c r="H8" i="5"/>
  <c r="C7" i="5"/>
  <c r="D7" i="5"/>
  <c r="E7" i="5"/>
  <c r="F7" i="5"/>
  <c r="G7" i="5"/>
  <c r="H7" i="5"/>
  <c r="I7" i="5"/>
  <c r="B7" i="5"/>
  <c r="F4" i="14" l="1"/>
  <c r="C8" i="10" l="1"/>
  <c r="D8" i="10"/>
  <c r="E8" i="10"/>
  <c r="F8" i="10"/>
  <c r="G8" i="10"/>
  <c r="H8" i="10"/>
  <c r="B8" i="10"/>
  <c r="I8" i="10"/>
</calcChain>
</file>

<file path=xl/connections.xml><?xml version="1.0" encoding="utf-8"?>
<connections xmlns="http://schemas.openxmlformats.org/spreadsheetml/2006/main">
  <connection id="1" name="Conexão" type="104" refreshedVersion="0" background="1">
    <extLst>
      <ext xmlns:x15="http://schemas.microsoft.com/office/spreadsheetml/2010/11/main" uri="{DE250136-89BD-433C-8126-D09CA5730AF9}">
        <x15:connection id="Intervalo-cb8fbb59-8a36-4d1e-922d-4af930ea9887"/>
      </ext>
    </extLst>
  </connection>
  <connection id="2" keepAlive="1" name="ThisWorkbookDataModel" description="Modelo de Dados"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<sst xmlns="http://schemas.openxmlformats.org/spreadsheetml/2006/main" count="521" uniqueCount="258">
  <si>
    <t>CRAS</t>
  </si>
  <si>
    <t>Norte</t>
  </si>
  <si>
    <t>Nordeste</t>
  </si>
  <si>
    <t>Sudeste</t>
  </si>
  <si>
    <t>Sul</t>
  </si>
  <si>
    <t>Centro-Oeste</t>
  </si>
  <si>
    <t>Próprio</t>
  </si>
  <si>
    <t>Alugado</t>
  </si>
  <si>
    <t>Acesso principal adaptado com rampas e rota acessível desde a calçada até a recepção do CRAS</t>
  </si>
  <si>
    <t>Rota acessível aos espaços do CRAS</t>
  </si>
  <si>
    <t>Rota acessível ao banheiro</t>
  </si>
  <si>
    <t>Banheiro adaptado</t>
  </si>
  <si>
    <t>Banheiro adaptado para pessoas com deficiência</t>
  </si>
  <si>
    <t>%</t>
  </si>
  <si>
    <t>Brasil</t>
  </si>
  <si>
    <t>Não Governamental</t>
  </si>
  <si>
    <t>Governamental</t>
  </si>
  <si>
    <t>Fonte: MDS, Censo SUAS.</t>
  </si>
  <si>
    <t>Cedido</t>
  </si>
  <si>
    <t>Acesso principal adaptado com rampas e rota acessível desde a calçada até o interior da Unidade</t>
  </si>
  <si>
    <t>Rota acessível aos dormitórios e espaços de uso coletivo</t>
  </si>
  <si>
    <t>Banheiro adaptado para pessoas com deficiência e/ou mobilidade reduzida</t>
  </si>
  <si>
    <t>Pisos especiais com relevos para sinalização voltados pessoa com deficiência visual</t>
  </si>
  <si>
    <t>Suporte para leitores de telas de computador para pessoas com deficiência visual</t>
  </si>
  <si>
    <t>Suporte de material em braile</t>
  </si>
  <si>
    <t>Outras adaptações e tecnologias assistivas para deficiência física</t>
  </si>
  <si>
    <t>Outras adaptações e tecnologias assistivas para deficiência intelectual e autismo.</t>
  </si>
  <si>
    <t>Suporte de profissional com conhecimento em LIBRAS</t>
  </si>
  <si>
    <t>Não há outras adaptações</t>
  </si>
  <si>
    <t>Acesso principal adaptado com rampas e rota acessível desde a calçada até a recepção no interior da unidade</t>
  </si>
  <si>
    <t>Rota acessível aos espaços da Unidade</t>
  </si>
  <si>
    <t>Total</t>
  </si>
  <si>
    <t>Pequeno I</t>
  </si>
  <si>
    <t>Pequeno II</t>
  </si>
  <si>
    <t>Médio</t>
  </si>
  <si>
    <t>Grande</t>
  </si>
  <si>
    <t>Metrópole</t>
  </si>
  <si>
    <t>Acesso principal adaptado com rampas e rota acessível desde a calçada do CREAS</t>
  </si>
  <si>
    <t>Rota acessível aos espaços do CREAS</t>
  </si>
  <si>
    <t>Banheiro adaptado para pessoas com mobilidade reduzida (idosos, pessoas com necessidades especiais, etc.)</t>
  </si>
  <si>
    <t>Nenhum CRAS</t>
  </si>
  <si>
    <t>1 CRAS</t>
  </si>
  <si>
    <t>De 2 a 3 CRAS</t>
  </si>
  <si>
    <t>De 4 a 6 CRAS</t>
  </si>
  <si>
    <t>De 7 a 10 CRAS</t>
  </si>
  <si>
    <t>Mais de 10 CRAS</t>
  </si>
  <si>
    <t>CREAS</t>
  </si>
  <si>
    <t>Acesso principal adaptado com rampas e rotas acessível desde a calçada até a recepção do CRAS</t>
  </si>
  <si>
    <t>Povos Indígenas</t>
  </si>
  <si>
    <t>Comunidade Quilombola</t>
  </si>
  <si>
    <t>Comunidade Ribeirinha</t>
  </si>
  <si>
    <t>Povos Ciganos</t>
  </si>
  <si>
    <t>Comunidades Extrativistas</t>
  </si>
  <si>
    <t>Outros povos e comunidades tradicionais</t>
  </si>
  <si>
    <t>Não atendeu</t>
  </si>
  <si>
    <t>Outros</t>
  </si>
  <si>
    <t>Banheiro adaptado para pessoas com dificuldades de locomoção e/ou necessidades especiais</t>
  </si>
  <si>
    <t xml:space="preserve">Norte </t>
  </si>
  <si>
    <t>Acesso principal adaptado com rampas e rota acessível desde a calçada do Centro POP</t>
  </si>
  <si>
    <t>Rota acessível aos espaços do Centro POP</t>
  </si>
  <si>
    <t>Percentual</t>
  </si>
  <si>
    <t>Banheiro adaptado para pessoas com dificuldades de locomoção</t>
  </si>
  <si>
    <t xml:space="preserve">Cedido </t>
  </si>
  <si>
    <t xml:space="preserve">CRAS </t>
  </si>
  <si>
    <t xml:space="preserve">CREAS </t>
  </si>
  <si>
    <t>Centro POP</t>
  </si>
  <si>
    <t>Centro de Convivência</t>
  </si>
  <si>
    <t>Centro DIA</t>
  </si>
  <si>
    <t>Público</t>
  </si>
  <si>
    <t>Crianças/adolescentes</t>
  </si>
  <si>
    <t>Jovens egressos de serviços de acolhimento</t>
  </si>
  <si>
    <t>Exclusivamente crianças/adolescentes com deficiência</t>
  </si>
  <si>
    <t>Exclusivamente para pessoas adultas com deficiência</t>
  </si>
  <si>
    <t>Adultos e famílias</t>
  </si>
  <si>
    <t>Pessoas Idosas</t>
  </si>
  <si>
    <t>Possui dados da localização (endereço, telefone etc.)</t>
  </si>
  <si>
    <t>Recebe usuários encaminhados por este CREAS</t>
  </si>
  <si>
    <t>Encaminha usuários para este CREAS</t>
  </si>
  <si>
    <t>Acompanha os encaminhamentos</t>
  </si>
  <si>
    <t>Realiza reuniões periódicas</t>
  </si>
  <si>
    <t>Troca Informações</t>
  </si>
  <si>
    <t>Realiza estudos de caso em conjunto</t>
  </si>
  <si>
    <t>Desenvolve atividades em parceria</t>
  </si>
  <si>
    <t>Não tem nenhuma articulação</t>
  </si>
  <si>
    <t>Serviço ou instituição não existente no município</t>
  </si>
  <si>
    <t>Unidades Públicas da Rede de Proteção Social Básica</t>
  </si>
  <si>
    <t>Unidades Conveniadas da Rede de Proteção Social Básica</t>
  </si>
  <si>
    <t>Unidades da Rede de Proteção Social Especial</t>
  </si>
  <si>
    <t>Serviços de Saúde</t>
  </si>
  <si>
    <t>Serviços de Educação</t>
  </si>
  <si>
    <t>Órgãos/Serviços relacionados a Trabalho e Emprego</t>
  </si>
  <si>
    <t>Movimentos Sociais locais/Associações Comunitárias</t>
  </si>
  <si>
    <t>Serviços de Acolhimento (abrigos e outros)</t>
  </si>
  <si>
    <t>PETI</t>
  </si>
  <si>
    <t>Demais serviços da rede socioassistencial</t>
  </si>
  <si>
    <t>Serviços de saúde mental</t>
  </si>
  <si>
    <t>Demais serviços da rede de saúde</t>
  </si>
  <si>
    <t>Serviços de outras políticas públicas</t>
  </si>
  <si>
    <t>Órgãos responsáveis pela emissão de documentação civil básica</t>
  </si>
  <si>
    <t>Serviços/Programas de Segurança Alimentar</t>
  </si>
  <si>
    <t>Poder Jurídico</t>
  </si>
  <si>
    <t>Ministérios Público</t>
  </si>
  <si>
    <t>Defensoria Pública</t>
  </si>
  <si>
    <t>Delegacias Especializadas</t>
  </si>
  <si>
    <t>ONGs que atuam com defesa de direitos ou realizam projetos sociais</t>
  </si>
  <si>
    <t>Instituições de Ensino e Pesquisa</t>
  </si>
  <si>
    <t>Conselho Tutelar</t>
  </si>
  <si>
    <t>Serviço Especializado em Abordagem Social (quando não ofertado pelo Centro de Referência para Pop Rua)</t>
  </si>
  <si>
    <t>Serviços de Acolhimento (abrigos institucionais, casas de passagem, repúblicas)</t>
  </si>
  <si>
    <t>Centro de Referência de Assistência Social (CRAS)</t>
  </si>
  <si>
    <t>Centro de Referência Especializado de Assistência Social (CREAS)</t>
  </si>
  <si>
    <t>Serviços de Saúde Mental (CAPS, CAPS AD, etc.)</t>
  </si>
  <si>
    <t>Equipes da Saúde que atuem no espaço da rua (Consultórios na Rua ou outros);</t>
  </si>
  <si>
    <t>Serviços de saúde voltados à internação</t>
  </si>
  <si>
    <t>Comunidades Terapêuticas</t>
  </si>
  <si>
    <t>Demais Serviços da rede de Saúde</t>
  </si>
  <si>
    <t>Serviços/Programas de Habitação</t>
  </si>
  <si>
    <t>Serviços/Programas de Geração de Trabalho e renda</t>
  </si>
  <si>
    <t>Programas/projetos de inclusão digital</t>
  </si>
  <si>
    <t>Órgãos de Defesa de Direitos (Poder Judiciário, Ministério Público, Defensoria Pública, etc.)</t>
  </si>
  <si>
    <t>Movimentos organizados da população em situação de rua</t>
  </si>
  <si>
    <t>ONGs que atuam com defesa de direitos</t>
  </si>
  <si>
    <t>ONGs que realizam projetos sociais</t>
  </si>
  <si>
    <t>Unidades / Serviços de outros municípios</t>
  </si>
  <si>
    <t>Centro-Dia</t>
  </si>
  <si>
    <t>Mulheres em situação de violência</t>
  </si>
  <si>
    <t>Recebe usuários encaminhados por este CRAS</t>
  </si>
  <si>
    <t>Encaminha usuários para este CRAS</t>
  </si>
  <si>
    <t>Serviços, programas ou instituições com os quais o CRAS mantém articulação</t>
  </si>
  <si>
    <t>Serviços, programas ou instituições com os quais o CREAS mantém articulação</t>
  </si>
  <si>
    <t>Serviços, programas ou instituições com os quais o Centro POP mantém articulação</t>
  </si>
  <si>
    <t>Recebe usuários encaminhados por este Centro POP</t>
  </si>
  <si>
    <t>Encaminha usuários para este Centro POP</t>
  </si>
  <si>
    <t>Possui fluxo/protocolo de articulação</t>
  </si>
  <si>
    <t>Centro de Referência Especializado para População em Situação de Rua – Centro POP</t>
  </si>
  <si>
    <t>Outras Unidades de Acolhimento</t>
  </si>
  <si>
    <t>Recebe usuários encaminhados por esta Unidade</t>
  </si>
  <si>
    <t>Encaminha usuários para esta Unidade</t>
  </si>
  <si>
    <t>Serviços, programas ou instituições com os quais a Unidade de Acolhimento mantém articulação</t>
  </si>
  <si>
    <t>Exclusivamente crianças/adolescente com Deficiência</t>
  </si>
  <si>
    <t>Exclusivamente pessoas adultas com Deficiência</t>
  </si>
  <si>
    <t>Mulheres em situação de violência doméstica ou familiar</t>
  </si>
  <si>
    <t>Crianças/ adolescentes</t>
  </si>
  <si>
    <t>0 a 20 vagas</t>
  </si>
  <si>
    <t>21 a 40 vagas</t>
  </si>
  <si>
    <t>41 a 60 vagas</t>
  </si>
  <si>
    <t>61 a 80 vagas</t>
  </si>
  <si>
    <t>81 a 100 vagas</t>
  </si>
  <si>
    <t>Acima de 100 vagas</t>
  </si>
  <si>
    <t>Unidades/Serviços de outros municípios</t>
  </si>
  <si>
    <t>Banheiro adaptado para pessoas com mobilidade reduzida</t>
  </si>
  <si>
    <t>Criança/Adolescentes com deficiência e com algum grau de dependência</t>
  </si>
  <si>
    <t>Adultos com deficiência e com algum grau de dependência</t>
  </si>
  <si>
    <t>Idosos com deficiência</t>
  </si>
  <si>
    <t>Idosos com algum grau de dependência (sem deficiência)</t>
  </si>
  <si>
    <t xml:space="preserve"> </t>
  </si>
  <si>
    <t>Acesso principal adaptado com rampas e rotas acessível desde a calçada até a recepção do Centro POP</t>
  </si>
  <si>
    <t>Rota acessível aos espaços do Centro Pop</t>
  </si>
  <si>
    <t>Urbano periférico</t>
  </si>
  <si>
    <t>Rural</t>
  </si>
  <si>
    <t>Centros de Convivência</t>
  </si>
  <si>
    <t xml:space="preserve">Urbano central </t>
  </si>
  <si>
    <t xml:space="preserve">Possui dados de localização (endereço, telefone etc.) </t>
  </si>
  <si>
    <t xml:space="preserve">Acesso principal adaptado com rampas e rotas acessíveis desde a calçada até a recepção do CREAS </t>
  </si>
  <si>
    <t>Referências para inclusão de links: 
- Lei nº 8.742, de 7 de dezembro de 1993 ( Lei Orgânica da Assistência Social): Dispõe sobre a organização da Assistência Social e dá outras providências. (http://www.planalto.gov.br/ccivil_03/Leis/L8742compilado.htm) 
- Tipificação Nacional de Serviços Socioassistenciais (http://www.mds.gov.br/webarquivos/publicacao/assistencia_social/Normativas/tipificacao.pdf)</t>
  </si>
  <si>
    <r>
      <rPr>
        <sz val="11"/>
        <rFont val="Calibri"/>
        <family val="2"/>
        <scheme val="minor"/>
      </rPr>
      <t xml:space="preserve">A assistência social organiza-se por dois tipos de proteção: a proteção social básica, definida no artigo 6º-A da </t>
    </r>
    <r>
      <rPr>
        <sz val="11"/>
        <color rgb="FF00B0F0"/>
        <rFont val="Calibri"/>
        <family val="2"/>
        <scheme val="minor"/>
      </rPr>
      <t>Lei Orgânica da Assistência Social (LOAS)</t>
    </r>
    <r>
      <rPr>
        <sz val="11"/>
        <rFont val="Calibri"/>
        <family val="2"/>
        <scheme val="minor"/>
      </rPr>
      <t xml:space="preserve"> como um "conjunto de serviços, programas, projetos e benefícios da assistência social que visa a prevenir situações de vulnerabilidade e risco social por meio do desenvolvimento de potencialidades e aquisições e do fortalecimento de vínculos familiares e comunitários" e a proteção social especial, definida como "conjunto de serviços, programas e projetos que tem por objetivo contribuir para a reconstrução de vínculos familiares e comunitários, a defesa de direito, o fortalecimento das potencialidades e aquisições e a proteção de famílias e indivíduos para o enfrentamento das situações de violação de direitos". 
Nesse contexto, os equipamentos da assistência social são as unidades nas quais os serviços socioassistenciais, programas e projetos são realizados. Essas unidades podem ser públicas ou entidades de assistência social.
A </t>
    </r>
    <r>
      <rPr>
        <sz val="11"/>
        <color rgb="FF00B0F0"/>
        <rFont val="Calibri"/>
        <family val="2"/>
        <scheme val="minor"/>
      </rPr>
      <t>Tipificação Nacional de Serviços Socioassistenciais</t>
    </r>
    <r>
      <rPr>
        <sz val="11"/>
        <rFont val="Calibri"/>
        <family val="2"/>
        <scheme val="minor"/>
      </rPr>
      <t xml:space="preserve"> organiza os serviços ofertados conforme seu nível de complexidade, indicando o equipamento recomendado à execução do serviço. No âmbito da proteção social básica, os atendimentos são prestados pelos Centros de Referência de Assistência Social (CRAS) e pelos Centros de Convivência. No âmbito da proteção social especial, os serviços são prestados pelos Centros de Referência Especializados de Assistência Social (CREAS), Centros de Referência Especializados para População em Situação de Rua (Centros POP), Centros-Dia de Referência para Pessoa com Deficiência e suas Famílias e pelas Unidades de Acolhimento. </t>
    </r>
    <r>
      <rPr>
        <sz val="11"/>
        <color rgb="FFFF0000"/>
        <rFont val="Calibri"/>
        <family val="2"/>
        <scheme val="minor"/>
      </rPr>
      <t xml:space="preserve">
</t>
    </r>
    <r>
      <rPr>
        <sz val="11"/>
        <rFont val="Calibri"/>
        <family val="2"/>
        <scheme val="minor"/>
      </rPr>
      <t>Esta seção apresenta informações a respeito desses equipamentos em 2016 e sua evolução ao longo do tempo, com base nos resultados dos Censos dos anos anteriores.</t>
    </r>
  </si>
  <si>
    <t xml:space="preserve">Fonte: MDS, Censo SUAS.  
</t>
  </si>
  <si>
    <t>Gráfico 1: Evolução do quantitativo de CRAS por Grandes Regiões - Brasil, 2007 a 2017</t>
  </si>
  <si>
    <t>Gráfico 4: Evolução percentual de CRAS segundo condições de acessibilidade  de acordo com a Norma da ABNT - Brasil, 2010 a 2017</t>
  </si>
  <si>
    <t>Gráfico 5: Percentual de CRAS com existência de condições de acessibilidade de acordo com a Norma da ABNT, segundo situação do imóvel – Brasil, 2017</t>
  </si>
  <si>
    <t>Tabela 1: Articulação dos CRAS com serviços, programas ou instituições existentes no município - Brasil, 2017</t>
  </si>
  <si>
    <t>Gráfico 11: Evolução do quantitativo de CREAS por Grandes Regiões - Brasil, 2009 a 2017</t>
  </si>
  <si>
    <t>Nenhum CREAS</t>
  </si>
  <si>
    <t>1 CREAS</t>
  </si>
  <si>
    <t>De 2 a 3 CREAS</t>
  </si>
  <si>
    <t>De 4 a 6 CREAS</t>
  </si>
  <si>
    <t>De 7 a 10 CREAS</t>
  </si>
  <si>
    <t>Mais de 10 CREAS</t>
  </si>
  <si>
    <t>Gráfico 2: Número de CREAS por município segundo porte populacional- Brasil, 2017</t>
  </si>
  <si>
    <t>Gráfico 2: Número de CRAS por município segundo porte populacional- Brasil, 2017</t>
  </si>
  <si>
    <t>Tabela 2: Articulação dos CREAS com serviços, programas ou instituições existentes no município - Brasil, 2017</t>
  </si>
  <si>
    <r>
      <t xml:space="preserve">Gráfico 7: Número de CREAS por atendimento a povos e comunidades tradicionais – Brasil, </t>
    </r>
    <r>
      <rPr>
        <b/>
        <sz val="11"/>
        <color rgb="FFFF0000"/>
        <rFont val="Calibri"/>
        <family val="2"/>
        <scheme val="minor"/>
      </rPr>
      <t>2015</t>
    </r>
    <r>
      <rPr>
        <b/>
        <sz val="11"/>
        <rFont val="Calibri"/>
        <family val="2"/>
        <scheme val="minor"/>
      </rPr>
      <t xml:space="preserve"> e 2017</t>
    </r>
  </si>
  <si>
    <t>Gráfico 7: Número de CRAS por atendimento a povos e comunidades tradicionais – Brasil, 2015 e 2017</t>
  </si>
  <si>
    <t>Gráfico 2: Número de Centro POP por município segundo porte populacional- Brasil, 2017</t>
  </si>
  <si>
    <t>Nenhum Centro POP</t>
  </si>
  <si>
    <t>1 Centro POP</t>
  </si>
  <si>
    <t>Gráfico 16: Evolução do quantitativo de Centros POP por Grandes Regiões– Brasil, 2011 a 2017</t>
  </si>
  <si>
    <t xml:space="preserve">Gráfico 12: Evolução dos CREAS segundo situação do imóvel – Brasil, 2009 a 2017. </t>
  </si>
  <si>
    <t>Gráfico 13: Evolução do percentual de CREAS segundo condições  de acessibilidade de acordo com a Norma da ABNT – Brasil, 2010 a 2017</t>
  </si>
  <si>
    <t>Gráfico 18:  Evolução percentual de Centros POP segundo condições  de acessibilidade de acordo com a Norma da ABNT – Brasil, 2011 a 2017</t>
  </si>
  <si>
    <t>Gráfico 14: Percentual de CREAS com existência de condições de acessibilidade de acordo com a Norma da ABNT, segundo situação do imóvel – Brasil, 2017</t>
  </si>
  <si>
    <t>Gráfico 19: Percentual de Centros POP com existência de condições de acessibilidade de acordo com a Norma da ABNT, segundo situação do imóvel – Brasil, 2017</t>
  </si>
  <si>
    <t>Gráfico 15: Distribuição de CREAS com computadores com acesso à internet - Brasil, 2009 a 2017</t>
  </si>
  <si>
    <t>Gráfico 20: Distribuição de Centros POP com computadores com acesso à internet – Brasil, 2011 a 2017</t>
  </si>
  <si>
    <t>Gráfico 8: Evolução do quantitativo de Centros de Convivência por Grandes Regiões – Brasil, 2014 a 2017</t>
  </si>
  <si>
    <t>Gráfico 2: Número de Centros de Convivência por município segundo porte populacional- Brasil, 2017</t>
  </si>
  <si>
    <t>Nenhum Centros de Convivência</t>
  </si>
  <si>
    <t>1 Centros de Convivência</t>
  </si>
  <si>
    <t>Mais de 10 Centros de Convivência</t>
  </si>
  <si>
    <t>Gráfico 9: Quantitativo de Centros de Convivência por natureza da Unidade – Brasil, 2017</t>
  </si>
  <si>
    <r>
      <t xml:space="preserve">Gráfico 7: Número de Centros de Convivência por atendimento a povos e comunidades tradicionais – Brasil, </t>
    </r>
    <r>
      <rPr>
        <b/>
        <sz val="11"/>
        <color rgb="FFFF0000"/>
        <rFont val="Calibri"/>
        <family val="2"/>
        <scheme val="minor"/>
      </rPr>
      <t>2015</t>
    </r>
    <r>
      <rPr>
        <b/>
        <sz val="11"/>
        <rFont val="Calibri"/>
        <family val="2"/>
        <scheme val="minor"/>
      </rPr>
      <t xml:space="preserve"> e 2017</t>
    </r>
  </si>
  <si>
    <t>Gráfico 22: Evolução do quantitativo de Centros-Dia por Grandes Regiões – Brasil, 2015 a 2017</t>
  </si>
  <si>
    <t>Gráfico 2: Número de Centros-Dia  por município segundo porte populacional- Brasil, 2017</t>
  </si>
  <si>
    <t>De 2 a 3 Centro POP</t>
  </si>
  <si>
    <t>De 2 a 3 Centros de Convivência</t>
  </si>
  <si>
    <t>De 4 a 6 Centros de Convivência</t>
  </si>
  <si>
    <t>De 7 a 10 Centros de Convivência</t>
  </si>
  <si>
    <t>Nenhum Centros-Dia</t>
  </si>
  <si>
    <t>1 Centros de Centros-Dia</t>
  </si>
  <si>
    <t>De 2 a 3 Centros-Dia</t>
  </si>
  <si>
    <t>De 4 a 6 Centros-Dia</t>
  </si>
  <si>
    <t>De 7 a 10 Centros-Dia</t>
  </si>
  <si>
    <t>Mais de 10 Centros-Dia</t>
  </si>
  <si>
    <t>Gráfico 17: Evolução dos Centro POP segundo situação do imóvel  – Brasil, 2011 a 2017</t>
  </si>
  <si>
    <t>Gráfico 23: Evolução  de Centros-Dia segundo situação do imóvel  – Brasil, 2015 e 2017</t>
  </si>
  <si>
    <t>Gráfico 24: Evolução percentual dos Centros-Dia segundo condições  de acessibilidade de acordo com a Norma da ABNT – Brasil, 2015 e 2017</t>
  </si>
  <si>
    <t>Gráfico 26: Percentual de Centros Dia com existência de condições de acessibilidade de acordo com a Norma da ABNT, segundo situação do imóvel – Brasil, 2017</t>
  </si>
  <si>
    <t>Gráfico 27: Evolução percentual  dos Centros-Dia segundo público atendido. Brasil, 2015 e 2017</t>
  </si>
  <si>
    <t>Gráfico 28: Evolução do quantitativo de Unidades de Acolhimento por Grandes Regiões – Brasil, 2012 a 2017</t>
  </si>
  <si>
    <t>Gráfico 2: Número de Unidades de Acolhimento  por município segundo porte populacional- Brasil, 2017</t>
  </si>
  <si>
    <t>De 2 a 3 Unidades de Acolhimento</t>
  </si>
  <si>
    <t>De 4 a 6 Unidades de Acolhimento</t>
  </si>
  <si>
    <t>De 7 a 10 Unidades de Acolhimento</t>
  </si>
  <si>
    <t>Mais de 10 Unidades de Acolhimento</t>
  </si>
  <si>
    <t>1  Unidade de Acolhimento</t>
  </si>
  <si>
    <t>Nenhuma Unidades de Acolhimento</t>
  </si>
  <si>
    <t>Gráfico 30: Evolução percentual de Unidades de Acolhimento segundo condições  de acessibilidade de acordo com a Norma da ABNT  – Brasil, 2015 e 2017</t>
  </si>
  <si>
    <t>Tabela 4: Articulação das Unidades de Acolhimento com serviços, programas ou instituições existentes no município - Brasil, 2017</t>
  </si>
  <si>
    <t>Gráfico 32: Percentual de Unidades de Acolhimento segundo público atendido. Brasil, 2014 a 2017</t>
  </si>
  <si>
    <t>Gráfico 33: Número de Unidades de Acolhimento segundo capacidade máxima e público atendido - Brasil, 2016 a 2017</t>
  </si>
  <si>
    <t>Gráfico 39: Distribuição de Equipamentos da Assistência Social segundo localização - Brasil, 2017</t>
  </si>
  <si>
    <t>Gráfico 37: Percentual de Unidades de Assistência Social que atenderam povos e comunidades tradicionais - Brasil, 2017</t>
  </si>
  <si>
    <t>Gráfico 31: Distribuição  de Unidades de Acolhimento com computadores com acesso à internet – Brasil, 2012 e 2017</t>
  </si>
  <si>
    <t>Gráfico 29: Percentual de Unidades de Acolhimento pela natureza da unidade - Brasil, 2012 a 2017</t>
  </si>
  <si>
    <t>Gráfico 25: Quantidade de Centros Dia segundo outras adaptações para acessibilidade – Brasil, 2017</t>
  </si>
  <si>
    <t>Tabela 3: Articulação dos Centros POP com serviços, programas ou instituições existentes no município - Brasil, 2017</t>
  </si>
  <si>
    <t>Gráfico 3: Evolução dos CRAS segundo situação do imóvel – Brasil, 2010 a 2017</t>
  </si>
  <si>
    <t>Municípios</t>
  </si>
  <si>
    <r>
      <t xml:space="preserve">Gráfico 6: </t>
    </r>
    <r>
      <rPr>
        <b/>
        <sz val="11"/>
        <color rgb="FF000000"/>
        <rFont val="Calibri"/>
        <family val="2"/>
        <scheme val="minor"/>
      </rPr>
      <t xml:space="preserve">Distribuição dos CRAS com computadores com acesso à internet </t>
    </r>
    <r>
      <rPr>
        <b/>
        <sz val="11"/>
        <color theme="1"/>
        <rFont val="Calibri"/>
        <family val="2"/>
        <scheme val="minor"/>
      </rPr>
      <t>– Brasil, 2010 a 2017</t>
    </r>
  </si>
  <si>
    <t>Povos de matriz africana</t>
  </si>
  <si>
    <t>-</t>
  </si>
  <si>
    <t>Mais de 4 Centro POP</t>
  </si>
  <si>
    <t>Suporte de material em braille</t>
  </si>
  <si>
    <t>Outras adaptações e tecnologias assistivas para deficiência intelectual e autismo</t>
  </si>
  <si>
    <t>Pisos especiais com relevos para sinalização voltados à pessoa com deficiência visual</t>
  </si>
  <si>
    <t>Não há adaptações</t>
  </si>
  <si>
    <t>Povos de Matriz Africana</t>
  </si>
  <si>
    <t>Outro</t>
  </si>
  <si>
    <t>Gráfico 10: Percentual dos Centros de Convivência segundo condições de acessibilidade – Brasil, 2017</t>
  </si>
  <si>
    <t>Sem acesso</t>
  </si>
  <si>
    <t>Com acesso</t>
  </si>
  <si>
    <t>CCONV</t>
  </si>
  <si>
    <t>Total CRAS</t>
  </si>
  <si>
    <t>Atendimento a algum PCT</t>
  </si>
  <si>
    <t>Urbano Central</t>
  </si>
  <si>
    <t>Urbano Periférico</t>
  </si>
  <si>
    <t>não possui (independente da situação do imóvel)</t>
  </si>
  <si>
    <t>Cedido/Outro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</si>
</sst>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quot;R$&quot;\ #,##0.00"/>
  </numFmts>
  <fonts count="24"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sz val="10"/>
      <name val="Arial"/>
      <family val="2"/>
    </font>
    <font>
      <sz val="9"/>
      <color indexed="8"/>
      <name val="Arial"/>
      <family val="2"/>
    </font>
    <font>
      <b/>
      <sz val="12"/>
      <name val="Calibri"/>
      <family val="2"/>
      <scheme val="minor"/>
    </font>
    <font>
      <sz val="11"/>
      <color theme="1"/>
      <name val="Calibri"/>
      <family val="2"/>
      <scheme val="minor"/>
    </font>
    <font>
      <i/>
      <sz val="11"/>
      <color theme="1"/>
      <name val="Calibri"/>
      <family val="2"/>
      <scheme val="minor"/>
    </font>
    <font>
      <sz val="12"/>
      <name val="Calibri"/>
      <family val="2"/>
      <scheme val="minor"/>
    </font>
    <font>
      <sz val="11"/>
      <name val="Calibri"/>
      <family val="2"/>
      <scheme val="minor"/>
    </font>
    <font>
      <b/>
      <sz val="9"/>
      <color indexed="8"/>
      <name val="Arial"/>
      <family val="2"/>
    </font>
    <font>
      <sz val="11"/>
      <color rgb="FFC00000"/>
      <name val="Calibri"/>
      <family val="2"/>
      <scheme val="minor"/>
    </font>
    <font>
      <sz val="11"/>
      <color rgb="FFFF0000"/>
      <name val="Calibri"/>
      <family val="2"/>
      <scheme val="minor"/>
    </font>
    <font>
      <sz val="11"/>
      <color theme="9"/>
      <name val="Calibri"/>
      <family val="2"/>
      <scheme val="minor"/>
    </font>
    <font>
      <sz val="12"/>
      <color theme="9"/>
      <name val="Calibri"/>
      <family val="2"/>
      <scheme val="minor"/>
    </font>
    <font>
      <b/>
      <sz val="11"/>
      <color rgb="FFFFFFFF"/>
      <name val="Calibri"/>
      <family val="2"/>
      <scheme val="minor"/>
    </font>
    <font>
      <b/>
      <sz val="11"/>
      <name val="Calibri"/>
      <family val="2"/>
      <scheme val="minor"/>
    </font>
    <font>
      <sz val="11"/>
      <color rgb="FF000000"/>
      <name val="Calibri"/>
      <family val="2"/>
      <scheme val="minor"/>
    </font>
    <font>
      <sz val="11"/>
      <color indexed="8"/>
      <name val="Calibri"/>
      <family val="2"/>
      <scheme val="minor"/>
    </font>
    <font>
      <sz val="11"/>
      <color rgb="FF00B0F0"/>
      <name val="Calibri"/>
      <family val="2"/>
      <scheme val="minor"/>
    </font>
    <font>
      <b/>
      <sz val="11"/>
      <color rgb="FFFF0000"/>
      <name val="Calibri"/>
      <family val="2"/>
      <scheme val="minor"/>
    </font>
    <font>
      <b/>
      <sz val="8"/>
      <color rgb="FF555555"/>
      <name val="Lucida Sans"/>
      <family val="2"/>
    </font>
  </fonts>
  <fills count="7">
    <fill>
      <patternFill patternType="none"/>
    </fill>
    <fill>
      <patternFill patternType="gray125"/>
    </fill>
    <fill>
      <patternFill patternType="solid">
        <fgColor rgb="FFE7E4DD"/>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0"/>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style="thin">
        <color auto="1"/>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medium">
        <color rgb="FFCFD4D8"/>
      </right>
      <top/>
      <bottom/>
      <diagonal/>
    </border>
  </borders>
  <cellStyleXfs count="6">
    <xf numFmtId="0" fontId="0" fillId="0" borderId="0"/>
    <xf numFmtId="0" fontId="5" fillId="0" borderId="0"/>
    <xf numFmtId="0" fontId="5" fillId="0" borderId="0"/>
    <xf numFmtId="9" fontId="8" fillId="0" borderId="0" applyFont="0" applyFill="0" applyBorder="0" applyAlignment="0" applyProtection="0"/>
    <xf numFmtId="0" fontId="5" fillId="0" borderId="0"/>
    <xf numFmtId="0" fontId="5" fillId="0" borderId="0"/>
  </cellStyleXfs>
  <cellXfs count="256">
    <xf numFmtId="0" fontId="0" fillId="0" borderId="0" xfId="0"/>
    <xf numFmtId="3" fontId="0" fillId="0" borderId="1" xfId="0" applyNumberFormat="1" applyBorder="1"/>
    <xf numFmtId="0" fontId="0" fillId="0" borderId="1" xfId="0" applyBorder="1"/>
    <xf numFmtId="0" fontId="0" fillId="0" borderId="1" xfId="0" applyFill="1" applyBorder="1"/>
    <xf numFmtId="0" fontId="1" fillId="0" borderId="1" xfId="0" applyFont="1" applyBorder="1"/>
    <xf numFmtId="0" fontId="1" fillId="0" borderId="1" xfId="0" applyFont="1" applyFill="1" applyBorder="1"/>
    <xf numFmtId="164" fontId="0" fillId="0" borderId="1" xfId="0" applyNumberFormat="1" applyBorder="1"/>
    <xf numFmtId="0" fontId="1" fillId="0" borderId="0" xfId="0" applyFont="1" applyAlignment="1">
      <alignment vertical="center"/>
    </xf>
    <xf numFmtId="0" fontId="1" fillId="0" borderId="1" xfId="0" applyFont="1" applyBorder="1" applyAlignment="1"/>
    <xf numFmtId="0" fontId="0" fillId="0" borderId="0" xfId="0" applyBorder="1"/>
    <xf numFmtId="0" fontId="1" fillId="2" borderId="1" xfId="0" applyFont="1" applyFill="1" applyBorder="1"/>
    <xf numFmtId="0" fontId="1" fillId="0" borderId="1" xfId="0" applyFont="1" applyFill="1" applyBorder="1" applyAlignment="1">
      <alignment horizontal="center"/>
    </xf>
    <xf numFmtId="0" fontId="1" fillId="0" borderId="0" xfId="0" applyFont="1" applyAlignment="1"/>
    <xf numFmtId="0" fontId="7" fillId="0" borderId="0" xfId="2" applyFont="1" applyAlignment="1">
      <alignment wrapText="1"/>
    </xf>
    <xf numFmtId="164" fontId="0" fillId="0" borderId="0" xfId="3" applyNumberFormat="1" applyFont="1"/>
    <xf numFmtId="0" fontId="1" fillId="0" borderId="0" xfId="0" applyFont="1" applyBorder="1"/>
    <xf numFmtId="164" fontId="0" fillId="0" borderId="0" xfId="0" applyNumberFormat="1" applyBorder="1"/>
    <xf numFmtId="0" fontId="0" fillId="0" borderId="0" xfId="0" applyAlignment="1">
      <alignment vertical="center"/>
    </xf>
    <xf numFmtId="0" fontId="1" fillId="0" borderId="0" xfId="0" applyFont="1"/>
    <xf numFmtId="0" fontId="0" fillId="0" borderId="14" xfId="0" applyBorder="1"/>
    <xf numFmtId="164" fontId="0" fillId="0" borderId="0" xfId="0" applyNumberFormat="1"/>
    <xf numFmtId="0" fontId="1" fillId="0" borderId="14" xfId="0" applyFont="1" applyBorder="1"/>
    <xf numFmtId="164" fontId="0" fillId="0" borderId="14" xfId="0" applyNumberFormat="1" applyBorder="1"/>
    <xf numFmtId="164" fontId="0" fillId="0" borderId="14" xfId="3" applyNumberFormat="1" applyFont="1" applyBorder="1"/>
    <xf numFmtId="164" fontId="0" fillId="0" borderId="0" xfId="0" applyNumberFormat="1" applyFill="1" applyBorder="1"/>
    <xf numFmtId="0" fontId="0" fillId="0" borderId="0" xfId="0" applyAlignment="1">
      <alignment vertical="center" wrapText="1"/>
    </xf>
    <xf numFmtId="0" fontId="1" fillId="0" borderId="14" xfId="0" applyFont="1" applyFill="1" applyBorder="1"/>
    <xf numFmtId="0" fontId="0" fillId="0" borderId="14" xfId="0" applyFill="1" applyBorder="1"/>
    <xf numFmtId="0" fontId="0" fillId="0" borderId="0" xfId="0" applyAlignment="1"/>
    <xf numFmtId="0" fontId="2" fillId="0" borderId="14" xfId="0" applyFont="1" applyBorder="1"/>
    <xf numFmtId="0" fontId="3" fillId="0" borderId="14" xfId="0" applyFont="1" applyBorder="1" applyAlignment="1">
      <alignment horizontal="center"/>
    </xf>
    <xf numFmtId="164" fontId="2" fillId="0" borderId="14" xfId="0" applyNumberFormat="1" applyFont="1" applyBorder="1" applyAlignment="1">
      <alignment horizontal="center"/>
    </xf>
    <xf numFmtId="164" fontId="2" fillId="0" borderId="14" xfId="0" applyNumberFormat="1" applyFont="1" applyBorder="1"/>
    <xf numFmtId="0" fontId="2" fillId="0" borderId="14" xfId="0" applyFont="1" applyBorder="1" applyAlignment="1">
      <alignment horizontal="center"/>
    </xf>
    <xf numFmtId="0" fontId="1" fillId="0" borderId="7" xfId="0" applyFont="1" applyFill="1" applyBorder="1"/>
    <xf numFmtId="0" fontId="1" fillId="0" borderId="18" xfId="0" applyFont="1" applyFill="1" applyBorder="1"/>
    <xf numFmtId="0" fontId="1" fillId="0" borderId="8" xfId="0" applyFont="1" applyBorder="1"/>
    <xf numFmtId="0" fontId="1" fillId="0" borderId="9" xfId="0" applyFont="1" applyFill="1" applyBorder="1"/>
    <xf numFmtId="0" fontId="1" fillId="0" borderId="11" xfId="0" applyFont="1" applyFill="1" applyBorder="1"/>
    <xf numFmtId="0" fontId="1" fillId="0" borderId="14" xfId="0" applyFont="1" applyBorder="1" applyAlignment="1">
      <alignment vertical="top" wrapText="1"/>
    </xf>
    <xf numFmtId="0" fontId="1" fillId="0" borderId="14" xfId="0" applyFont="1" applyBorder="1" applyAlignment="1">
      <alignment vertical="center" wrapText="1"/>
    </xf>
    <xf numFmtId="0" fontId="0" fillId="0" borderId="0" xfId="0" applyAlignment="1">
      <alignment horizontal="center" vertical="center" wrapText="1"/>
    </xf>
    <xf numFmtId="0" fontId="7" fillId="0" borderId="0" xfId="2" applyFont="1" applyAlignment="1">
      <alignment horizontal="left" vertical="center" wrapText="1"/>
    </xf>
    <xf numFmtId="0" fontId="9" fillId="0" borderId="0" xfId="0" applyFont="1"/>
    <xf numFmtId="164" fontId="0" fillId="0" borderId="14" xfId="3" applyNumberFormat="1" applyFont="1" applyBorder="1" applyAlignment="1">
      <alignment horizontal="right" vertical="center"/>
    </xf>
    <xf numFmtId="0" fontId="1" fillId="0" borderId="14" xfId="0" applyFont="1" applyBorder="1" applyAlignment="1">
      <alignment horizontal="left" vertical="center" wrapText="1"/>
    </xf>
    <xf numFmtId="0" fontId="1" fillId="0" borderId="14" xfId="0" applyFont="1" applyBorder="1" applyAlignment="1">
      <alignment vertical="center"/>
    </xf>
    <xf numFmtId="0" fontId="1" fillId="0" borderId="14" xfId="0" applyFont="1" applyBorder="1" applyAlignment="1">
      <alignment horizontal="center" vertical="center" wrapText="1"/>
    </xf>
    <xf numFmtId="0" fontId="5" fillId="0" borderId="0" xfId="5"/>
    <xf numFmtId="0" fontId="5" fillId="0" borderId="14" xfId="5" applyFont="1" applyBorder="1" applyAlignment="1">
      <alignment vertical="center"/>
    </xf>
    <xf numFmtId="0" fontId="7" fillId="0" borderId="14" xfId="2" applyFont="1" applyBorder="1" applyAlignment="1">
      <alignment horizontal="left" wrapText="1"/>
    </xf>
    <xf numFmtId="164" fontId="6" fillId="0" borderId="14" xfId="3" applyNumberFormat="1" applyFont="1" applyBorder="1" applyAlignment="1">
      <alignment horizontal="right" vertical="top"/>
    </xf>
    <xf numFmtId="0" fontId="7" fillId="0" borderId="0" xfId="2" applyFont="1" applyBorder="1" applyAlignment="1">
      <alignment horizontal="left" wrapText="1"/>
    </xf>
    <xf numFmtId="164" fontId="6" fillId="0" borderId="0" xfId="3" applyNumberFormat="1" applyFont="1" applyBorder="1" applyAlignment="1">
      <alignment horizontal="right" vertical="top"/>
    </xf>
    <xf numFmtId="0" fontId="1" fillId="0" borderId="14" xfId="0" applyFont="1" applyBorder="1" applyAlignment="1">
      <alignment wrapText="1"/>
    </xf>
    <xf numFmtId="0" fontId="0" fillId="0" borderId="14" xfId="0" applyBorder="1" applyAlignment="1">
      <alignment horizontal="center" vertical="center" wrapText="1"/>
    </xf>
    <xf numFmtId="0" fontId="1" fillId="0" borderId="0" xfId="0" applyFont="1" applyAlignment="1">
      <alignment wrapText="1"/>
    </xf>
    <xf numFmtId="0" fontId="0" fillId="0" borderId="0" xfId="0" applyAlignment="1">
      <alignment wrapText="1"/>
    </xf>
    <xf numFmtId="0" fontId="0" fillId="0" borderId="14" xfId="0" applyBorder="1" applyAlignment="1">
      <alignment wrapText="1"/>
    </xf>
    <xf numFmtId="0" fontId="0" fillId="0" borderId="0" xfId="0" applyBorder="1" applyAlignment="1">
      <alignment wrapText="1"/>
    </xf>
    <xf numFmtId="0" fontId="0" fillId="0" borderId="0" xfId="0" applyBorder="1" applyAlignment="1"/>
    <xf numFmtId="0" fontId="1" fillId="0" borderId="0" xfId="0" applyFont="1" applyAlignment="1">
      <alignment horizontal="left" wrapText="1"/>
    </xf>
    <xf numFmtId="0" fontId="0" fillId="0" borderId="0" xfId="0" applyAlignment="1">
      <alignment horizontal="left"/>
    </xf>
    <xf numFmtId="0" fontId="12" fillId="0" borderId="14" xfId="4" applyFont="1" applyBorder="1" applyAlignment="1">
      <alignment horizontal="center" wrapText="1"/>
    </xf>
    <xf numFmtId="164" fontId="0" fillId="0" borderId="14" xfId="3" applyNumberFormat="1" applyFont="1" applyBorder="1" applyAlignment="1">
      <alignment horizontal="center" vertical="center"/>
    </xf>
    <xf numFmtId="164" fontId="6" fillId="0" borderId="14" xfId="3" applyNumberFormat="1" applyFont="1" applyBorder="1" applyAlignment="1">
      <alignment horizontal="center" vertical="center"/>
    </xf>
    <xf numFmtId="0" fontId="14" fillId="0" borderId="0" xfId="0" applyFont="1"/>
    <xf numFmtId="164" fontId="14" fillId="0" borderId="0" xfId="0" applyNumberFormat="1" applyFont="1" applyBorder="1" applyAlignment="1">
      <alignment vertical="center" wrapText="1"/>
    </xf>
    <xf numFmtId="0" fontId="15" fillId="0" borderId="0" xfId="0" applyFont="1"/>
    <xf numFmtId="0" fontId="15" fillId="0" borderId="0" xfId="0" applyFont="1" applyBorder="1"/>
    <xf numFmtId="0" fontId="15" fillId="0" borderId="0" xfId="0" applyFont="1" applyAlignment="1">
      <alignment horizontal="left" vertical="center"/>
    </xf>
    <xf numFmtId="0" fontId="16" fillId="0" borderId="0" xfId="2" applyFont="1" applyBorder="1" applyAlignment="1">
      <alignment horizontal="left"/>
    </xf>
    <xf numFmtId="0" fontId="1" fillId="6" borderId="14" xfId="0" applyFont="1" applyFill="1" applyBorder="1"/>
    <xf numFmtId="164" fontId="0" fillId="6" borderId="14" xfId="3" applyNumberFormat="1" applyFont="1" applyFill="1" applyBorder="1"/>
    <xf numFmtId="164" fontId="0" fillId="0" borderId="10" xfId="3" applyNumberFormat="1" applyFont="1" applyBorder="1"/>
    <xf numFmtId="164" fontId="0" fillId="0" borderId="12" xfId="3" applyNumberFormat="1" applyFont="1" applyBorder="1"/>
    <xf numFmtId="164" fontId="0" fillId="0" borderId="13" xfId="3" applyNumberFormat="1" applyFont="1" applyBorder="1"/>
    <xf numFmtId="164" fontId="0" fillId="0" borderId="14" xfId="0" applyNumberFormat="1" applyFont="1" applyBorder="1"/>
    <xf numFmtId="0" fontId="0" fillId="0" borderId="0" xfId="0" applyFont="1"/>
    <xf numFmtId="0" fontId="0" fillId="0" borderId="1" xfId="0" applyFont="1" applyBorder="1"/>
    <xf numFmtId="3" fontId="0" fillId="0" borderId="1" xfId="0" applyNumberFormat="1" applyFont="1" applyBorder="1"/>
    <xf numFmtId="3" fontId="0" fillId="0" borderId="1" xfId="0" applyNumberFormat="1" applyFont="1" applyFill="1" applyBorder="1"/>
    <xf numFmtId="3" fontId="0" fillId="0" borderId="1" xfId="0" applyNumberFormat="1" applyFont="1" applyFill="1" applyBorder="1" applyAlignment="1">
      <alignment horizontal="right"/>
    </xf>
    <xf numFmtId="3" fontId="0" fillId="0" borderId="0" xfId="0" applyNumberFormat="1" applyFont="1"/>
    <xf numFmtId="0" fontId="0" fillId="0" borderId="0" xfId="0" applyFont="1" applyBorder="1" applyAlignment="1"/>
    <xf numFmtId="0" fontId="0" fillId="0" borderId="1" xfId="0" applyFont="1" applyBorder="1" applyAlignment="1">
      <alignment horizontal="center"/>
    </xf>
    <xf numFmtId="0" fontId="0" fillId="0" borderId="1" xfId="0" applyFont="1" applyFill="1" applyBorder="1" applyAlignment="1">
      <alignment horizontal="center"/>
    </xf>
    <xf numFmtId="0" fontId="17" fillId="0" borderId="14" xfId="0" applyFont="1" applyFill="1" applyBorder="1" applyAlignment="1">
      <alignment horizontal="left" vertical="center" wrapText="1" readingOrder="1"/>
    </xf>
    <xf numFmtId="0" fontId="18" fillId="0" borderId="14" xfId="0" applyFont="1" applyFill="1" applyBorder="1" applyAlignment="1">
      <alignment horizontal="center" vertical="center" wrapText="1" readingOrder="1"/>
    </xf>
    <xf numFmtId="0" fontId="19" fillId="0" borderId="14" xfId="0" applyFont="1" applyFill="1" applyBorder="1" applyAlignment="1">
      <alignment horizontal="left" vertical="center" wrapText="1" readingOrder="1"/>
    </xf>
    <xf numFmtId="0" fontId="19" fillId="0" borderId="14" xfId="0" applyFont="1" applyFill="1" applyBorder="1" applyAlignment="1">
      <alignment horizontal="center" vertical="center" wrapText="1" readingOrder="1"/>
    </xf>
    <xf numFmtId="3" fontId="19" fillId="0" borderId="14" xfId="0" applyNumberFormat="1" applyFont="1" applyFill="1" applyBorder="1" applyAlignment="1">
      <alignment horizontal="center" vertical="center" wrapText="1" readingOrder="1"/>
    </xf>
    <xf numFmtId="164" fontId="0" fillId="3" borderId="14" xfId="0" applyNumberFormat="1" applyFont="1" applyFill="1" applyBorder="1"/>
    <xf numFmtId="164" fontId="0" fillId="0" borderId="0" xfId="0" applyNumberFormat="1" applyFont="1"/>
    <xf numFmtId="164" fontId="0" fillId="0" borderId="0" xfId="0" applyNumberFormat="1" applyFont="1" applyBorder="1"/>
    <xf numFmtId="164" fontId="0" fillId="0" borderId="0" xfId="0" applyNumberFormat="1" applyFont="1" applyFill="1" applyBorder="1"/>
    <xf numFmtId="164" fontId="0" fillId="0" borderId="1" xfId="0" applyNumberFormat="1" applyFont="1" applyFill="1" applyBorder="1"/>
    <xf numFmtId="0" fontId="0" fillId="0" borderId="0" xfId="0" applyFont="1" applyBorder="1"/>
    <xf numFmtId="0" fontId="0" fillId="0" borderId="0" xfId="0" applyFont="1" applyBorder="1" applyAlignment="1">
      <alignment vertical="center" wrapText="1"/>
    </xf>
    <xf numFmtId="164" fontId="0" fillId="0" borderId="1" xfId="0" applyNumberFormat="1" applyFont="1" applyBorder="1"/>
    <xf numFmtId="0" fontId="0" fillId="0" borderId="14" xfId="0" applyFont="1" applyBorder="1"/>
    <xf numFmtId="0" fontId="0" fillId="0" borderId="0" xfId="0" applyFont="1" applyBorder="1" applyAlignment="1">
      <alignment horizontal="center" wrapText="1"/>
    </xf>
    <xf numFmtId="0" fontId="0" fillId="0" borderId="0" xfId="0" applyFont="1" applyAlignment="1"/>
    <xf numFmtId="10" fontId="0" fillId="0" borderId="0" xfId="0" applyNumberFormat="1" applyFont="1"/>
    <xf numFmtId="0" fontId="0" fillId="0" borderId="0" xfId="0" applyFont="1" applyBorder="1" applyAlignment="1">
      <alignment wrapText="1"/>
    </xf>
    <xf numFmtId="0" fontId="0" fillId="0" borderId="6" xfId="0" applyFont="1" applyFill="1" applyBorder="1"/>
    <xf numFmtId="3" fontId="0" fillId="0" borderId="14" xfId="0" applyNumberFormat="1" applyFont="1" applyFill="1" applyBorder="1"/>
    <xf numFmtId="3" fontId="0" fillId="0" borderId="16" xfId="0" applyNumberFormat="1" applyFont="1" applyFill="1" applyBorder="1"/>
    <xf numFmtId="3" fontId="0" fillId="0" borderId="10" xfId="0" applyNumberFormat="1" applyFont="1" applyBorder="1"/>
    <xf numFmtId="3" fontId="0" fillId="0" borderId="12" xfId="0" applyNumberFormat="1" applyFont="1" applyFill="1" applyBorder="1"/>
    <xf numFmtId="3" fontId="0" fillId="0" borderId="19" xfId="0" applyNumberFormat="1" applyFont="1" applyFill="1" applyBorder="1"/>
    <xf numFmtId="3" fontId="0" fillId="0" borderId="13" xfId="0" applyNumberFormat="1" applyFont="1" applyBorder="1"/>
    <xf numFmtId="0" fontId="0" fillId="0" borderId="6" xfId="0" applyFont="1" applyBorder="1"/>
    <xf numFmtId="0" fontId="0" fillId="0" borderId="7" xfId="0" applyFont="1" applyBorder="1"/>
    <xf numFmtId="0" fontId="0" fillId="0" borderId="8" xfId="0" applyFont="1" applyBorder="1"/>
    <xf numFmtId="0" fontId="0" fillId="0" borderId="9" xfId="0" applyFont="1" applyBorder="1"/>
    <xf numFmtId="0" fontId="0" fillId="0" borderId="11" xfId="0" applyFont="1" applyBorder="1"/>
    <xf numFmtId="0" fontId="0" fillId="0" borderId="0" xfId="0" applyFont="1" applyAlignment="1">
      <alignment horizontal="left"/>
    </xf>
    <xf numFmtId="0" fontId="18" fillId="0" borderId="0" xfId="0" applyFont="1" applyFill="1" applyAlignment="1"/>
    <xf numFmtId="164" fontId="0" fillId="0" borderId="14" xfId="0" applyNumberFormat="1" applyFill="1" applyBorder="1"/>
    <xf numFmtId="0" fontId="11" fillId="0" borderId="0" xfId="0" applyFont="1"/>
    <xf numFmtId="165" fontId="0" fillId="0" borderId="0" xfId="0" applyNumberFormat="1"/>
    <xf numFmtId="3" fontId="20" fillId="0" borderId="1" xfId="1" applyNumberFormat="1" applyFont="1" applyBorder="1" applyAlignment="1">
      <alignment horizontal="right" vertical="top"/>
    </xf>
    <xf numFmtId="1" fontId="20" fillId="0" borderId="0" xfId="1" applyNumberFormat="1" applyFont="1" applyBorder="1" applyAlignment="1">
      <alignment horizontal="right"/>
    </xf>
    <xf numFmtId="0" fontId="0" fillId="2" borderId="1" xfId="0" applyFont="1" applyFill="1" applyBorder="1"/>
    <xf numFmtId="0" fontId="0" fillId="6" borderId="14" xfId="0" applyFont="1" applyFill="1" applyBorder="1"/>
    <xf numFmtId="164" fontId="0" fillId="6" borderId="14" xfId="0" applyNumberFormat="1" applyFont="1" applyFill="1" applyBorder="1"/>
    <xf numFmtId="14" fontId="0" fillId="0" borderId="0" xfId="0" applyNumberFormat="1" applyFont="1"/>
    <xf numFmtId="9" fontId="0" fillId="0" borderId="0" xfId="0" applyNumberFormat="1" applyFont="1"/>
    <xf numFmtId="165" fontId="0" fillId="0" borderId="0" xfId="0" applyNumberFormat="1" applyFont="1"/>
    <xf numFmtId="0" fontId="0" fillId="0" borderId="0" xfId="0" applyFont="1" applyBorder="1" applyAlignment="1">
      <alignment horizontal="left"/>
    </xf>
    <xf numFmtId="0" fontId="14" fillId="0" borderId="0" xfId="0" applyFont="1" applyAlignment="1">
      <alignment vertical="center" wrapText="1"/>
    </xf>
    <xf numFmtId="0" fontId="0" fillId="0" borderId="0" xfId="0" applyFont="1" applyBorder="1" applyAlignment="1">
      <alignment horizontal="left"/>
    </xf>
    <xf numFmtId="0" fontId="0" fillId="0" borderId="0" xfId="0" applyFont="1" applyBorder="1" applyAlignment="1">
      <alignment horizontal="center" wrapText="1"/>
    </xf>
    <xf numFmtId="0" fontId="0" fillId="0" borderId="0" xfId="0" applyFont="1" applyBorder="1" applyAlignment="1">
      <alignment horizontal="left"/>
    </xf>
    <xf numFmtId="0" fontId="11" fillId="3" borderId="0" xfId="0" applyFont="1" applyFill="1"/>
    <xf numFmtId="164" fontId="14" fillId="0" borderId="1" xfId="0" applyNumberFormat="1" applyFont="1" applyBorder="1"/>
    <xf numFmtId="0" fontId="14" fillId="0" borderId="1" xfId="0" applyFont="1" applyBorder="1" applyAlignment="1">
      <alignment horizontal="center"/>
    </xf>
    <xf numFmtId="3" fontId="14" fillId="0" borderId="1" xfId="0" applyNumberFormat="1" applyFont="1" applyBorder="1"/>
    <xf numFmtId="3" fontId="14" fillId="0" borderId="14" xfId="0" applyNumberFormat="1" applyFont="1" applyFill="1" applyBorder="1"/>
    <xf numFmtId="0" fontId="0" fillId="0" borderId="0" xfId="0" applyAlignment="1">
      <alignment horizontal="left"/>
    </xf>
    <xf numFmtId="0" fontId="23" fillId="0" borderId="26" xfId="0" applyFont="1" applyBorder="1" applyAlignment="1">
      <alignment horizontal="left" vertical="center" wrapText="1"/>
    </xf>
    <xf numFmtId="0" fontId="22" fillId="0" borderId="1" xfId="0" applyFont="1" applyBorder="1"/>
    <xf numFmtId="164" fontId="14" fillId="3" borderId="14" xfId="0" applyNumberFormat="1" applyFont="1" applyFill="1" applyBorder="1"/>
    <xf numFmtId="164" fontId="14" fillId="0" borderId="14" xfId="0" applyNumberFormat="1" applyFont="1" applyBorder="1"/>
    <xf numFmtId="164" fontId="14" fillId="0" borderId="0" xfId="0" applyNumberFormat="1" applyFont="1" applyBorder="1"/>
    <xf numFmtId="164" fontId="14" fillId="0" borderId="0" xfId="0" applyNumberFormat="1" applyFont="1" applyFill="1" applyBorder="1"/>
    <xf numFmtId="0" fontId="0" fillId="0" borderId="15" xfId="0" applyFont="1" applyFill="1" applyBorder="1"/>
    <xf numFmtId="0" fontId="22" fillId="0" borderId="22" xfId="0" applyFont="1" applyBorder="1" applyAlignment="1">
      <alignment horizontal="center" vertical="center" wrapText="1"/>
    </xf>
    <xf numFmtId="0" fontId="22" fillId="0" borderId="17" xfId="0" applyFont="1" applyBorder="1" applyAlignment="1">
      <alignment vertical="center" wrapText="1"/>
    </xf>
    <xf numFmtId="0" fontId="22" fillId="0" borderId="17" xfId="0" applyFont="1" applyBorder="1" applyAlignment="1">
      <alignment horizontal="center" vertical="center" wrapText="1"/>
    </xf>
    <xf numFmtId="0" fontId="22" fillId="0" borderId="23" xfId="0" applyFont="1" applyBorder="1" applyAlignment="1">
      <alignment vertical="center" wrapText="1"/>
    </xf>
    <xf numFmtId="0" fontId="22" fillId="0" borderId="20" xfId="0" applyFont="1" applyBorder="1" applyAlignment="1"/>
    <xf numFmtId="164" fontId="14" fillId="0" borderId="14" xfId="0" applyNumberFormat="1" applyFont="1" applyBorder="1" applyAlignment="1"/>
    <xf numFmtId="164" fontId="14" fillId="0" borderId="21" xfId="0" applyNumberFormat="1" applyFont="1" applyBorder="1"/>
    <xf numFmtId="0" fontId="22" fillId="0" borderId="20" xfId="0" applyFont="1" applyBorder="1"/>
    <xf numFmtId="0" fontId="22" fillId="0" borderId="20" xfId="0" applyFont="1" applyFill="1" applyBorder="1"/>
    <xf numFmtId="164" fontId="14" fillId="0" borderId="14" xfId="0" applyNumberFormat="1" applyFont="1" applyFill="1" applyBorder="1"/>
    <xf numFmtId="164" fontId="14" fillId="0" borderId="21" xfId="0" applyNumberFormat="1" applyFont="1" applyFill="1" applyBorder="1"/>
    <xf numFmtId="0" fontId="22" fillId="0" borderId="24" xfId="0" applyFont="1" applyBorder="1"/>
    <xf numFmtId="164" fontId="14" fillId="0" borderId="5" xfId="0" applyNumberFormat="1" applyFont="1" applyBorder="1"/>
    <xf numFmtId="164" fontId="14" fillId="0" borderId="25" xfId="0" applyNumberFormat="1" applyFont="1" applyBorder="1"/>
    <xf numFmtId="0" fontId="14" fillId="0" borderId="1" xfId="0" applyFont="1" applyBorder="1"/>
    <xf numFmtId="0" fontId="22" fillId="0" borderId="14" xfId="0" applyFont="1" applyBorder="1"/>
    <xf numFmtId="0" fontId="0" fillId="0" borderId="14" xfId="0" applyBorder="1" applyAlignment="1">
      <alignment vertical="center"/>
    </xf>
    <xf numFmtId="0" fontId="22" fillId="0" borderId="14" xfId="0" applyFont="1" applyBorder="1" applyAlignment="1">
      <alignment vertical="center"/>
    </xf>
    <xf numFmtId="164" fontId="14" fillId="0" borderId="14" xfId="0" applyNumberFormat="1" applyFont="1" applyBorder="1" applyAlignment="1">
      <alignment vertical="center"/>
    </xf>
    <xf numFmtId="3" fontId="14" fillId="0" borderId="14" xfId="0" applyNumberFormat="1" applyFont="1" applyBorder="1" applyAlignment="1">
      <alignment vertical="center"/>
    </xf>
    <xf numFmtId="164" fontId="0" fillId="0" borderId="14" xfId="0" applyNumberFormat="1" applyBorder="1" applyAlignment="1">
      <alignment vertical="center"/>
    </xf>
    <xf numFmtId="3" fontId="0" fillId="0" borderId="14" xfId="0" applyNumberFormat="1" applyBorder="1" applyAlignment="1">
      <alignment vertical="center"/>
    </xf>
    <xf numFmtId="164" fontId="0" fillId="0" borderId="14" xfId="3" applyNumberFormat="1" applyFont="1" applyBorder="1" applyAlignment="1">
      <alignment vertical="center"/>
    </xf>
    <xf numFmtId="0" fontId="0" fillId="0" borderId="0" xfId="0" applyNumberFormat="1"/>
    <xf numFmtId="0" fontId="14" fillId="0" borderId="0" xfId="0" applyFont="1" applyAlignment="1">
      <alignment wrapText="1"/>
    </xf>
    <xf numFmtId="0" fontId="14" fillId="0" borderId="20" xfId="0" applyFont="1" applyBorder="1" applyAlignment="1">
      <alignment wrapText="1"/>
    </xf>
    <xf numFmtId="164" fontId="14" fillId="0" borderId="0" xfId="3" applyNumberFormat="1" applyFont="1"/>
    <xf numFmtId="0" fontId="14" fillId="0" borderId="24" xfId="0" applyFont="1" applyBorder="1" applyAlignment="1">
      <alignment wrapText="1"/>
    </xf>
    <xf numFmtId="0" fontId="19" fillId="0" borderId="0" xfId="0" applyFont="1" applyFill="1" applyBorder="1" applyAlignment="1">
      <alignment horizontal="center" vertical="center" wrapText="1" readingOrder="1"/>
    </xf>
    <xf numFmtId="0" fontId="22" fillId="0" borderId="0" xfId="0" applyFont="1" applyFill="1" applyBorder="1"/>
    <xf numFmtId="164" fontId="14" fillId="0" borderId="0" xfId="0" applyNumberFormat="1" applyFont="1"/>
    <xf numFmtId="0" fontId="1" fillId="0" borderId="14" xfId="0" applyFont="1" applyFill="1" applyBorder="1" applyAlignment="1">
      <alignment vertical="center"/>
    </xf>
    <xf numFmtId="0" fontId="22" fillId="5" borderId="22" xfId="0" applyFont="1" applyFill="1" applyBorder="1" applyAlignment="1">
      <alignment horizontal="center" vertical="center" wrapText="1"/>
    </xf>
    <xf numFmtId="0" fontId="22" fillId="0" borderId="17" xfId="0" applyFont="1" applyBorder="1" applyAlignment="1">
      <alignment wrapText="1"/>
    </xf>
    <xf numFmtId="0" fontId="22" fillId="0" borderId="17" xfId="0" applyFont="1" applyBorder="1" applyAlignment="1">
      <alignment horizontal="center" wrapText="1"/>
    </xf>
    <xf numFmtId="0" fontId="22" fillId="0" borderId="23" xfId="0" applyFont="1" applyBorder="1" applyAlignment="1">
      <alignment wrapText="1"/>
    </xf>
    <xf numFmtId="164" fontId="14" fillId="0" borderId="14" xfId="0" applyNumberFormat="1" applyFont="1" applyBorder="1" applyAlignment="1">
      <alignment wrapText="1"/>
    </xf>
    <xf numFmtId="164" fontId="14" fillId="0" borderId="21" xfId="0" applyNumberFormat="1" applyFont="1" applyBorder="1" applyAlignment="1">
      <alignment wrapText="1"/>
    </xf>
    <xf numFmtId="164" fontId="14" fillId="0" borderId="21" xfId="0" applyNumberFormat="1" applyFont="1" applyFill="1" applyBorder="1" applyAlignment="1">
      <alignment wrapText="1"/>
    </xf>
    <xf numFmtId="164" fontId="14" fillId="0" borderId="5" xfId="0" applyNumberFormat="1" applyFont="1" applyBorder="1" applyAlignment="1">
      <alignment wrapText="1"/>
    </xf>
    <xf numFmtId="164" fontId="14" fillId="0" borderId="25" xfId="0" applyNumberFormat="1" applyFont="1" applyBorder="1" applyAlignment="1">
      <alignment wrapText="1"/>
    </xf>
    <xf numFmtId="0" fontId="14" fillId="0" borderId="0" xfId="0" applyFont="1" applyBorder="1" applyAlignment="1">
      <alignment wrapText="1"/>
    </xf>
    <xf numFmtId="164" fontId="14" fillId="0" borderId="0" xfId="0" applyNumberFormat="1" applyFont="1" applyBorder="1" applyAlignment="1">
      <alignment wrapText="1"/>
    </xf>
    <xf numFmtId="164" fontId="0" fillId="0" borderId="1" xfId="3" applyNumberFormat="1" applyFont="1" applyBorder="1"/>
    <xf numFmtId="0" fontId="0" fillId="0" borderId="1" xfId="0" applyBorder="1" applyAlignment="1">
      <alignment wrapText="1"/>
    </xf>
    <xf numFmtId="0" fontId="0" fillId="0" borderId="0" xfId="0" applyAlignment="1">
      <alignment horizontal="left"/>
    </xf>
    <xf numFmtId="0" fontId="0" fillId="0" borderId="0" xfId="0" applyAlignment="1">
      <alignment horizontal="center"/>
    </xf>
    <xf numFmtId="0" fontId="22" fillId="5" borderId="0" xfId="0" applyFont="1" applyFill="1" applyBorder="1" applyAlignment="1">
      <alignment horizontal="center" vertical="center" wrapText="1"/>
    </xf>
    <xf numFmtId="0" fontId="22" fillId="5" borderId="0" xfId="0" applyFont="1" applyFill="1" applyBorder="1" applyAlignment="1">
      <alignment wrapText="1"/>
    </xf>
    <xf numFmtId="0" fontId="22" fillId="5" borderId="0" xfId="0" applyFont="1" applyFill="1" applyBorder="1" applyAlignment="1">
      <alignment horizontal="center" wrapText="1"/>
    </xf>
    <xf numFmtId="0" fontId="14" fillId="4" borderId="0" xfId="0" applyFont="1" applyFill="1" applyBorder="1" applyAlignment="1">
      <alignment wrapText="1"/>
    </xf>
    <xf numFmtId="164" fontId="14" fillId="4" borderId="0" xfId="0" applyNumberFormat="1" applyFont="1" applyFill="1" applyBorder="1" applyAlignment="1">
      <alignment wrapText="1"/>
    </xf>
    <xf numFmtId="0" fontId="14" fillId="0" borderId="0" xfId="0" applyFont="1" applyBorder="1"/>
    <xf numFmtId="9" fontId="0" fillId="0" borderId="14" xfId="3" applyFont="1" applyBorder="1"/>
    <xf numFmtId="0" fontId="0" fillId="0" borderId="0" xfId="0" applyAlignment="1">
      <alignment horizontal="left" vertical="top" wrapText="1"/>
    </xf>
    <xf numFmtId="0" fontId="14" fillId="0" borderId="0" xfId="0" applyFont="1" applyAlignment="1">
      <alignment horizontal="center" vertical="center" wrapText="1"/>
    </xf>
    <xf numFmtId="0" fontId="1" fillId="0" borderId="0" xfId="0" applyFont="1" applyAlignment="1">
      <alignment horizontal="left" wrapText="1"/>
    </xf>
    <xf numFmtId="0" fontId="0" fillId="0" borderId="0" xfId="0" applyAlignment="1">
      <alignment horizontal="left"/>
    </xf>
    <xf numFmtId="0" fontId="1" fillId="0" borderId="0" xfId="0" applyFont="1" applyAlignment="1">
      <alignment horizontal="left" vertical="center" wrapText="1"/>
    </xf>
    <xf numFmtId="0" fontId="1" fillId="0" borderId="0" xfId="0" applyFont="1" applyAlignment="1">
      <alignment horizontal="left"/>
    </xf>
    <xf numFmtId="0" fontId="0" fillId="0" borderId="0" xfId="0" applyFont="1" applyBorder="1" applyAlignment="1">
      <alignment horizontal="left" wrapText="1"/>
    </xf>
    <xf numFmtId="0" fontId="0" fillId="0" borderId="0" xfId="0" applyFont="1" applyBorder="1" applyAlignment="1">
      <alignment horizontal="left"/>
    </xf>
    <xf numFmtId="0" fontId="1" fillId="0" borderId="1" xfId="0" applyFont="1" applyFill="1" applyBorder="1" applyAlignment="1">
      <alignment horizontal="left" vertical="center" wrapText="1"/>
    </xf>
    <xf numFmtId="0" fontId="0" fillId="0" borderId="0" xfId="0" applyFont="1" applyBorder="1" applyAlignment="1">
      <alignment horizontal="center" wrapText="1"/>
    </xf>
    <xf numFmtId="0" fontId="1" fillId="0" borderId="0" xfId="0" applyFont="1" applyAlignment="1">
      <alignment horizontal="left" vertical="center"/>
    </xf>
    <xf numFmtId="0" fontId="1" fillId="0" borderId="1" xfId="0" applyFont="1" applyFill="1" applyBorder="1" applyAlignment="1">
      <alignment horizontal="left" wrapText="1"/>
    </xf>
    <xf numFmtId="0" fontId="11" fillId="0" borderId="0" xfId="0" applyFont="1" applyBorder="1" applyAlignment="1">
      <alignment horizontal="center" vertical="center" wrapText="1"/>
    </xf>
    <xf numFmtId="0" fontId="1" fillId="0" borderId="14" xfId="0" applyFont="1" applyBorder="1" applyAlignment="1">
      <alignment horizontal="left"/>
    </xf>
    <xf numFmtId="0" fontId="0" fillId="0" borderId="14" xfId="0" applyFont="1" applyBorder="1" applyAlignment="1">
      <alignment horizontal="center"/>
    </xf>
    <xf numFmtId="0" fontId="1" fillId="0" borderId="14" xfId="0" applyFont="1" applyBorder="1" applyAlignment="1">
      <alignment horizontal="left" wrapText="1"/>
    </xf>
    <xf numFmtId="0" fontId="0" fillId="0" borderId="0" xfId="0" applyFont="1" applyAlignment="1">
      <alignment horizontal="center" vertical="center" wrapText="1"/>
    </xf>
    <xf numFmtId="0" fontId="18" fillId="0" borderId="0" xfId="0" applyFont="1" applyAlignment="1">
      <alignment horizontal="left" vertical="center" wrapText="1"/>
    </xf>
    <xf numFmtId="0" fontId="11" fillId="0" borderId="0" xfId="0" applyFont="1" applyAlignment="1">
      <alignment horizontal="center" vertical="center" wrapText="1"/>
    </xf>
    <xf numFmtId="0" fontId="22" fillId="0" borderId="0" xfId="0" applyFont="1" applyAlignment="1">
      <alignment horizontal="left"/>
    </xf>
    <xf numFmtId="0" fontId="0" fillId="0" borderId="0" xfId="0" applyBorder="1" applyAlignment="1">
      <alignment horizontal="center" wrapText="1"/>
    </xf>
    <xf numFmtId="0" fontId="0" fillId="0" borderId="0" xfId="0"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0" borderId="1" xfId="0" applyFont="1" applyBorder="1" applyAlignment="1">
      <alignment horizontal="left" wrapText="1"/>
    </xf>
    <xf numFmtId="0" fontId="1" fillId="0" borderId="1" xfId="0" applyFont="1" applyBorder="1" applyAlignment="1">
      <alignment horizontal="left"/>
    </xf>
    <xf numFmtId="0" fontId="14" fillId="0" borderId="0" xfId="0" applyFont="1" applyAlignment="1">
      <alignment horizontal="center" wrapText="1"/>
    </xf>
    <xf numFmtId="0" fontId="18" fillId="0" borderId="0" xfId="0" applyFont="1" applyAlignment="1">
      <alignment horizontal="center" vertical="center" wrapText="1"/>
    </xf>
    <xf numFmtId="0" fontId="11" fillId="0" borderId="0" xfId="0" applyFont="1" applyAlignment="1">
      <alignment horizontal="center" vertical="center"/>
    </xf>
    <xf numFmtId="0" fontId="14" fillId="0" borderId="0" xfId="0" applyFont="1" applyAlignment="1">
      <alignment horizontal="left"/>
    </xf>
    <xf numFmtId="0" fontId="0" fillId="0" borderId="0" xfId="0" applyAlignment="1">
      <alignment horizontal="left" vertical="top"/>
    </xf>
    <xf numFmtId="0" fontId="1" fillId="0" borderId="16"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16"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0" fillId="0" borderId="0" xfId="0" applyFont="1" applyAlignment="1">
      <alignment horizontal="left"/>
    </xf>
    <xf numFmtId="0" fontId="7" fillId="0" borderId="0" xfId="2" applyFont="1" applyAlignment="1">
      <alignment horizontal="left" vertical="center" wrapText="1"/>
    </xf>
    <xf numFmtId="0" fontId="0" fillId="0" borderId="0" xfId="0" applyBorder="1" applyAlignment="1">
      <alignment horizontal="center" vertical="center" wrapText="1"/>
    </xf>
    <xf numFmtId="0" fontId="7" fillId="0" borderId="0" xfId="2" applyFont="1" applyAlignment="1">
      <alignment horizontal="left" wrapText="1"/>
    </xf>
    <xf numFmtId="0" fontId="10" fillId="0" borderId="0" xfId="2" applyFont="1" applyBorder="1" applyAlignment="1">
      <alignment horizontal="center" vertical="center" wrapText="1"/>
    </xf>
    <xf numFmtId="0" fontId="0" fillId="0" borderId="0" xfId="0" applyFont="1" applyBorder="1" applyAlignment="1">
      <alignment horizontal="center" vertical="center" wrapText="1"/>
    </xf>
    <xf numFmtId="0" fontId="0" fillId="0" borderId="0" xfId="0" applyFont="1" applyBorder="1" applyAlignment="1">
      <alignment horizontal="left" vertical="center"/>
    </xf>
    <xf numFmtId="0" fontId="0" fillId="0" borderId="0" xfId="0" applyFont="1" applyFill="1" applyAlignment="1">
      <alignment horizontal="center"/>
    </xf>
    <xf numFmtId="0" fontId="15" fillId="0" borderId="0" xfId="2" applyFont="1" applyBorder="1" applyAlignment="1">
      <alignment horizontal="center" wrapText="1"/>
    </xf>
    <xf numFmtId="0" fontId="0" fillId="0" borderId="0" xfId="0" applyBorder="1" applyAlignment="1">
      <alignment horizontal="center" vertical="center"/>
    </xf>
    <xf numFmtId="0" fontId="11" fillId="0" borderId="0" xfId="0" applyFont="1" applyBorder="1" applyAlignment="1">
      <alignment horizontal="center" wrapText="1"/>
    </xf>
    <xf numFmtId="0" fontId="0" fillId="0" borderId="0" xfId="0" applyBorder="1" applyAlignment="1">
      <alignment horizontal="left" vertical="center"/>
    </xf>
    <xf numFmtId="0" fontId="0" fillId="0" borderId="0" xfId="0" applyBorder="1" applyAlignment="1">
      <alignment vertical="center"/>
    </xf>
    <xf numFmtId="0" fontId="13" fillId="3" borderId="0" xfId="0" applyFont="1" applyFill="1" applyAlignment="1">
      <alignment horizontal="center"/>
    </xf>
    <xf numFmtId="0" fontId="15" fillId="0" borderId="0" xfId="0" applyFont="1" applyAlignment="1">
      <alignment horizontal="center" vertical="center" wrapText="1"/>
    </xf>
    <xf numFmtId="0" fontId="0" fillId="0" borderId="0" xfId="0" applyAlignment="1">
      <alignment horizontal="center"/>
    </xf>
  </cellXfs>
  <cellStyles count="6">
    <cellStyle name="Normal" xfId="0" builtinId="0"/>
    <cellStyle name="Normal 2" xfId="2"/>
    <cellStyle name="Normal_Gráfico 10" xfId="4"/>
    <cellStyle name="Normal_Gráfico 18_1" xfId="1"/>
    <cellStyle name="Normal_Gráfico 32" xfId="5"/>
    <cellStyle name="Porcentagem" xfId="3" builtinId="5"/>
  </cellStyles>
  <dxfs count="62">
    <dxf>
      <font>
        <strike val="0"/>
        <outline val="0"/>
        <shadow val="0"/>
        <u val="none"/>
        <vertAlign val="baseline"/>
        <sz val="11"/>
        <color rgb="FFFF0000"/>
        <name val="Calibri"/>
        <scheme val="minor"/>
      </font>
      <numFmt numFmtId="164" formatCode="0.0%"/>
    </dxf>
    <dxf>
      <font>
        <strike val="0"/>
        <outline val="0"/>
        <shadow val="0"/>
        <u val="none"/>
        <vertAlign val="baseline"/>
        <sz val="11"/>
        <color rgb="FFFF0000"/>
        <name val="Calibri"/>
        <scheme val="minor"/>
      </font>
      <numFmt numFmtId="164" formatCode="0.0%"/>
    </dxf>
    <dxf>
      <font>
        <strike val="0"/>
        <outline val="0"/>
        <shadow val="0"/>
        <u val="none"/>
        <vertAlign val="baseline"/>
        <sz val="11"/>
        <color rgb="FFFF0000"/>
        <name val="Calibri"/>
        <scheme val="minor"/>
      </font>
      <numFmt numFmtId="164" formatCode="0.0%"/>
    </dxf>
    <dxf>
      <font>
        <strike val="0"/>
        <outline val="0"/>
        <shadow val="0"/>
        <u val="none"/>
        <vertAlign val="baseline"/>
        <sz val="11"/>
        <color rgb="FFFF0000"/>
        <name val="Calibri"/>
        <scheme val="minor"/>
      </font>
      <numFmt numFmtId="164" formatCode="0.0%"/>
    </dxf>
    <dxf>
      <font>
        <strike val="0"/>
        <outline val="0"/>
        <shadow val="0"/>
        <u val="none"/>
        <vertAlign val="baseline"/>
        <sz val="11"/>
        <color rgb="FFFF0000"/>
        <name val="Calibri"/>
        <scheme val="minor"/>
      </font>
      <numFmt numFmtId="164" formatCode="0.0%"/>
    </dxf>
    <dxf>
      <font>
        <strike val="0"/>
        <outline val="0"/>
        <shadow val="0"/>
        <u val="none"/>
        <vertAlign val="baseline"/>
        <sz val="11"/>
        <color rgb="FFFF0000"/>
        <name val="Calibri"/>
        <scheme val="minor"/>
      </font>
      <numFmt numFmtId="164" formatCode="0.0%"/>
    </dxf>
    <dxf>
      <font>
        <strike val="0"/>
        <outline val="0"/>
        <shadow val="0"/>
        <u val="none"/>
        <vertAlign val="baseline"/>
        <sz val="11"/>
        <color rgb="FFFF0000"/>
        <name val="Calibri"/>
        <scheme val="minor"/>
      </font>
      <numFmt numFmtId="164" formatCode="0.0%"/>
    </dxf>
    <dxf>
      <font>
        <strike val="0"/>
        <outline val="0"/>
        <shadow val="0"/>
        <u val="none"/>
        <vertAlign val="baseline"/>
        <sz val="11"/>
        <color rgb="FFFF0000"/>
        <name val="Calibri"/>
        <scheme val="minor"/>
      </font>
      <numFmt numFmtId="164" formatCode="0.0%"/>
    </dxf>
    <dxf>
      <font>
        <strike val="0"/>
        <outline val="0"/>
        <shadow val="0"/>
        <u val="none"/>
        <vertAlign val="baseline"/>
        <sz val="11"/>
        <color rgb="FFFF0000"/>
        <name val="Calibri"/>
        <scheme val="minor"/>
      </font>
      <numFmt numFmtId="164" formatCode="0.0%"/>
    </dxf>
    <dxf>
      <font>
        <strike val="0"/>
        <outline val="0"/>
        <shadow val="0"/>
        <u val="none"/>
        <vertAlign val="baseline"/>
        <sz val="11"/>
        <color rgb="FFFF0000"/>
        <name val="Calibri"/>
        <scheme val="minor"/>
      </font>
      <numFmt numFmtId="164" formatCode="0.0%"/>
    </dxf>
    <dxf>
      <font>
        <strike val="0"/>
        <outline val="0"/>
        <shadow val="0"/>
        <u val="none"/>
        <vertAlign val="baseline"/>
        <sz val="11"/>
        <color rgb="FFFF0000"/>
        <name val="Calibri"/>
        <scheme val="minor"/>
      </font>
    </dxf>
    <dxf>
      <font>
        <strike val="0"/>
        <outline val="0"/>
        <shadow val="0"/>
        <u val="none"/>
        <vertAlign val="baseline"/>
        <sz val="11"/>
        <color rgb="FFFF0000"/>
        <name val="Calibri"/>
        <scheme val="minor"/>
      </font>
    </dxf>
    <dxf>
      <font>
        <b/>
        <i val="0"/>
        <strike val="0"/>
        <condense val="0"/>
        <extend val="0"/>
        <outline val="0"/>
        <shadow val="0"/>
        <u val="none"/>
        <vertAlign val="baseline"/>
        <sz val="11"/>
        <color rgb="FFFF0000"/>
        <name val="Calibri"/>
        <scheme val="minor"/>
      </font>
      <fill>
        <patternFill patternType="solid">
          <fgColor theme="4"/>
          <bgColor theme="4"/>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rgb="FFFF0000"/>
        <name val="Calibri"/>
        <scheme val="minor"/>
      </font>
      <numFmt numFmtId="164" formatCode="0.0%"/>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rgb="FFFF0000"/>
        <name val="Calibri"/>
        <scheme val="minor"/>
      </font>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alignment horizontal="general"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FF0000"/>
        <name val="Calibri"/>
        <scheme val="minor"/>
      </font>
      <alignment horizontal="general"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rgb="FFFF0000"/>
        <name val="Calibri"/>
        <scheme val="minor"/>
      </font>
      <numFmt numFmtId="164" formatCode="0.0%"/>
      <border diagonalUp="0" diagonalDown="0" outline="0">
        <left style="thin">
          <color indexed="64"/>
        </left>
        <right/>
        <top style="thin">
          <color indexed="64"/>
        </top>
        <bottom style="thin">
          <color indexed="64"/>
        </bottom>
      </border>
    </dxf>
    <dxf>
      <font>
        <strike val="0"/>
        <outline val="0"/>
        <shadow val="0"/>
        <u val="none"/>
        <vertAlign val="baseline"/>
        <sz val="11"/>
        <color rgb="FFFF0000"/>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dxf>
    <dxf>
      <border outline="0">
        <bottom style="thin">
          <color indexed="64"/>
        </bottom>
      </border>
    </dxf>
    <dxf>
      <font>
        <b/>
        <i val="0"/>
        <strike val="0"/>
        <condense val="0"/>
        <extend val="0"/>
        <outline val="0"/>
        <shadow val="0"/>
        <u val="none"/>
        <vertAlign val="baseline"/>
        <sz val="11"/>
        <color rgb="FFFF0000"/>
        <name val="Calibri"/>
        <scheme val="minor"/>
      </font>
      <alignment horizontal="general"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rgb="FFFF0000"/>
        <name val="Calibri"/>
        <scheme val="minor"/>
      </font>
      <numFmt numFmtId="164" formatCode="0.0%"/>
      <border diagonalUp="0" diagonalDown="0" outline="0">
        <left style="thin">
          <color indexed="64"/>
        </left>
        <right/>
        <top style="thin">
          <color indexed="64"/>
        </top>
        <bottom style="thin">
          <color indexed="64"/>
        </bottom>
      </border>
    </dxf>
    <dxf>
      <font>
        <strike val="0"/>
        <outline val="0"/>
        <shadow val="0"/>
        <u val="none"/>
        <vertAlign val="baseline"/>
        <sz val="11"/>
        <color rgb="FFFF0000"/>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FF0000"/>
        <name val="Calibri"/>
        <scheme val="minor"/>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scheme val="minor"/>
      </font>
    </dxf>
    <dxf>
      <border outline="0">
        <bottom style="thin">
          <color indexed="64"/>
        </bottom>
      </border>
    </dxf>
    <dxf>
      <font>
        <b/>
        <i val="0"/>
        <strike val="0"/>
        <condense val="0"/>
        <extend val="0"/>
        <outline val="0"/>
        <shadow val="0"/>
        <u val="none"/>
        <vertAlign val="baseline"/>
        <sz val="11"/>
        <color rgb="FFFF0000"/>
        <name val="Calibri"/>
        <scheme val="minor"/>
      </font>
      <alignment horizontal="general"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1.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chartUserShapes" Target="../drawings/drawing43.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lineChart>
        <c:grouping val="standard"/>
        <c:varyColors val="0"/>
        <c:ser>
          <c:idx val="0"/>
          <c:order val="0"/>
          <c:tx>
            <c:strRef>
              <c:f>'CRAS Gráfico 1 OK'!$A$4</c:f>
              <c:strCache>
                <c:ptCount val="1"/>
                <c:pt idx="0">
                  <c:v>Brasil</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'CRAS Gráfico 1 OK'!$E$3:$L$3</c:f>
              <c:numCache>
                <c:formatCode>General</c:formatCode>
                <c:ptCount val="8"/>
                <c:pt idx="0">
                  <c:v>2010</c:v>
                </c:pt>
                <c:pt idx="1">
                  <c:v>2011</c:v>
                </c:pt>
                <c:pt idx="2">
                  <c:v>2012</c:v>
                </c:pt>
                <c:pt idx="3">
                  <c:v>2013</c:v>
                </c:pt>
                <c:pt idx="4">
                  <c:v>2014</c:v>
                </c:pt>
                <c:pt idx="5">
                  <c:v>2015</c:v>
                </c:pt>
                <c:pt idx="6">
                  <c:v>2016</c:v>
                </c:pt>
                <c:pt idx="7">
                  <c:v>2017</c:v>
                </c:pt>
              </c:numCache>
            </c:numRef>
          </c:cat>
          <c:val>
            <c:numRef>
              <c:f>'CRAS Gráfico 1 OK'!$E$4:$L$4</c:f>
              <c:numCache>
                <c:formatCode>#,##0</c:formatCode>
                <c:ptCount val="8"/>
                <c:pt idx="0">
                  <c:v>6801</c:v>
                </c:pt>
                <c:pt idx="1">
                  <c:v>7475</c:v>
                </c:pt>
                <c:pt idx="2">
                  <c:v>7725</c:v>
                </c:pt>
                <c:pt idx="3">
                  <c:v>7883</c:v>
                </c:pt>
                <c:pt idx="4">
                  <c:v>8088</c:v>
                </c:pt>
                <c:pt idx="5">
                  <c:v>8155</c:v>
                </c:pt>
                <c:pt idx="6">
                  <c:v>8240</c:v>
                </c:pt>
                <c:pt idx="7">
                  <c:v>8292</c:v>
                </c:pt>
              </c:numCache>
            </c:numRef>
          </c:val>
          <c:smooth val="0"/>
          <c:extLst>
            <c:ext xmlns:c16="http://schemas.microsoft.com/office/drawing/2014/chart" uri="{C3380CC4-5D6E-409C-BE32-E72D297353CC}">
              <c16:uniqueId val="{00000000-C415-4D89-AE19-CEED22E1DB58}"/>
            </c:ext>
          </c:extLst>
        </c:ser>
        <c:ser>
          <c:idx val="1"/>
          <c:order val="1"/>
          <c:tx>
            <c:strRef>
              <c:f>'CRAS Gráfico 1 OK'!$A$5</c:f>
              <c:strCache>
                <c:ptCount val="1"/>
                <c:pt idx="0">
                  <c:v>Municípios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'CRAS Gráfico 1 OK'!$E$3:$L$3</c:f>
              <c:numCache>
                <c:formatCode>General</c:formatCode>
                <c:ptCount val="8"/>
                <c:pt idx="0">
                  <c:v>2010</c:v>
                </c:pt>
                <c:pt idx="1">
                  <c:v>2011</c:v>
                </c:pt>
                <c:pt idx="2">
                  <c:v>2012</c:v>
                </c:pt>
                <c:pt idx="3">
                  <c:v>2013</c:v>
                </c:pt>
                <c:pt idx="4">
                  <c:v>2014</c:v>
                </c:pt>
                <c:pt idx="5">
                  <c:v>2015</c:v>
                </c:pt>
                <c:pt idx="6">
                  <c:v>2016</c:v>
                </c:pt>
                <c:pt idx="7">
                  <c:v>2017</c:v>
                </c:pt>
              </c:numCache>
            </c:numRef>
          </c:cat>
          <c:val>
            <c:numRef>
              <c:f>'CRAS Gráfico 1 OK'!$E$5:$L$5</c:f>
              <c:numCache>
                <c:formatCode>#,##0</c:formatCode>
                <c:ptCount val="8"/>
                <c:pt idx="0">
                  <c:v>4720</c:v>
                </c:pt>
                <c:pt idx="1">
                  <c:v>5264</c:v>
                </c:pt>
                <c:pt idx="2">
                  <c:v>5323</c:v>
                </c:pt>
                <c:pt idx="3">
                  <c:v>5394</c:v>
                </c:pt>
                <c:pt idx="4">
                  <c:v>5485</c:v>
                </c:pt>
                <c:pt idx="5">
                  <c:v>5503</c:v>
                </c:pt>
                <c:pt idx="6">
                  <c:v>5494</c:v>
                </c:pt>
                <c:pt idx="7">
                  <c:v>5512</c:v>
                </c:pt>
              </c:numCache>
            </c:numRef>
          </c:val>
          <c:smooth val="0"/>
          <c:extLst>
            <c:ext xmlns:c16="http://schemas.microsoft.com/office/drawing/2014/chart" uri="{C3380CC4-5D6E-409C-BE32-E72D297353CC}">
              <c16:uniqueId val="{00000001-C415-4D89-AE19-CEED22E1DB58}"/>
            </c:ext>
          </c:extLst>
        </c:ser>
        <c:dLbls>
          <c:showLegendKey val="0"/>
          <c:showVal val="0"/>
          <c:showCatName val="0"/>
          <c:showSerName val="0"/>
          <c:showPercent val="0"/>
          <c:showBubbleSize val="0"/>
        </c:dLbls>
        <c:marker val="1"/>
        <c:smooth val="0"/>
        <c:axId val="197311184"/>
        <c:axId val="197311744"/>
      </c:lineChart>
      <c:catAx>
        <c:axId val="19731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7311744"/>
        <c:crosses val="autoZero"/>
        <c:auto val="1"/>
        <c:lblAlgn val="ctr"/>
        <c:lblOffset val="100"/>
        <c:noMultiLvlLbl val="0"/>
      </c:catAx>
      <c:valAx>
        <c:axId val="197311744"/>
        <c:scaling>
          <c:orientation val="minMax"/>
        </c:scaling>
        <c:delete val="1"/>
        <c:axPos val="l"/>
        <c:numFmt formatCode="#,##0" sourceLinked="1"/>
        <c:majorTickMark val="none"/>
        <c:minorTickMark val="none"/>
        <c:tickLblPos val="nextTo"/>
        <c:crossAx val="197311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 on line CREAS Gráfico 2 OK'!$A$4</c:f>
              <c:strCache>
                <c:ptCount val="1"/>
                <c:pt idx="0">
                  <c:v>Nenhum CREAS</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pt-B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 on line CREAS Gráfico 2 OK'!$B$3:$G$3</c:f>
              <c:strCache>
                <c:ptCount val="6"/>
                <c:pt idx="0">
                  <c:v>Pequeno I</c:v>
                </c:pt>
                <c:pt idx="1">
                  <c:v>Pequeno II</c:v>
                </c:pt>
                <c:pt idx="2">
                  <c:v>Médio</c:v>
                </c:pt>
                <c:pt idx="3">
                  <c:v>Grande</c:v>
                </c:pt>
                <c:pt idx="4">
                  <c:v>Metrópole</c:v>
                </c:pt>
                <c:pt idx="5">
                  <c:v>Brasil</c:v>
                </c:pt>
              </c:strCache>
            </c:strRef>
          </c:cat>
          <c:val>
            <c:numRef>
              <c:f>' on line CREAS Gráfico 2 OK'!$B$4:$G$4</c:f>
              <c:numCache>
                <c:formatCode>#,##0</c:formatCode>
                <c:ptCount val="6"/>
                <c:pt idx="0">
                  <c:v>3158</c:v>
                </c:pt>
                <c:pt idx="1">
                  <c:v>64</c:v>
                </c:pt>
                <c:pt idx="2" formatCode="General">
                  <c:v>5</c:v>
                </c:pt>
                <c:pt idx="3" formatCode="General">
                  <c:v>1</c:v>
                </c:pt>
                <c:pt idx="4" formatCode="General">
                  <c:v>0</c:v>
                </c:pt>
                <c:pt idx="5">
                  <c:v>3228</c:v>
                </c:pt>
              </c:numCache>
            </c:numRef>
          </c:val>
          <c:extLst>
            <c:ext xmlns:c16="http://schemas.microsoft.com/office/drawing/2014/chart" uri="{C3380CC4-5D6E-409C-BE32-E72D297353CC}">
              <c16:uniqueId val="{00000000-7E85-45E8-8512-0E92E9D5329C}"/>
            </c:ext>
          </c:extLst>
        </c:ser>
        <c:ser>
          <c:idx val="1"/>
          <c:order val="1"/>
          <c:tx>
            <c:strRef>
              <c:f>' on line CREAS Gráfico 2 OK'!$A$5</c:f>
              <c:strCache>
                <c:ptCount val="1"/>
                <c:pt idx="0">
                  <c:v>1 CREAS</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 on line CREAS Gráfico 2 OK'!$B$3:$G$3</c:f>
              <c:strCache>
                <c:ptCount val="6"/>
                <c:pt idx="0">
                  <c:v>Pequeno I</c:v>
                </c:pt>
                <c:pt idx="1">
                  <c:v>Pequeno II</c:v>
                </c:pt>
                <c:pt idx="2">
                  <c:v>Médio</c:v>
                </c:pt>
                <c:pt idx="3">
                  <c:v>Grande</c:v>
                </c:pt>
                <c:pt idx="4">
                  <c:v>Metrópole</c:v>
                </c:pt>
                <c:pt idx="5">
                  <c:v>Brasil</c:v>
                </c:pt>
              </c:strCache>
            </c:strRef>
          </c:cat>
          <c:val>
            <c:numRef>
              <c:f>' on line CREAS Gráfico 2 OK'!$B$5:$G$5</c:f>
              <c:numCache>
                <c:formatCode>#,##0</c:formatCode>
                <c:ptCount val="6"/>
                <c:pt idx="0">
                  <c:v>761</c:v>
                </c:pt>
                <c:pt idx="1">
                  <c:v>976</c:v>
                </c:pt>
                <c:pt idx="2" formatCode="General">
                  <c:v>314</c:v>
                </c:pt>
                <c:pt idx="3" formatCode="General">
                  <c:v>190</c:v>
                </c:pt>
                <c:pt idx="4" formatCode="General">
                  <c:v>0</c:v>
                </c:pt>
                <c:pt idx="5">
                  <c:v>2241</c:v>
                </c:pt>
              </c:numCache>
            </c:numRef>
          </c:val>
          <c:extLst>
            <c:ext xmlns:c16="http://schemas.microsoft.com/office/drawing/2014/chart" uri="{C3380CC4-5D6E-409C-BE32-E72D297353CC}">
              <c16:uniqueId val="{00000001-7E85-45E8-8512-0E92E9D5329C}"/>
            </c:ext>
          </c:extLst>
        </c:ser>
        <c:ser>
          <c:idx val="2"/>
          <c:order val="2"/>
          <c:tx>
            <c:strRef>
              <c:f>' on line CREAS Gráfico 2 OK'!$A$6</c:f>
              <c:strCache>
                <c:ptCount val="1"/>
                <c:pt idx="0">
                  <c:v>De 2 a 3 CREAS</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 on line CREAS Gráfico 2 OK'!$B$3:$G$3</c:f>
              <c:strCache>
                <c:ptCount val="6"/>
                <c:pt idx="0">
                  <c:v>Pequeno I</c:v>
                </c:pt>
                <c:pt idx="1">
                  <c:v>Pequeno II</c:v>
                </c:pt>
                <c:pt idx="2">
                  <c:v>Médio</c:v>
                </c:pt>
                <c:pt idx="3">
                  <c:v>Grande</c:v>
                </c:pt>
                <c:pt idx="4">
                  <c:v>Metrópole</c:v>
                </c:pt>
                <c:pt idx="5">
                  <c:v>Brasil</c:v>
                </c:pt>
              </c:strCache>
            </c:strRef>
          </c:cat>
          <c:val>
            <c:numRef>
              <c:f>' on line CREAS Gráfico 2 OK'!$B$6:$G$6</c:f>
              <c:numCache>
                <c:formatCode>#,##0</c:formatCode>
                <c:ptCount val="6"/>
                <c:pt idx="0">
                  <c:v>0</c:v>
                </c:pt>
                <c:pt idx="1">
                  <c:v>3</c:v>
                </c:pt>
                <c:pt idx="2" formatCode="General">
                  <c:v>6</c:v>
                </c:pt>
                <c:pt idx="3" formatCode="General">
                  <c:v>68</c:v>
                </c:pt>
                <c:pt idx="4" formatCode="General">
                  <c:v>2</c:v>
                </c:pt>
                <c:pt idx="5">
                  <c:v>79</c:v>
                </c:pt>
              </c:numCache>
            </c:numRef>
          </c:val>
          <c:extLst>
            <c:ext xmlns:c16="http://schemas.microsoft.com/office/drawing/2014/chart" uri="{C3380CC4-5D6E-409C-BE32-E72D297353CC}">
              <c16:uniqueId val="{00000002-7E85-45E8-8512-0E92E9D5329C}"/>
            </c:ext>
          </c:extLst>
        </c:ser>
        <c:ser>
          <c:idx val="3"/>
          <c:order val="3"/>
          <c:tx>
            <c:strRef>
              <c:f>' on line CREAS Gráfico 2 OK'!$A$7</c:f>
              <c:strCache>
                <c:ptCount val="1"/>
                <c:pt idx="0">
                  <c:v>De 4 a 6 CREAS</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 on line CREAS Gráfico 2 OK'!$B$3:$G$3</c:f>
              <c:strCache>
                <c:ptCount val="6"/>
                <c:pt idx="0">
                  <c:v>Pequeno I</c:v>
                </c:pt>
                <c:pt idx="1">
                  <c:v>Pequeno II</c:v>
                </c:pt>
                <c:pt idx="2">
                  <c:v>Médio</c:v>
                </c:pt>
                <c:pt idx="3">
                  <c:v>Grande</c:v>
                </c:pt>
                <c:pt idx="4">
                  <c:v>Metrópole</c:v>
                </c:pt>
                <c:pt idx="5">
                  <c:v>Brasil</c:v>
                </c:pt>
              </c:strCache>
            </c:strRef>
          </c:cat>
          <c:val>
            <c:numRef>
              <c:f>' on line CREAS Gráfico 2 OK'!$B$7:$G$7</c:f>
              <c:numCache>
                <c:formatCode>#,##0</c:formatCode>
                <c:ptCount val="6"/>
                <c:pt idx="0">
                  <c:v>0</c:v>
                </c:pt>
                <c:pt idx="1">
                  <c:v>0</c:v>
                </c:pt>
                <c:pt idx="2" formatCode="General">
                  <c:v>0</c:v>
                </c:pt>
                <c:pt idx="3" formatCode="General">
                  <c:v>7</c:v>
                </c:pt>
                <c:pt idx="4" formatCode="General">
                  <c:v>7</c:v>
                </c:pt>
                <c:pt idx="5">
                  <c:v>14</c:v>
                </c:pt>
              </c:numCache>
            </c:numRef>
          </c:val>
          <c:extLst>
            <c:ext xmlns:c16="http://schemas.microsoft.com/office/drawing/2014/chart" uri="{C3380CC4-5D6E-409C-BE32-E72D297353CC}">
              <c16:uniqueId val="{00000003-7E85-45E8-8512-0E92E9D5329C}"/>
            </c:ext>
          </c:extLst>
        </c:ser>
        <c:ser>
          <c:idx val="4"/>
          <c:order val="4"/>
          <c:tx>
            <c:strRef>
              <c:f>' on line CREAS Gráfico 2 OK'!$A$8</c:f>
              <c:strCache>
                <c:ptCount val="1"/>
                <c:pt idx="0">
                  <c:v>De 7 a 10 CREAS</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 on line CREAS Gráfico 2 OK'!$B$3:$G$3</c:f>
              <c:strCache>
                <c:ptCount val="6"/>
                <c:pt idx="0">
                  <c:v>Pequeno I</c:v>
                </c:pt>
                <c:pt idx="1">
                  <c:v>Pequeno II</c:v>
                </c:pt>
                <c:pt idx="2">
                  <c:v>Médio</c:v>
                </c:pt>
                <c:pt idx="3">
                  <c:v>Grande</c:v>
                </c:pt>
                <c:pt idx="4">
                  <c:v>Metrópole</c:v>
                </c:pt>
                <c:pt idx="5">
                  <c:v>Brasil</c:v>
                </c:pt>
              </c:strCache>
            </c:strRef>
          </c:cat>
          <c:val>
            <c:numRef>
              <c:f>' on line CREAS Gráfico 2 OK'!$B$8:$G$8</c:f>
              <c:numCache>
                <c:formatCode>#,##0</c:formatCode>
                <c:ptCount val="6"/>
                <c:pt idx="0">
                  <c:v>0</c:v>
                </c:pt>
                <c:pt idx="1">
                  <c:v>0</c:v>
                </c:pt>
                <c:pt idx="2" formatCode="General">
                  <c:v>0</c:v>
                </c:pt>
                <c:pt idx="3" formatCode="General">
                  <c:v>0</c:v>
                </c:pt>
                <c:pt idx="4" formatCode="General">
                  <c:v>6</c:v>
                </c:pt>
                <c:pt idx="5">
                  <c:v>6</c:v>
                </c:pt>
              </c:numCache>
            </c:numRef>
          </c:val>
          <c:extLst>
            <c:ext xmlns:c16="http://schemas.microsoft.com/office/drawing/2014/chart" uri="{C3380CC4-5D6E-409C-BE32-E72D297353CC}">
              <c16:uniqueId val="{00000004-7E85-45E8-8512-0E92E9D5329C}"/>
            </c:ext>
          </c:extLst>
        </c:ser>
        <c:ser>
          <c:idx val="5"/>
          <c:order val="5"/>
          <c:tx>
            <c:strRef>
              <c:f>' on line CREAS Gráfico 2 OK'!$A$9</c:f>
              <c:strCache>
                <c:ptCount val="1"/>
                <c:pt idx="0">
                  <c:v>Mais de 10 CREAS</c:v>
                </c:pt>
              </c:strCache>
            </c:strRef>
          </c:tx>
          <c:spPr>
            <a:solidFill>
              <a:schemeClr val="accent1">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 on line CREAS Gráfico 2 OK'!$B$3:$G$3</c:f>
              <c:strCache>
                <c:ptCount val="6"/>
                <c:pt idx="0">
                  <c:v>Pequeno I</c:v>
                </c:pt>
                <c:pt idx="1">
                  <c:v>Pequeno II</c:v>
                </c:pt>
                <c:pt idx="2">
                  <c:v>Médio</c:v>
                </c:pt>
                <c:pt idx="3">
                  <c:v>Grande</c:v>
                </c:pt>
                <c:pt idx="4">
                  <c:v>Metrópole</c:v>
                </c:pt>
                <c:pt idx="5">
                  <c:v>Brasil</c:v>
                </c:pt>
              </c:strCache>
            </c:strRef>
          </c:cat>
          <c:val>
            <c:numRef>
              <c:f>' on line CREAS Gráfico 2 OK'!$B$9:$G$9</c:f>
              <c:numCache>
                <c:formatCode>#,##0</c:formatCode>
                <c:ptCount val="6"/>
                <c:pt idx="0">
                  <c:v>0</c:v>
                </c:pt>
                <c:pt idx="1">
                  <c:v>0</c:v>
                </c:pt>
                <c:pt idx="2" formatCode="General">
                  <c:v>0</c:v>
                </c:pt>
                <c:pt idx="3" formatCode="General">
                  <c:v>0</c:v>
                </c:pt>
                <c:pt idx="4" formatCode="General">
                  <c:v>2</c:v>
                </c:pt>
                <c:pt idx="5">
                  <c:v>2</c:v>
                </c:pt>
              </c:numCache>
            </c:numRef>
          </c:val>
          <c:extLst>
            <c:ext xmlns:c16="http://schemas.microsoft.com/office/drawing/2014/chart" uri="{C3380CC4-5D6E-409C-BE32-E72D297353CC}">
              <c16:uniqueId val="{00000005-7E85-45E8-8512-0E92E9D5329C}"/>
            </c:ext>
          </c:extLst>
        </c:ser>
        <c:dLbls>
          <c:dLblPos val="ctr"/>
          <c:showLegendKey val="0"/>
          <c:showVal val="1"/>
          <c:showCatName val="0"/>
          <c:showSerName val="0"/>
          <c:showPercent val="0"/>
          <c:showBubbleSize val="0"/>
        </c:dLbls>
        <c:gapWidth val="150"/>
        <c:axId val="198423616"/>
        <c:axId val="198424176"/>
      </c:barChart>
      <c:catAx>
        <c:axId val="19842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8424176"/>
        <c:crosses val="autoZero"/>
        <c:auto val="1"/>
        <c:lblAlgn val="ctr"/>
        <c:lblOffset val="100"/>
        <c:noMultiLvlLbl val="0"/>
      </c:catAx>
      <c:valAx>
        <c:axId val="198424176"/>
        <c:scaling>
          <c:orientation val="minMax"/>
        </c:scaling>
        <c:delete val="1"/>
        <c:axPos val="l"/>
        <c:numFmt formatCode="#,##0" sourceLinked="1"/>
        <c:majorTickMark val="none"/>
        <c:minorTickMark val="none"/>
        <c:tickLblPos val="nextTo"/>
        <c:crossAx val="1984236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2.1840019962122183E-2"/>
          <c:y val="3.657522859517872E-2"/>
          <c:w val="0.95195195608333116"/>
          <c:h val="0.81022980606227213"/>
        </c:manualLayout>
      </c:layout>
      <c:lineChart>
        <c:grouping val="standard"/>
        <c:varyColors val="0"/>
        <c:ser>
          <c:idx val="0"/>
          <c:order val="0"/>
          <c:tx>
            <c:strRef>
              <c:f>'CREAS Gráfico 3 OK'!$A$4</c:f>
              <c:strCache>
                <c:ptCount val="1"/>
                <c:pt idx="0">
                  <c:v>Próprio</c:v>
                </c:pt>
              </c:strCache>
            </c:strRef>
          </c:tx>
          <c:spPr>
            <a:ln w="28575" cap="rnd">
              <a:solidFill>
                <a:schemeClr val="accent1">
                  <a:shade val="65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'CREAS Gráfico 3 OK'!$C$3:$J$3</c:f>
              <c:numCache>
                <c:formatCode>General</c:formatCode>
                <c:ptCount val="8"/>
                <c:pt idx="0">
                  <c:v>2010</c:v>
                </c:pt>
                <c:pt idx="1">
                  <c:v>2011</c:v>
                </c:pt>
                <c:pt idx="2">
                  <c:v>2012</c:v>
                </c:pt>
                <c:pt idx="3">
                  <c:v>2013</c:v>
                </c:pt>
                <c:pt idx="4">
                  <c:v>2014</c:v>
                </c:pt>
                <c:pt idx="5">
                  <c:v>2015</c:v>
                </c:pt>
                <c:pt idx="6">
                  <c:v>2016</c:v>
                </c:pt>
                <c:pt idx="7">
                  <c:v>2017</c:v>
                </c:pt>
              </c:numCache>
            </c:numRef>
          </c:cat>
          <c:val>
            <c:numRef>
              <c:f>'CREAS Gráfico 3 OK'!$C$4:$J$4</c:f>
              <c:numCache>
                <c:formatCode>0.0%</c:formatCode>
                <c:ptCount val="8"/>
                <c:pt idx="0">
                  <c:v>0.31194968553459118</c:v>
                </c:pt>
                <c:pt idx="1">
                  <c:v>0.27785680417259362</c:v>
                </c:pt>
                <c:pt idx="2">
                  <c:v>0.26995846792801109</c:v>
                </c:pt>
                <c:pt idx="3">
                  <c:v>0.2530013339261894</c:v>
                </c:pt>
                <c:pt idx="4">
                  <c:v>0.25042158516020235</c:v>
                </c:pt>
                <c:pt idx="5">
                  <c:v>0.24969199178644763</c:v>
                </c:pt>
                <c:pt idx="6">
                  <c:v>0.27528758429194766</c:v>
                </c:pt>
                <c:pt idx="7">
                  <c:v>0.2840512223515716</c:v>
                </c:pt>
              </c:numCache>
            </c:numRef>
          </c:val>
          <c:smooth val="0"/>
          <c:extLst>
            <c:ext xmlns:c16="http://schemas.microsoft.com/office/drawing/2014/chart" uri="{C3380CC4-5D6E-409C-BE32-E72D297353CC}">
              <c16:uniqueId val="{00000000-8EF3-4618-86C0-9C9DD2A500A0}"/>
            </c:ext>
          </c:extLst>
        </c:ser>
        <c:ser>
          <c:idx val="1"/>
          <c:order val="1"/>
          <c:tx>
            <c:strRef>
              <c:f>'CREAS Gráfico 3 OK'!$A$5</c:f>
              <c:strCache>
                <c:ptCount val="1"/>
                <c:pt idx="0">
                  <c:v>Alugado</c:v>
                </c:pt>
              </c:strCache>
            </c:strRef>
          </c:tx>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'CREAS Gráfico 3 OK'!$C$3:$J$3</c:f>
              <c:numCache>
                <c:formatCode>General</c:formatCode>
                <c:ptCount val="8"/>
                <c:pt idx="0">
                  <c:v>2010</c:v>
                </c:pt>
                <c:pt idx="1">
                  <c:v>2011</c:v>
                </c:pt>
                <c:pt idx="2">
                  <c:v>2012</c:v>
                </c:pt>
                <c:pt idx="3">
                  <c:v>2013</c:v>
                </c:pt>
                <c:pt idx="4">
                  <c:v>2014</c:v>
                </c:pt>
                <c:pt idx="5">
                  <c:v>2015</c:v>
                </c:pt>
                <c:pt idx="6">
                  <c:v>2016</c:v>
                </c:pt>
                <c:pt idx="7">
                  <c:v>2017</c:v>
                </c:pt>
              </c:numCache>
            </c:numRef>
          </c:cat>
          <c:val>
            <c:numRef>
              <c:f>'CREAS Gráfico 3 OK'!$C$5:$J$5</c:f>
              <c:numCache>
                <c:formatCode>0.0%</c:formatCode>
                <c:ptCount val="8"/>
                <c:pt idx="0">
                  <c:v>0.64025157232704399</c:v>
                </c:pt>
                <c:pt idx="1">
                  <c:v>0.66619250829777144</c:v>
                </c:pt>
                <c:pt idx="2">
                  <c:v>0.67281956622058148</c:v>
                </c:pt>
                <c:pt idx="3">
                  <c:v>0.69052912405513567</c:v>
                </c:pt>
                <c:pt idx="4">
                  <c:v>0.69139966273187181</c:v>
                </c:pt>
                <c:pt idx="5">
                  <c:v>0.68501026694045175</c:v>
                </c:pt>
                <c:pt idx="6">
                  <c:v>0.6501388337961127</c:v>
                </c:pt>
                <c:pt idx="7">
                  <c:v>0.63019014357780367</c:v>
                </c:pt>
              </c:numCache>
            </c:numRef>
          </c:val>
          <c:smooth val="0"/>
          <c:extLst>
            <c:ext xmlns:c16="http://schemas.microsoft.com/office/drawing/2014/chart" uri="{C3380CC4-5D6E-409C-BE32-E72D297353CC}">
              <c16:uniqueId val="{00000001-8EF3-4618-86C0-9C9DD2A500A0}"/>
            </c:ext>
          </c:extLst>
        </c:ser>
        <c:ser>
          <c:idx val="2"/>
          <c:order val="2"/>
          <c:tx>
            <c:strRef>
              <c:f>'CREAS Gráfico 3 OK'!$A$6</c:f>
              <c:strCache>
                <c:ptCount val="1"/>
                <c:pt idx="0">
                  <c:v>Cedido</c:v>
                </c:pt>
              </c:strCache>
            </c:strRef>
          </c:tx>
          <c:spPr>
            <a:ln w="28575" cap="rnd">
              <a:solidFill>
                <a:schemeClr val="accent1">
                  <a:tint val="65000"/>
                </a:schemeClr>
              </a:solidFill>
              <a:round/>
            </a:ln>
            <a:effectLst/>
          </c:spPr>
          <c:marker>
            <c:symbol val="circle"/>
            <c:size val="5"/>
            <c:spPr>
              <a:solidFill>
                <a:schemeClr val="accent1">
                  <a:tint val="65000"/>
                </a:schemeClr>
              </a:solidFill>
              <a:ln w="9525">
                <a:solidFill>
                  <a:schemeClr val="accent1">
                    <a:tint val="6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'CREAS Gráfico 3 OK'!$C$3:$J$3</c:f>
              <c:numCache>
                <c:formatCode>General</c:formatCode>
                <c:ptCount val="8"/>
                <c:pt idx="0">
                  <c:v>2010</c:v>
                </c:pt>
                <c:pt idx="1">
                  <c:v>2011</c:v>
                </c:pt>
                <c:pt idx="2">
                  <c:v>2012</c:v>
                </c:pt>
                <c:pt idx="3">
                  <c:v>2013</c:v>
                </c:pt>
                <c:pt idx="4">
                  <c:v>2014</c:v>
                </c:pt>
                <c:pt idx="5">
                  <c:v>2015</c:v>
                </c:pt>
                <c:pt idx="6">
                  <c:v>2016</c:v>
                </c:pt>
                <c:pt idx="7">
                  <c:v>2017</c:v>
                </c:pt>
              </c:numCache>
            </c:numRef>
          </c:cat>
          <c:val>
            <c:numRef>
              <c:f>'CREAS Gráfico 3 OK'!$C$6:$J$6</c:f>
              <c:numCache>
                <c:formatCode>0.0%</c:formatCode>
                <c:ptCount val="8"/>
                <c:pt idx="0">
                  <c:v>2.3270440251572325E-2</c:v>
                </c:pt>
                <c:pt idx="1">
                  <c:v>4.2674253200568987E-2</c:v>
                </c:pt>
                <c:pt idx="2">
                  <c:v>4.2455006922011998E-2</c:v>
                </c:pt>
                <c:pt idx="3">
                  <c:v>4.090706980880391E-2</c:v>
                </c:pt>
                <c:pt idx="4">
                  <c:v>4.1315345699831363E-2</c:v>
                </c:pt>
                <c:pt idx="5">
                  <c:v>6.5297741273100618E-2</c:v>
                </c:pt>
                <c:pt idx="6">
                  <c:v>7.4573581911939704E-2</c:v>
                </c:pt>
                <c:pt idx="7">
                  <c:v>8.5758634070624756E-2</c:v>
                </c:pt>
              </c:numCache>
            </c:numRef>
          </c:val>
          <c:smooth val="0"/>
          <c:extLst>
            <c:ext xmlns:c16="http://schemas.microsoft.com/office/drawing/2014/chart" uri="{C3380CC4-5D6E-409C-BE32-E72D297353CC}">
              <c16:uniqueId val="{00000002-8EF3-4618-86C0-9C9DD2A500A0}"/>
            </c:ext>
          </c:extLst>
        </c:ser>
        <c:dLbls>
          <c:dLblPos val="t"/>
          <c:showLegendKey val="0"/>
          <c:showVal val="1"/>
          <c:showCatName val="0"/>
          <c:showSerName val="0"/>
          <c:showPercent val="0"/>
          <c:showBubbleSize val="0"/>
        </c:dLbls>
        <c:marker val="1"/>
        <c:smooth val="0"/>
        <c:axId val="198428096"/>
        <c:axId val="200474096"/>
      </c:lineChart>
      <c:catAx>
        <c:axId val="19842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00474096"/>
        <c:crosses val="autoZero"/>
        <c:auto val="1"/>
        <c:lblAlgn val="ctr"/>
        <c:lblOffset val="100"/>
        <c:noMultiLvlLbl val="0"/>
      </c:catAx>
      <c:valAx>
        <c:axId val="200474096"/>
        <c:scaling>
          <c:orientation val="minMax"/>
        </c:scaling>
        <c:delete val="1"/>
        <c:axPos val="l"/>
        <c:numFmt formatCode="0.0%" sourceLinked="1"/>
        <c:majorTickMark val="none"/>
        <c:minorTickMark val="none"/>
        <c:tickLblPos val="nextTo"/>
        <c:crossAx val="198428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4"/>
          <c:order val="4"/>
          <c:tx>
            <c:strRef>
              <c:f>'CREAS Gráfico 4 OK'!$F$3</c:f>
              <c:strCache>
                <c:ptCount val="1"/>
                <c:pt idx="0">
                  <c:v>2010</c:v>
                </c:pt>
              </c:strCache>
            </c:strRef>
          </c:tx>
          <c:spPr>
            <a:solidFill>
              <a:schemeClr val="accent1">
                <a:tint val="8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4 OK'!$A$4:$A$7</c:f>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f>'CREAS Gráfico 4 OK'!$F$4:$F$7</c:f>
              <c:numCache>
                <c:formatCode>0.0%</c:formatCode>
                <c:ptCount val="4"/>
                <c:pt idx="0">
                  <c:v>0.16789999999999999</c:v>
                </c:pt>
                <c:pt idx="1">
                  <c:v>0.1666</c:v>
                </c:pt>
                <c:pt idx="2">
                  <c:v>0.14399999999999999</c:v>
                </c:pt>
                <c:pt idx="3">
                  <c:v>0.1094</c:v>
                </c:pt>
              </c:numCache>
            </c:numRef>
          </c:val>
          <c:extLst>
            <c:ext xmlns:c16="http://schemas.microsoft.com/office/drawing/2014/chart" uri="{C3380CC4-5D6E-409C-BE32-E72D297353CC}">
              <c16:uniqueId val="{00000000-CE41-4286-8606-A9DB14759C6C}"/>
            </c:ext>
          </c:extLst>
        </c:ser>
        <c:ser>
          <c:idx val="5"/>
          <c:order val="5"/>
          <c:tx>
            <c:strRef>
              <c:f>'CREAS Gráfico 4 OK'!$G$3</c:f>
              <c:strCache>
                <c:ptCount val="1"/>
                <c:pt idx="0">
                  <c:v>2011</c:v>
                </c:pt>
              </c:strCache>
            </c:strRef>
          </c:tx>
          <c:spPr>
            <a:solidFill>
              <a:schemeClr val="accent1">
                <a:tint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4 OK'!$A$4:$A$7</c:f>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f>'CREAS Gráfico 4 OK'!$G$4:$G$7</c:f>
              <c:numCache>
                <c:formatCode>0.0%</c:formatCode>
                <c:ptCount val="4"/>
                <c:pt idx="0">
                  <c:v>0.2</c:v>
                </c:pt>
                <c:pt idx="1">
                  <c:v>0.20799999999999999</c:v>
                </c:pt>
                <c:pt idx="2">
                  <c:v>0.193</c:v>
                </c:pt>
                <c:pt idx="3">
                  <c:v>0.13700000000000001</c:v>
                </c:pt>
              </c:numCache>
            </c:numRef>
          </c:val>
          <c:extLst>
            <c:ext xmlns:c16="http://schemas.microsoft.com/office/drawing/2014/chart" uri="{C3380CC4-5D6E-409C-BE32-E72D297353CC}">
              <c16:uniqueId val="{00000001-CE41-4286-8606-A9DB14759C6C}"/>
            </c:ext>
          </c:extLst>
        </c:ser>
        <c:ser>
          <c:idx val="6"/>
          <c:order val="6"/>
          <c:tx>
            <c:strRef>
              <c:f>'CREAS Gráfico 4 OK'!$H$3</c:f>
              <c:strCache>
                <c:ptCount val="1"/>
                <c:pt idx="0">
                  <c:v>2012</c:v>
                </c:pt>
              </c:strCache>
            </c:strRef>
          </c:tx>
          <c:spPr>
            <a:solidFill>
              <a:schemeClr val="accent1">
                <a:shade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4 OK'!$A$4:$A$7</c:f>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f>'CREAS Gráfico 4 OK'!$H$4:$H$7</c:f>
              <c:numCache>
                <c:formatCode>0.0%</c:formatCode>
                <c:ptCount val="4"/>
                <c:pt idx="0">
                  <c:v>0.215</c:v>
                </c:pt>
                <c:pt idx="1">
                  <c:v>0.216</c:v>
                </c:pt>
                <c:pt idx="2">
                  <c:v>0.193</c:v>
                </c:pt>
                <c:pt idx="3">
                  <c:v>0.14599999999999999</c:v>
                </c:pt>
              </c:numCache>
            </c:numRef>
          </c:val>
          <c:extLst>
            <c:ext xmlns:c16="http://schemas.microsoft.com/office/drawing/2014/chart" uri="{C3380CC4-5D6E-409C-BE32-E72D297353CC}">
              <c16:uniqueId val="{00000002-CE41-4286-8606-A9DB14759C6C}"/>
            </c:ext>
          </c:extLst>
        </c:ser>
        <c:ser>
          <c:idx val="7"/>
          <c:order val="7"/>
          <c:tx>
            <c:strRef>
              <c:f>'CREAS Gráfico 4 OK'!$I$3</c:f>
              <c:strCache>
                <c:ptCount val="1"/>
                <c:pt idx="0">
                  <c:v>2013</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4 OK'!$A$4:$A$7</c:f>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f>'CREAS Gráfico 4 OK'!$I$4:$I$7</c:f>
              <c:numCache>
                <c:formatCode>0.0%</c:formatCode>
                <c:ptCount val="4"/>
                <c:pt idx="0">
                  <c:v>0.217</c:v>
                </c:pt>
                <c:pt idx="1">
                  <c:v>0.22500000000000001</c:v>
                </c:pt>
                <c:pt idx="2">
                  <c:v>0.2</c:v>
                </c:pt>
                <c:pt idx="3">
                  <c:v>0.15</c:v>
                </c:pt>
              </c:numCache>
            </c:numRef>
          </c:val>
          <c:extLst>
            <c:ext xmlns:c16="http://schemas.microsoft.com/office/drawing/2014/chart" uri="{C3380CC4-5D6E-409C-BE32-E72D297353CC}">
              <c16:uniqueId val="{00000003-CE41-4286-8606-A9DB14759C6C}"/>
            </c:ext>
          </c:extLst>
        </c:ser>
        <c:ser>
          <c:idx val="8"/>
          <c:order val="8"/>
          <c:tx>
            <c:strRef>
              <c:f>'CREAS Gráfico 4 OK'!$J$3</c:f>
              <c:strCache>
                <c:ptCount val="1"/>
                <c:pt idx="0">
                  <c:v>2014</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4 OK'!$A$4:$A$7</c:f>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f>'CREAS Gráfico 4 OK'!$J$4:$J$7</c:f>
              <c:numCache>
                <c:formatCode>0.0%</c:formatCode>
                <c:ptCount val="4"/>
                <c:pt idx="0">
                  <c:v>0.23799999999999999</c:v>
                </c:pt>
                <c:pt idx="1">
                  <c:v>0.23699999999999999</c:v>
                </c:pt>
                <c:pt idx="2">
                  <c:v>0.221</c:v>
                </c:pt>
                <c:pt idx="3">
                  <c:v>0.17699999999999999</c:v>
                </c:pt>
              </c:numCache>
            </c:numRef>
          </c:val>
          <c:extLst>
            <c:ext xmlns:c16="http://schemas.microsoft.com/office/drawing/2014/chart" uri="{C3380CC4-5D6E-409C-BE32-E72D297353CC}">
              <c16:uniqueId val="{00000004-CE41-4286-8606-A9DB14759C6C}"/>
            </c:ext>
          </c:extLst>
        </c:ser>
        <c:ser>
          <c:idx val="9"/>
          <c:order val="9"/>
          <c:tx>
            <c:strRef>
              <c:f>'CREAS Gráfico 4 OK'!$K$3</c:f>
              <c:strCache>
                <c:ptCount val="1"/>
                <c:pt idx="0">
                  <c:v>2015</c:v>
                </c:pt>
              </c:strCache>
            </c:strRef>
          </c:tx>
          <c:spPr>
            <a:solidFill>
              <a:schemeClr val="accent1">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4 OK'!$A$4:$A$7</c:f>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f>'CREAS Gráfico 4 OK'!$K$4:$K$7</c:f>
              <c:numCache>
                <c:formatCode>0.0%</c:formatCode>
                <c:ptCount val="4"/>
                <c:pt idx="0">
                  <c:v>0.25995892999999998</c:v>
                </c:pt>
                <c:pt idx="1">
                  <c:v>0.25133470000000002</c:v>
                </c:pt>
                <c:pt idx="2">
                  <c:v>0.24271047000000001</c:v>
                </c:pt>
                <c:pt idx="3">
                  <c:v>0.20862422999999999</c:v>
                </c:pt>
              </c:numCache>
            </c:numRef>
          </c:val>
          <c:extLst>
            <c:ext xmlns:c16="http://schemas.microsoft.com/office/drawing/2014/chart" uri="{C3380CC4-5D6E-409C-BE32-E72D297353CC}">
              <c16:uniqueId val="{00000005-CE41-4286-8606-A9DB14759C6C}"/>
            </c:ext>
          </c:extLst>
        </c:ser>
        <c:ser>
          <c:idx val="10"/>
          <c:order val="10"/>
          <c:tx>
            <c:strRef>
              <c:f>'CREAS Gráfico 4 OK'!$L$3</c:f>
              <c:strCache>
                <c:ptCount val="1"/>
                <c:pt idx="0">
                  <c:v>2016</c:v>
                </c:pt>
              </c:strCache>
            </c:strRef>
          </c:tx>
          <c:spPr>
            <a:solidFill>
              <a:schemeClr val="accent1">
                <a:shade val="4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4 OK'!$A$4:$A$7</c:f>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f>'CREAS Gráfico 4 OK'!$L$4:$L$7</c:f>
              <c:numCache>
                <c:formatCode>0.0%</c:formatCode>
                <c:ptCount val="4"/>
                <c:pt idx="0">
                  <c:v>0.26800000000000002</c:v>
                </c:pt>
                <c:pt idx="1">
                  <c:v>0.26400000000000001</c:v>
                </c:pt>
                <c:pt idx="2">
                  <c:v>0.26</c:v>
                </c:pt>
                <c:pt idx="3">
                  <c:v>0.22800000000000001</c:v>
                </c:pt>
              </c:numCache>
            </c:numRef>
          </c:val>
          <c:extLst>
            <c:ext xmlns:c16="http://schemas.microsoft.com/office/drawing/2014/chart" uri="{C3380CC4-5D6E-409C-BE32-E72D297353CC}">
              <c16:uniqueId val="{00000006-CE41-4286-8606-A9DB14759C6C}"/>
            </c:ext>
          </c:extLst>
        </c:ser>
        <c:ser>
          <c:idx val="11"/>
          <c:order val="11"/>
          <c:tx>
            <c:strRef>
              <c:f>'CREAS Gráfico 4 OK'!$M$3</c:f>
              <c:strCache>
                <c:ptCount val="1"/>
                <c:pt idx="0">
                  <c:v>2017</c:v>
                </c:pt>
              </c:strCache>
            </c:strRef>
          </c:tx>
          <c:spPr>
            <a:solidFill>
              <a:schemeClr val="accent1">
                <a:shade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4 OK'!$A$4:$A$7</c:f>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f>'CREAS Gráfico 4 OK'!$M$4:$M$7</c:f>
              <c:numCache>
                <c:formatCode>0.0%</c:formatCode>
                <c:ptCount val="4"/>
                <c:pt idx="0">
                  <c:v>0.26387272021730696</c:v>
                </c:pt>
                <c:pt idx="1">
                  <c:v>0.28288707799767171</c:v>
                </c:pt>
                <c:pt idx="2">
                  <c:v>0.26736515327900662</c:v>
                </c:pt>
                <c:pt idx="3">
                  <c:v>0.23438106325184324</c:v>
                </c:pt>
              </c:numCache>
            </c:numRef>
          </c:val>
          <c:extLst>
            <c:ext xmlns:c16="http://schemas.microsoft.com/office/drawing/2014/chart" uri="{C3380CC4-5D6E-409C-BE32-E72D297353CC}">
              <c16:uniqueId val="{00000000-9D01-4915-8F24-65D270CC29A0}"/>
            </c:ext>
          </c:extLst>
        </c:ser>
        <c:dLbls>
          <c:dLblPos val="outEnd"/>
          <c:showLegendKey val="0"/>
          <c:showVal val="1"/>
          <c:showCatName val="0"/>
          <c:showSerName val="0"/>
          <c:showPercent val="0"/>
          <c:showBubbleSize val="0"/>
        </c:dLbls>
        <c:gapWidth val="182"/>
        <c:axId val="201040640"/>
        <c:axId val="201041200"/>
        <c:extLst>
          <c:ext xmlns:c15="http://schemas.microsoft.com/office/drawing/2012/chart" uri="{02D57815-91ED-43cb-92C2-25804820EDAC}">
            <c15:filteredBarSeries>
              <c15:ser>
                <c:idx val="0"/>
                <c:order val="0"/>
                <c:tx>
                  <c:strRef>
                    <c:extLst>
                      <c:ext uri="{02D57815-91ED-43cb-92C2-25804820EDAC}">
                        <c15:formulaRef>
                          <c15:sqref>'CREAS Gráfico 4 OK'!$B$3</c15:sqref>
                        </c15:formulaRef>
                      </c:ext>
                    </c:extLst>
                    <c:strCache>
                      <c:ptCount val="1"/>
                    </c:strCache>
                  </c:strRef>
                </c:tx>
                <c:spPr>
                  <a:solidFill>
                    <a:schemeClr val="accent1">
                      <a:tint val="4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'CREAS Gráfico 4 OK'!$A$4:$A$7</c15:sqref>
                        </c15:formulaRef>
                      </c:ext>
                    </c:extLst>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extLst>
                      <c:ext uri="{02D57815-91ED-43cb-92C2-25804820EDAC}">
                        <c15:formulaRef>
                          <c15:sqref>'CREAS Gráfico 4 OK'!$B$4:$B$7</c15:sqref>
                        </c15:formulaRef>
                      </c:ext>
                    </c:extLst>
                    <c:numCache>
                      <c:formatCode>General</c:formatCode>
                      <c:ptCount val="4"/>
                    </c:numCache>
                  </c:numRef>
                </c:val>
                <c:extLst>
                  <c:ext xmlns:c16="http://schemas.microsoft.com/office/drawing/2014/chart" uri="{C3380CC4-5D6E-409C-BE32-E72D297353CC}">
                    <c16:uniqueId val="{00000007-CE41-4286-8606-A9DB14759C6C}"/>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'CREAS Gráfico 4 OK'!$C$3</c15:sqref>
                        </c15:formulaRef>
                      </c:ext>
                    </c:extLst>
                    <c:strCache>
                      <c:ptCount val="1"/>
                    </c:strCache>
                  </c:strRef>
                </c:tx>
                <c:spPr>
                  <a:solidFill>
                    <a:schemeClr val="accent1">
                      <a:tint val="5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'CREAS Gráfico 4 OK'!$A$4:$A$7</c15:sqref>
                        </c15:formulaRef>
                      </c:ext>
                    </c:extLst>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extLst xmlns:c15="http://schemas.microsoft.com/office/drawing/2012/chart">
                      <c:ext xmlns:c15="http://schemas.microsoft.com/office/drawing/2012/chart" uri="{02D57815-91ED-43cb-92C2-25804820EDAC}">
                        <c15:formulaRef>
                          <c15:sqref>'CREAS Gráfico 4 OK'!$C$4:$C$7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8-CE41-4286-8606-A9DB14759C6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'CREAS Gráfico 4 OK'!$D$3</c15:sqref>
                        </c15:formulaRef>
                      </c:ext>
                    </c:extLst>
                    <c:strCache>
                      <c:ptCount val="1"/>
                    </c:strCache>
                  </c:strRef>
                </c:tx>
                <c:spPr>
                  <a:solidFill>
                    <a:schemeClr val="accent1">
                      <a:tint val="6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'CREAS Gráfico 4 OK'!$A$4:$A$7</c15:sqref>
                        </c15:formulaRef>
                      </c:ext>
                    </c:extLst>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extLst xmlns:c15="http://schemas.microsoft.com/office/drawing/2012/chart">
                      <c:ext xmlns:c15="http://schemas.microsoft.com/office/drawing/2012/chart" uri="{02D57815-91ED-43cb-92C2-25804820EDAC}">
                        <c15:formulaRef>
                          <c15:sqref>'CREAS Gráfico 4 OK'!$D$4:$D$7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9-CE41-4286-8606-A9DB14759C6C}"/>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'CREAS Gráfico 4 OK'!$E$3</c15:sqref>
                        </c15:formulaRef>
                      </c:ext>
                    </c:extLst>
                    <c:strCache>
                      <c:ptCount val="1"/>
                    </c:strCache>
                  </c:strRef>
                </c:tx>
                <c:spPr>
                  <a:solidFill>
                    <a:schemeClr val="accent1">
                      <a:tint val="7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'CREAS Gráfico 4 OK'!$A$4:$A$7</c15:sqref>
                        </c15:formulaRef>
                      </c:ext>
                    </c:extLst>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extLst xmlns:c15="http://schemas.microsoft.com/office/drawing/2012/chart">
                      <c:ext xmlns:c15="http://schemas.microsoft.com/office/drawing/2012/chart" uri="{02D57815-91ED-43cb-92C2-25804820EDAC}">
                        <c15:formulaRef>
                          <c15:sqref>'CREAS Gráfico 4 OK'!$E$4:$E$7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A-CE41-4286-8606-A9DB14759C6C}"/>
                  </c:ext>
                </c:extLst>
              </c15:ser>
            </c15:filteredBarSeries>
          </c:ext>
        </c:extLst>
      </c:barChart>
      <c:catAx>
        <c:axId val="20104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01041200"/>
        <c:crosses val="autoZero"/>
        <c:auto val="1"/>
        <c:lblAlgn val="ctr"/>
        <c:lblOffset val="100"/>
        <c:noMultiLvlLbl val="0"/>
      </c:catAx>
      <c:valAx>
        <c:axId val="201041200"/>
        <c:scaling>
          <c:orientation val="minMax"/>
        </c:scaling>
        <c:delete val="1"/>
        <c:axPos val="b"/>
        <c:numFmt formatCode="0.0%" sourceLinked="1"/>
        <c:majorTickMark val="none"/>
        <c:minorTickMark val="none"/>
        <c:tickLblPos val="nextTo"/>
        <c:crossAx val="201040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0"/>
          <c:order val="0"/>
          <c:tx>
            <c:strRef>
              <c:f>'Alterado - CREAS Gráfico 5 OK'!$B$3</c:f>
              <c:strCache>
                <c:ptCount val="1"/>
                <c:pt idx="0">
                  <c:v>Próprio</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'Alterado - CREAS Gráfico 5 OK'!$A$4:$A$7</c:f>
              <c:strCache>
                <c:ptCount val="4"/>
                <c:pt idx="0">
                  <c:v>Acesso principal adaptado com rampas e rotas acessíveis desde a calçada até a recepção do CREAS </c:v>
                </c:pt>
                <c:pt idx="1">
                  <c:v>Rota acessível aos espaços do CREAS</c:v>
                </c:pt>
                <c:pt idx="2">
                  <c:v>Rota acessível ao banheiro</c:v>
                </c:pt>
                <c:pt idx="3">
                  <c:v>Banheiro adaptado para pessoas com dificuldades de locomoção e/ou necessidades especiais</c:v>
                </c:pt>
              </c:strCache>
            </c:strRef>
          </c:cat>
          <c:val>
            <c:numRef>
              <c:f>'Alterado - CREAS Gráfico 5 OK'!$B$4:$B$7</c:f>
              <c:numCache>
                <c:formatCode>0.0%</c:formatCode>
                <c:ptCount val="4"/>
                <c:pt idx="0">
                  <c:v>0.46857923497267762</c:v>
                </c:pt>
                <c:pt idx="1">
                  <c:v>0.48770491803278687</c:v>
                </c:pt>
                <c:pt idx="2">
                  <c:v>0.48633879781420764</c:v>
                </c:pt>
                <c:pt idx="3">
                  <c:v>0.47540983606557374</c:v>
                </c:pt>
              </c:numCache>
            </c:numRef>
          </c:val>
          <c:extLst>
            <c:ext xmlns:c16="http://schemas.microsoft.com/office/drawing/2014/chart" uri="{C3380CC4-5D6E-409C-BE32-E72D297353CC}">
              <c16:uniqueId val="{00000000-9919-4848-93D3-681BDA00F6CC}"/>
            </c:ext>
          </c:extLst>
        </c:ser>
        <c:ser>
          <c:idx val="1"/>
          <c:order val="1"/>
          <c:tx>
            <c:strRef>
              <c:f>'Alterado - CREAS Gráfico 5 OK'!$C$3</c:f>
              <c:strCache>
                <c:ptCount val="1"/>
                <c:pt idx="0">
                  <c:v>Alugado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'Alterado - CREAS Gráfico 5 OK'!$A$4:$A$7</c:f>
              <c:strCache>
                <c:ptCount val="4"/>
                <c:pt idx="0">
                  <c:v>Acesso principal adaptado com rampas e rotas acessíveis desde a calçada até a recepção do CREAS </c:v>
                </c:pt>
                <c:pt idx="1">
                  <c:v>Rota acessível aos espaços do CREAS</c:v>
                </c:pt>
                <c:pt idx="2">
                  <c:v>Rota acessível ao banheiro</c:v>
                </c:pt>
                <c:pt idx="3">
                  <c:v>Banheiro adaptado para pessoas com dificuldades de locomoção e/ou necessidades especiais</c:v>
                </c:pt>
              </c:strCache>
            </c:strRef>
          </c:cat>
          <c:val>
            <c:numRef>
              <c:f>'Alterado - CREAS Gráfico 5 OK'!$C$4:$C$7</c:f>
              <c:numCache>
                <c:formatCode>0.0%</c:formatCode>
                <c:ptCount val="4"/>
                <c:pt idx="0">
                  <c:v>0.17733990147783252</c:v>
                </c:pt>
                <c:pt idx="1">
                  <c:v>0.19396551724137931</c:v>
                </c:pt>
                <c:pt idx="2">
                  <c:v>0.16871921182266009</c:v>
                </c:pt>
                <c:pt idx="3">
                  <c:v>0.12869458128078817</c:v>
                </c:pt>
              </c:numCache>
            </c:numRef>
          </c:val>
          <c:extLst>
            <c:ext xmlns:c16="http://schemas.microsoft.com/office/drawing/2014/chart" uri="{C3380CC4-5D6E-409C-BE32-E72D297353CC}">
              <c16:uniqueId val="{00000001-9919-4848-93D3-681BDA00F6CC}"/>
            </c:ext>
          </c:extLst>
        </c:ser>
        <c:ser>
          <c:idx val="2"/>
          <c:order val="2"/>
          <c:tx>
            <c:strRef>
              <c:f>'Alterado - CREAS Gráfico 5 OK'!$D$3</c:f>
              <c:strCache>
                <c:ptCount val="1"/>
                <c:pt idx="0">
                  <c:v>Cedido</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'Alterado - CREAS Gráfico 5 OK'!$A$4:$A$7</c:f>
              <c:strCache>
                <c:ptCount val="4"/>
                <c:pt idx="0">
                  <c:v>Acesso principal adaptado com rampas e rotas acessíveis desde a calçada até a recepção do CREAS </c:v>
                </c:pt>
                <c:pt idx="1">
                  <c:v>Rota acessível aos espaços do CREAS</c:v>
                </c:pt>
                <c:pt idx="2">
                  <c:v>Rota acessível ao banheiro</c:v>
                </c:pt>
                <c:pt idx="3">
                  <c:v>Banheiro adaptado para pessoas com dificuldades de locomoção e/ou necessidades especiais</c:v>
                </c:pt>
              </c:strCache>
            </c:strRef>
          </c:cat>
          <c:val>
            <c:numRef>
              <c:f>'Alterado - CREAS Gráfico 5 OK'!$D$4:$D$7</c:f>
              <c:numCache>
                <c:formatCode>0.0%</c:formatCode>
                <c:ptCount val="4"/>
                <c:pt idx="0">
                  <c:v>0.22171945701357465</c:v>
                </c:pt>
                <c:pt idx="1">
                  <c:v>0.25791855203619912</c:v>
                </c:pt>
                <c:pt idx="2">
                  <c:v>0.2669683257918552</c:v>
                </c:pt>
                <c:pt idx="3">
                  <c:v>0.21266968325791855</c:v>
                </c:pt>
              </c:numCache>
            </c:numRef>
          </c:val>
          <c:extLst>
            <c:ext xmlns:c16="http://schemas.microsoft.com/office/drawing/2014/chart" uri="{C3380CC4-5D6E-409C-BE32-E72D297353CC}">
              <c16:uniqueId val="{00000002-9919-4848-93D3-681BDA00F6CC}"/>
            </c:ext>
          </c:extLst>
        </c:ser>
        <c:dLbls>
          <c:dLblPos val="ctr"/>
          <c:showLegendKey val="0"/>
          <c:showVal val="1"/>
          <c:showCatName val="0"/>
          <c:showSerName val="0"/>
          <c:showPercent val="0"/>
          <c:showBubbleSize val="0"/>
        </c:dLbls>
        <c:gapWidth val="150"/>
        <c:axId val="201045120"/>
        <c:axId val="201045680"/>
      </c:barChart>
      <c:catAx>
        <c:axId val="201045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01045680"/>
        <c:crosses val="autoZero"/>
        <c:auto val="1"/>
        <c:lblAlgn val="ctr"/>
        <c:lblOffset val="100"/>
        <c:noMultiLvlLbl val="0"/>
      </c:catAx>
      <c:valAx>
        <c:axId val="201045680"/>
        <c:scaling>
          <c:orientation val="minMax"/>
        </c:scaling>
        <c:delete val="1"/>
        <c:axPos val="b"/>
        <c:numFmt formatCode="0.0%" sourceLinked="1"/>
        <c:majorTickMark val="none"/>
        <c:minorTickMark val="none"/>
        <c:tickLblPos val="nextTo"/>
        <c:crossAx val="2010451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'Alterado - CREAS Gráfico 5 OK'!$B$28</c:f>
              <c:strCache>
                <c:ptCount val="1"/>
                <c:pt idx="0">
                  <c:v>Próprio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'Alterado - CREAS Gráfico 5 OK'!$A$29:$A$32</c:f>
              <c:strCache>
                <c:ptCount val="4"/>
                <c:pt idx="0">
                  <c:v>Banheiro adaptado para pessoas com deficiência</c:v>
                </c:pt>
                <c:pt idx="1">
                  <c:v>Rota acessível ao banheiro</c:v>
                </c:pt>
                <c:pt idx="2">
                  <c:v>Rota acessível aos espaços do CRAS</c:v>
                </c:pt>
                <c:pt idx="3">
                  <c:v>Acesso principal adaptado com rampas e rotas acessível desde a calçada até a recepção do CRAS</c:v>
                </c:pt>
              </c:strCache>
            </c:strRef>
          </c:cat>
          <c:val>
            <c:numRef>
              <c:f>'Alterado - CREAS Gráfico 5 OK'!$B$29:$B$32</c:f>
              <c:numCache>
                <c:formatCode>General</c:formatCode>
                <c:ptCount val="4"/>
                <c:pt idx="0">
                  <c:v>498</c:v>
                </c:pt>
                <c:pt idx="1">
                  <c:v>598</c:v>
                </c:pt>
                <c:pt idx="2">
                  <c:v>627</c:v>
                </c:pt>
                <c:pt idx="3">
                  <c:v>612</c:v>
                </c:pt>
              </c:numCache>
            </c:numRef>
          </c:val>
          <c:extLst>
            <c:ext xmlns:c16="http://schemas.microsoft.com/office/drawing/2014/chart" uri="{C3380CC4-5D6E-409C-BE32-E72D297353CC}">
              <c16:uniqueId val="{00000000-D6DB-4341-AD91-610EB72F67C2}"/>
            </c:ext>
          </c:extLst>
        </c:ser>
        <c:ser>
          <c:idx val="1"/>
          <c:order val="1"/>
          <c:tx>
            <c:strRef>
              <c:f>'Alterado - CREAS Gráfico 5 OK'!$C$28</c:f>
              <c:strCache>
                <c:ptCount val="1"/>
                <c:pt idx="0">
                  <c:v>Alugado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'Alterado - CREAS Gráfico 5 OK'!$A$29:$A$32</c:f>
              <c:strCache>
                <c:ptCount val="4"/>
                <c:pt idx="0">
                  <c:v>Banheiro adaptado para pessoas com deficiência</c:v>
                </c:pt>
                <c:pt idx="1">
                  <c:v>Rota acessível ao banheiro</c:v>
                </c:pt>
                <c:pt idx="2">
                  <c:v>Rota acessível aos espaços do CRAS</c:v>
                </c:pt>
                <c:pt idx="3">
                  <c:v>Acesso principal adaptado com rampas e rotas acessível desde a calçada até a recepção do CRAS</c:v>
                </c:pt>
              </c:strCache>
            </c:strRef>
          </c:cat>
          <c:val>
            <c:numRef>
              <c:f>'Alterado - CREAS Gráfico 5 OK'!$C$29:$C$32</c:f>
              <c:numCache>
                <c:formatCode>General</c:formatCode>
                <c:ptCount val="4"/>
                <c:pt idx="0">
                  <c:v>596</c:v>
                </c:pt>
                <c:pt idx="1">
                  <c:v>1175</c:v>
                </c:pt>
                <c:pt idx="2">
                  <c:v>1309</c:v>
                </c:pt>
                <c:pt idx="3">
                  <c:v>1154</c:v>
                </c:pt>
              </c:numCache>
            </c:numRef>
          </c:val>
          <c:extLst>
            <c:ext xmlns:c16="http://schemas.microsoft.com/office/drawing/2014/chart" uri="{C3380CC4-5D6E-409C-BE32-E72D297353CC}">
              <c16:uniqueId val="{00000001-D6DB-4341-AD91-610EB72F67C2}"/>
            </c:ext>
          </c:extLst>
        </c:ser>
        <c:ser>
          <c:idx val="2"/>
          <c:order val="2"/>
          <c:tx>
            <c:strRef>
              <c:f>'Alterado - CREAS Gráfico 5 OK'!$D$28</c:f>
              <c:strCache>
                <c:ptCount val="1"/>
                <c:pt idx="0">
                  <c:v>Cedido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'Alterado - CREAS Gráfico 5 OK'!$A$29:$A$32</c:f>
              <c:strCache>
                <c:ptCount val="4"/>
                <c:pt idx="0">
                  <c:v>Banheiro adaptado para pessoas com deficiência</c:v>
                </c:pt>
                <c:pt idx="1">
                  <c:v>Rota acessível ao banheiro</c:v>
                </c:pt>
                <c:pt idx="2">
                  <c:v>Rota acessível aos espaços do CRAS</c:v>
                </c:pt>
                <c:pt idx="3">
                  <c:v>Acesso principal adaptado com rampas e rotas acessível desde a calçada até a recepção do CRAS</c:v>
                </c:pt>
              </c:strCache>
            </c:strRef>
          </c:cat>
          <c:val>
            <c:numRef>
              <c:f>'Alterado - CREAS Gráfico 5 OK'!$D$29:$D$32</c:f>
              <c:numCache>
                <c:formatCode>General</c:formatCode>
                <c:ptCount val="4"/>
                <c:pt idx="0">
                  <c:v>114</c:v>
                </c:pt>
                <c:pt idx="1">
                  <c:v>163</c:v>
                </c:pt>
                <c:pt idx="2">
                  <c:v>178</c:v>
                </c:pt>
                <c:pt idx="3">
                  <c:v>167</c:v>
                </c:pt>
              </c:numCache>
            </c:numRef>
          </c:val>
          <c:extLst>
            <c:ext xmlns:c16="http://schemas.microsoft.com/office/drawing/2014/chart" uri="{C3380CC4-5D6E-409C-BE32-E72D297353CC}">
              <c16:uniqueId val="{00000002-D6DB-4341-AD91-610EB72F67C2}"/>
            </c:ext>
          </c:extLst>
        </c:ser>
        <c:ser>
          <c:idx val="3"/>
          <c:order val="3"/>
          <c:tx>
            <c:strRef>
              <c:f>'Alterado - CREAS Gráfico 5 OK'!$E$28</c:f>
              <c:strCache>
                <c:ptCount val="1"/>
                <c:pt idx="0">
                  <c:v>não possui (independente da situação do imóvel)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'Alterado - CREAS Gráfico 5 OK'!$A$29:$A$32</c:f>
              <c:strCache>
                <c:ptCount val="4"/>
                <c:pt idx="0">
                  <c:v>Banheiro adaptado para pessoas com deficiência</c:v>
                </c:pt>
                <c:pt idx="1">
                  <c:v>Rota acessível ao banheiro</c:v>
                </c:pt>
                <c:pt idx="2">
                  <c:v>Rota acessível aos espaços do CRAS</c:v>
                </c:pt>
                <c:pt idx="3">
                  <c:v>Acesso principal adaptado com rampas e rotas acessível desde a calçada até a recepção do CRAS</c:v>
                </c:pt>
              </c:strCache>
            </c:strRef>
          </c:cat>
          <c:val>
            <c:numRef>
              <c:f>'Alterado - CREAS Gráfico 5 OK'!$E$29:$E$32</c:f>
              <c:numCache>
                <c:formatCode>General</c:formatCode>
                <c:ptCount val="4"/>
                <c:pt idx="0">
                  <c:v>1369</c:v>
                </c:pt>
                <c:pt idx="1">
                  <c:v>641</c:v>
                </c:pt>
                <c:pt idx="2">
                  <c:v>463</c:v>
                </c:pt>
                <c:pt idx="3">
                  <c:v>644</c:v>
                </c:pt>
              </c:numCache>
            </c:numRef>
          </c:val>
          <c:extLst>
            <c:ext xmlns:c16="http://schemas.microsoft.com/office/drawing/2014/chart" uri="{C3380CC4-5D6E-409C-BE32-E72D297353CC}">
              <c16:uniqueId val="{00000003-D6DB-4341-AD91-610EB72F67C2}"/>
            </c:ext>
          </c:extLst>
        </c:ser>
        <c:dLbls>
          <c:showLegendKey val="0"/>
          <c:showVal val="0"/>
          <c:showCatName val="0"/>
          <c:showSerName val="0"/>
          <c:showPercent val="0"/>
          <c:showBubbleSize val="0"/>
        </c:dLbls>
        <c:gapWidth val="182"/>
        <c:axId val="506486032"/>
        <c:axId val="506488528"/>
      </c:barChart>
      <c:catAx>
        <c:axId val="506486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06488528"/>
        <c:crosses val="autoZero"/>
        <c:auto val="1"/>
        <c:lblAlgn val="ctr"/>
        <c:lblOffset val="100"/>
        <c:noMultiLvlLbl val="0"/>
      </c:catAx>
      <c:valAx>
        <c:axId val="506488528"/>
        <c:scaling>
          <c:orientation val="minMax"/>
        </c:scaling>
        <c:delete val="1"/>
        <c:axPos val="b"/>
        <c:numFmt formatCode="General" sourceLinked="1"/>
        <c:majorTickMark val="none"/>
        <c:minorTickMark val="none"/>
        <c:tickLblPos val="nextTo"/>
        <c:crossAx val="5064860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'CREAS Gráfico 6 OK'!$B$3</c:f>
              <c:strCache>
                <c:ptCount val="1"/>
                <c:pt idx="0">
                  <c:v>Percentual</c:v>
                </c:pt>
              </c:strCache>
            </c:strRef>
          </c:tx>
          <c:spPr>
            <a:solidFill>
              <a:schemeClr val="accent1">
                <a:shade val="76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6 OK'!$A$5:$A$12</c:f>
              <c:numCache>
                <c:formatCode>General</c:formatCode>
                <c:ptCount val="8"/>
                <c:pt idx="0">
                  <c:v>2010</c:v>
                </c:pt>
                <c:pt idx="1">
                  <c:v>2011</c:v>
                </c:pt>
                <c:pt idx="2">
                  <c:v>2012</c:v>
                </c:pt>
                <c:pt idx="3">
                  <c:v>2013</c:v>
                </c:pt>
                <c:pt idx="4">
                  <c:v>2014</c:v>
                </c:pt>
                <c:pt idx="5">
                  <c:v>2015</c:v>
                </c:pt>
                <c:pt idx="6">
                  <c:v>2016</c:v>
                </c:pt>
                <c:pt idx="7">
                  <c:v>2017</c:v>
                </c:pt>
              </c:numCache>
            </c:numRef>
          </c:cat>
          <c:val>
            <c:numRef>
              <c:f>'CREAS Gráfico 6 OK'!$B$5:$B$12</c:f>
              <c:numCache>
                <c:formatCode>0.0%</c:formatCode>
                <c:ptCount val="8"/>
                <c:pt idx="0">
                  <c:v>0.81440000000000001</c:v>
                </c:pt>
                <c:pt idx="1">
                  <c:v>0.85150000000000003</c:v>
                </c:pt>
                <c:pt idx="2">
                  <c:v>0.88919999999999999</c:v>
                </c:pt>
                <c:pt idx="3">
                  <c:v>0.91639999999999999</c:v>
                </c:pt>
                <c:pt idx="4">
                  <c:v>0.93500000000000005</c:v>
                </c:pt>
                <c:pt idx="5">
                  <c:v>0.94784394000000005</c:v>
                </c:pt>
                <c:pt idx="6">
                  <c:v>0.9496</c:v>
                </c:pt>
                <c:pt idx="7">
                  <c:v>0.95809999999999995</c:v>
                </c:pt>
              </c:numCache>
            </c:numRef>
          </c:val>
          <c:extLst>
            <c:ext xmlns:c16="http://schemas.microsoft.com/office/drawing/2014/chart" uri="{C3380CC4-5D6E-409C-BE32-E72D297353CC}">
              <c16:uniqueId val="{00000000-B7AC-4D3C-A173-2A3C81D852FA}"/>
            </c:ext>
          </c:extLst>
        </c:ser>
        <c:dLbls>
          <c:showLegendKey val="0"/>
          <c:showVal val="1"/>
          <c:showCatName val="0"/>
          <c:showSerName val="0"/>
          <c:showPercent val="0"/>
          <c:showBubbleSize val="0"/>
        </c:dLbls>
        <c:gapWidth val="219"/>
        <c:overlap val="-27"/>
        <c:axId val="200612144"/>
        <c:axId val="200612704"/>
      </c:barChart>
      <c:lineChart>
        <c:grouping val="standard"/>
        <c:varyColors val="0"/>
        <c:ser>
          <c:idx val="1"/>
          <c:order val="1"/>
          <c:tx>
            <c:strRef>
              <c:f>'CREAS Gráfico 6 OK'!$C$3</c:f>
              <c:strCache>
                <c:ptCount val="1"/>
                <c:pt idx="0">
                  <c:v>Total</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l"/>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6 OK'!$A$5:$A$12</c:f>
              <c:numCache>
                <c:formatCode>General</c:formatCode>
                <c:ptCount val="8"/>
                <c:pt idx="0">
                  <c:v>2010</c:v>
                </c:pt>
                <c:pt idx="1">
                  <c:v>2011</c:v>
                </c:pt>
                <c:pt idx="2">
                  <c:v>2012</c:v>
                </c:pt>
                <c:pt idx="3">
                  <c:v>2013</c:v>
                </c:pt>
                <c:pt idx="4">
                  <c:v>2014</c:v>
                </c:pt>
                <c:pt idx="5">
                  <c:v>2015</c:v>
                </c:pt>
                <c:pt idx="6">
                  <c:v>2016</c:v>
                </c:pt>
                <c:pt idx="7">
                  <c:v>2017</c:v>
                </c:pt>
              </c:numCache>
            </c:numRef>
          </c:cat>
          <c:val>
            <c:numRef>
              <c:f>'CREAS Gráfico 6 OK'!$C$5:$C$12</c:f>
              <c:numCache>
                <c:formatCode>#,##0</c:formatCode>
                <c:ptCount val="8"/>
                <c:pt idx="0">
                  <c:v>1299</c:v>
                </c:pt>
                <c:pt idx="1">
                  <c:v>1796</c:v>
                </c:pt>
                <c:pt idx="2">
                  <c:v>1927</c:v>
                </c:pt>
                <c:pt idx="3">
                  <c:v>2061</c:v>
                </c:pt>
                <c:pt idx="4">
                  <c:v>2217</c:v>
                </c:pt>
                <c:pt idx="5">
                  <c:v>2308</c:v>
                </c:pt>
                <c:pt idx="6">
                  <c:v>2394</c:v>
                </c:pt>
                <c:pt idx="7">
                  <c:v>2469</c:v>
                </c:pt>
              </c:numCache>
            </c:numRef>
          </c:val>
          <c:smooth val="0"/>
          <c:extLst>
            <c:ext xmlns:c16="http://schemas.microsoft.com/office/drawing/2014/chart" uri="{C3380CC4-5D6E-409C-BE32-E72D297353CC}">
              <c16:uniqueId val="{00000001-B7AC-4D3C-A173-2A3C81D852FA}"/>
            </c:ext>
          </c:extLst>
        </c:ser>
        <c:dLbls>
          <c:showLegendKey val="0"/>
          <c:showVal val="1"/>
          <c:showCatName val="0"/>
          <c:showSerName val="0"/>
          <c:showPercent val="0"/>
          <c:showBubbleSize val="0"/>
        </c:dLbls>
        <c:marker val="1"/>
        <c:smooth val="0"/>
        <c:axId val="200613824"/>
        <c:axId val="200613264"/>
      </c:lineChart>
      <c:catAx>
        <c:axId val="20061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00612704"/>
        <c:crosses val="autoZero"/>
        <c:auto val="1"/>
        <c:lblAlgn val="ctr"/>
        <c:lblOffset val="100"/>
        <c:noMultiLvlLbl val="0"/>
      </c:catAx>
      <c:valAx>
        <c:axId val="20061270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crossAx val="200612144"/>
        <c:crosses val="autoZero"/>
        <c:crossBetween val="between"/>
      </c:valAx>
      <c:valAx>
        <c:axId val="200613264"/>
        <c:scaling>
          <c:orientation val="minMax"/>
          <c:max val="2600"/>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crossAx val="200613824"/>
        <c:crosses val="max"/>
        <c:crossBetween val="between"/>
      </c:valAx>
      <c:catAx>
        <c:axId val="200613824"/>
        <c:scaling>
          <c:orientation val="minMax"/>
        </c:scaling>
        <c:delete val="1"/>
        <c:axPos val="b"/>
        <c:numFmt formatCode="General" sourceLinked="1"/>
        <c:majorTickMark val="out"/>
        <c:minorTickMark val="none"/>
        <c:tickLblPos val="nextTo"/>
        <c:crossAx val="200613264"/>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'on line CREAS Grafico7 OK'!$B$3</c:f>
              <c:strCache>
                <c:ptCount val="1"/>
                <c:pt idx="0">
                  <c:v>2015</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 line CREAS Grafico7 OK'!$A$4:$A$10</c:f>
              <c:strCache>
                <c:ptCount val="7"/>
                <c:pt idx="0">
                  <c:v>Não atendeu</c:v>
                </c:pt>
                <c:pt idx="1">
                  <c:v>Povos Indígenas</c:v>
                </c:pt>
                <c:pt idx="2">
                  <c:v>Comunidade Quilombola</c:v>
                </c:pt>
                <c:pt idx="3">
                  <c:v>Comunidade Ribeirinha</c:v>
                </c:pt>
                <c:pt idx="4">
                  <c:v>Povos Ciganos</c:v>
                </c:pt>
                <c:pt idx="5">
                  <c:v>Comunidades Extrativistas</c:v>
                </c:pt>
                <c:pt idx="6">
                  <c:v>Outros povos e comunidades tradicionais</c:v>
                </c:pt>
              </c:strCache>
            </c:strRef>
          </c:cat>
          <c:val>
            <c:numRef>
              <c:f>'on line CREAS Grafico7 OK'!$B$4:$B$10</c:f>
              <c:numCache>
                <c:formatCode>General</c:formatCode>
                <c:ptCount val="7"/>
                <c:pt idx="0">
                  <c:v>1737</c:v>
                </c:pt>
                <c:pt idx="1">
                  <c:v>240</c:v>
                </c:pt>
                <c:pt idx="2">
                  <c:v>223</c:v>
                </c:pt>
                <c:pt idx="3">
                  <c:v>188</c:v>
                </c:pt>
                <c:pt idx="4">
                  <c:v>128</c:v>
                </c:pt>
                <c:pt idx="5">
                  <c:v>48</c:v>
                </c:pt>
                <c:pt idx="6">
                  <c:v>143</c:v>
                </c:pt>
              </c:numCache>
            </c:numRef>
          </c:val>
          <c:extLst>
            <c:ext xmlns:c16="http://schemas.microsoft.com/office/drawing/2014/chart" uri="{C3380CC4-5D6E-409C-BE32-E72D297353CC}">
              <c16:uniqueId val="{00000000-950C-4F5C-85FA-32FB02106C22}"/>
            </c:ext>
          </c:extLst>
        </c:ser>
        <c:ser>
          <c:idx val="1"/>
          <c:order val="1"/>
          <c:tx>
            <c:strRef>
              <c:f>'on line CREAS Grafico7 OK'!$C$3</c:f>
              <c:strCache>
                <c:ptCount val="1"/>
                <c:pt idx="0">
                  <c:v>2016</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 line CREAS Grafico7 OK'!$A$4:$A$10</c:f>
              <c:strCache>
                <c:ptCount val="7"/>
                <c:pt idx="0">
                  <c:v>Não atendeu</c:v>
                </c:pt>
                <c:pt idx="1">
                  <c:v>Povos Indígenas</c:v>
                </c:pt>
                <c:pt idx="2">
                  <c:v>Comunidade Quilombola</c:v>
                </c:pt>
                <c:pt idx="3">
                  <c:v>Comunidade Ribeirinha</c:v>
                </c:pt>
                <c:pt idx="4">
                  <c:v>Povos Ciganos</c:v>
                </c:pt>
                <c:pt idx="5">
                  <c:v>Comunidades Extrativistas</c:v>
                </c:pt>
                <c:pt idx="6">
                  <c:v>Outros povos e comunidades tradicionais</c:v>
                </c:pt>
              </c:strCache>
            </c:strRef>
          </c:cat>
          <c:val>
            <c:numRef>
              <c:f>'on line CREAS Grafico7 OK'!$C$4:$C$10</c:f>
              <c:numCache>
                <c:formatCode>General</c:formatCode>
                <c:ptCount val="7"/>
                <c:pt idx="0">
                  <c:v>1784</c:v>
                </c:pt>
                <c:pt idx="1">
                  <c:v>266</c:v>
                </c:pt>
                <c:pt idx="2">
                  <c:v>244</c:v>
                </c:pt>
                <c:pt idx="3">
                  <c:v>205</c:v>
                </c:pt>
                <c:pt idx="4">
                  <c:v>148</c:v>
                </c:pt>
                <c:pt idx="5">
                  <c:v>54</c:v>
                </c:pt>
                <c:pt idx="6">
                  <c:v>153</c:v>
                </c:pt>
              </c:numCache>
            </c:numRef>
          </c:val>
          <c:extLst>
            <c:ext xmlns:c16="http://schemas.microsoft.com/office/drawing/2014/chart" uri="{C3380CC4-5D6E-409C-BE32-E72D297353CC}">
              <c16:uniqueId val="{00000001-950C-4F5C-85FA-32FB02106C22}"/>
            </c:ext>
          </c:extLst>
        </c:ser>
        <c:ser>
          <c:idx val="2"/>
          <c:order val="2"/>
          <c:tx>
            <c:strRef>
              <c:f>'on line CREAS Grafico7 OK'!$D$3</c:f>
              <c:strCache>
                <c:ptCount val="1"/>
                <c:pt idx="0">
                  <c:v>2017</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 line CREAS Grafico7 OK'!$A$4:$A$10</c:f>
              <c:strCache>
                <c:ptCount val="7"/>
                <c:pt idx="0">
                  <c:v>Não atendeu</c:v>
                </c:pt>
                <c:pt idx="1">
                  <c:v>Povos Indígenas</c:v>
                </c:pt>
                <c:pt idx="2">
                  <c:v>Comunidade Quilombola</c:v>
                </c:pt>
                <c:pt idx="3">
                  <c:v>Comunidade Ribeirinha</c:v>
                </c:pt>
                <c:pt idx="4">
                  <c:v>Povos Ciganos</c:v>
                </c:pt>
                <c:pt idx="5">
                  <c:v>Comunidades Extrativistas</c:v>
                </c:pt>
                <c:pt idx="6">
                  <c:v>Outros povos e comunidades tradicionais</c:v>
                </c:pt>
              </c:strCache>
            </c:strRef>
          </c:cat>
          <c:val>
            <c:numRef>
              <c:f>'on line CREAS Grafico7 OK'!$D$4:$D$10</c:f>
              <c:numCache>
                <c:formatCode>General</c:formatCode>
                <c:ptCount val="7"/>
                <c:pt idx="0">
                  <c:v>1603</c:v>
                </c:pt>
                <c:pt idx="1">
                  <c:v>344</c:v>
                </c:pt>
                <c:pt idx="2">
                  <c:v>320</c:v>
                </c:pt>
                <c:pt idx="3">
                  <c:v>268</c:v>
                </c:pt>
                <c:pt idx="4">
                  <c:v>200</c:v>
                </c:pt>
                <c:pt idx="5">
                  <c:v>73</c:v>
                </c:pt>
                <c:pt idx="6">
                  <c:v>309</c:v>
                </c:pt>
              </c:numCache>
            </c:numRef>
          </c:val>
          <c:extLst>
            <c:ext xmlns:c16="http://schemas.microsoft.com/office/drawing/2014/chart" uri="{C3380CC4-5D6E-409C-BE32-E72D297353CC}">
              <c16:uniqueId val="{00000000-D97D-4AF1-B611-CDA2576ABC92}"/>
            </c:ext>
          </c:extLst>
        </c:ser>
        <c:dLbls>
          <c:dLblPos val="outEnd"/>
          <c:showLegendKey val="0"/>
          <c:showVal val="1"/>
          <c:showCatName val="0"/>
          <c:showSerName val="0"/>
          <c:showPercent val="0"/>
          <c:showBubbleSize val="0"/>
        </c:dLbls>
        <c:gapWidth val="219"/>
        <c:overlap val="-27"/>
        <c:axId val="200617744"/>
        <c:axId val="201277088"/>
      </c:barChart>
      <c:catAx>
        <c:axId val="20061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01277088"/>
        <c:crosses val="autoZero"/>
        <c:auto val="1"/>
        <c:lblAlgn val="ctr"/>
        <c:lblOffset val="100"/>
        <c:noMultiLvlLbl val="0"/>
      </c:catAx>
      <c:valAx>
        <c:axId val="201277088"/>
        <c:scaling>
          <c:orientation val="minMax"/>
        </c:scaling>
        <c:delete val="1"/>
        <c:axPos val="l"/>
        <c:numFmt formatCode="General" sourceLinked="1"/>
        <c:majorTickMark val="none"/>
        <c:minorTickMark val="none"/>
        <c:tickLblPos val="nextTo"/>
        <c:crossAx val="200617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1"/>
          <c:order val="1"/>
          <c:tx>
            <c:strRef>
              <c:f>'CPOP Gráfico 1 OK'!$A$5</c:f>
              <c:strCache>
                <c:ptCount val="1"/>
                <c:pt idx="0">
                  <c:v>Norte </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'CPOP Gráfico 1 OK'!$B$3:$H$3</c:f>
              <c:numCache>
                <c:formatCode>General</c:formatCode>
                <c:ptCount val="7"/>
                <c:pt idx="0">
                  <c:v>2011</c:v>
                </c:pt>
                <c:pt idx="1">
                  <c:v>2012</c:v>
                </c:pt>
                <c:pt idx="2">
                  <c:v>2013</c:v>
                </c:pt>
                <c:pt idx="3">
                  <c:v>2014</c:v>
                </c:pt>
                <c:pt idx="4">
                  <c:v>2015</c:v>
                </c:pt>
                <c:pt idx="5">
                  <c:v>2016</c:v>
                </c:pt>
                <c:pt idx="6">
                  <c:v>2017</c:v>
                </c:pt>
              </c:numCache>
            </c:numRef>
          </c:cat>
          <c:val>
            <c:numRef>
              <c:f>'CPOP Gráfico 1 OK'!$B$5:$H$5</c:f>
              <c:numCache>
                <c:formatCode>General</c:formatCode>
                <c:ptCount val="7"/>
                <c:pt idx="0">
                  <c:v>2</c:v>
                </c:pt>
                <c:pt idx="1">
                  <c:v>5</c:v>
                </c:pt>
                <c:pt idx="2">
                  <c:v>6</c:v>
                </c:pt>
                <c:pt idx="3">
                  <c:v>11</c:v>
                </c:pt>
                <c:pt idx="4">
                  <c:v>11</c:v>
                </c:pt>
                <c:pt idx="5">
                  <c:v>11</c:v>
                </c:pt>
                <c:pt idx="6">
                  <c:v>10</c:v>
                </c:pt>
              </c:numCache>
            </c:numRef>
          </c:val>
          <c:extLst>
            <c:ext xmlns:c16="http://schemas.microsoft.com/office/drawing/2014/chart" uri="{C3380CC4-5D6E-409C-BE32-E72D297353CC}">
              <c16:uniqueId val="{00000000-6F88-4FF9-B315-98190A4948B5}"/>
            </c:ext>
          </c:extLst>
        </c:ser>
        <c:ser>
          <c:idx val="2"/>
          <c:order val="2"/>
          <c:tx>
            <c:strRef>
              <c:f>'CPOP Gráfico 1 OK'!$A$6</c:f>
              <c:strCache>
                <c:ptCount val="1"/>
                <c:pt idx="0">
                  <c:v>Nordeste</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'CPOP Gráfico 1 OK'!$B$3:$H$3</c:f>
              <c:numCache>
                <c:formatCode>General</c:formatCode>
                <c:ptCount val="7"/>
                <c:pt idx="0">
                  <c:v>2011</c:v>
                </c:pt>
                <c:pt idx="1">
                  <c:v>2012</c:v>
                </c:pt>
                <c:pt idx="2">
                  <c:v>2013</c:v>
                </c:pt>
                <c:pt idx="3">
                  <c:v>2014</c:v>
                </c:pt>
                <c:pt idx="4">
                  <c:v>2015</c:v>
                </c:pt>
                <c:pt idx="5">
                  <c:v>2016</c:v>
                </c:pt>
                <c:pt idx="6">
                  <c:v>2017</c:v>
                </c:pt>
              </c:numCache>
            </c:numRef>
          </c:cat>
          <c:val>
            <c:numRef>
              <c:f>'CPOP Gráfico 1 OK'!$B$6:$H$6</c:f>
              <c:numCache>
                <c:formatCode>General</c:formatCode>
                <c:ptCount val="7"/>
                <c:pt idx="0">
                  <c:v>18</c:v>
                </c:pt>
                <c:pt idx="1">
                  <c:v>22</c:v>
                </c:pt>
                <c:pt idx="2">
                  <c:v>28</c:v>
                </c:pt>
                <c:pt idx="3">
                  <c:v>51</c:v>
                </c:pt>
                <c:pt idx="4">
                  <c:v>59</c:v>
                </c:pt>
                <c:pt idx="5">
                  <c:v>58</c:v>
                </c:pt>
                <c:pt idx="6">
                  <c:v>57</c:v>
                </c:pt>
              </c:numCache>
            </c:numRef>
          </c:val>
          <c:extLst>
            <c:ext xmlns:c16="http://schemas.microsoft.com/office/drawing/2014/chart" uri="{C3380CC4-5D6E-409C-BE32-E72D297353CC}">
              <c16:uniqueId val="{00000001-6F88-4FF9-B315-98190A4948B5}"/>
            </c:ext>
          </c:extLst>
        </c:ser>
        <c:ser>
          <c:idx val="3"/>
          <c:order val="3"/>
          <c:tx>
            <c:strRef>
              <c:f>'CPOP Gráfico 1 OK'!$A$7</c:f>
              <c:strCache>
                <c:ptCount val="1"/>
                <c:pt idx="0">
                  <c:v>Sudeste</c:v>
                </c:pt>
              </c:strCache>
            </c:strRef>
          </c:tx>
          <c:spPr>
            <a:solidFill>
              <a:schemeClr val="accent1">
                <a:tint val="90000"/>
              </a:schemeClr>
            </a:solidFill>
            <a:ln>
              <a:noFill/>
            </a:ln>
            <a:effectLst/>
          </c:spPr>
          <c:invertIfNegative val="0"/>
          <c:dLbls>
            <c:dLbl>
              <c:idx val="4"/>
              <c:layout>
                <c:manualLayout>
                  <c:x val="0"/>
                  <c:y val="1.46198830409356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F88-4FF9-B315-98190A4948B5}"/>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'CPOP Gráfico 1 OK'!$B$3:$H$3</c:f>
              <c:numCache>
                <c:formatCode>General</c:formatCode>
                <c:ptCount val="7"/>
                <c:pt idx="0">
                  <c:v>2011</c:v>
                </c:pt>
                <c:pt idx="1">
                  <c:v>2012</c:v>
                </c:pt>
                <c:pt idx="2">
                  <c:v>2013</c:v>
                </c:pt>
                <c:pt idx="3">
                  <c:v>2014</c:v>
                </c:pt>
                <c:pt idx="4">
                  <c:v>2015</c:v>
                </c:pt>
                <c:pt idx="5">
                  <c:v>2016</c:v>
                </c:pt>
                <c:pt idx="6">
                  <c:v>2017</c:v>
                </c:pt>
              </c:numCache>
            </c:numRef>
          </c:cat>
          <c:val>
            <c:numRef>
              <c:f>'CPOP Gráfico 1 OK'!$B$7:$H$7</c:f>
              <c:numCache>
                <c:formatCode>General</c:formatCode>
                <c:ptCount val="7"/>
                <c:pt idx="0">
                  <c:v>43</c:v>
                </c:pt>
                <c:pt idx="1">
                  <c:v>50</c:v>
                </c:pt>
                <c:pt idx="2">
                  <c:v>64</c:v>
                </c:pt>
                <c:pt idx="3">
                  <c:v>98</c:v>
                </c:pt>
                <c:pt idx="4">
                  <c:v>107</c:v>
                </c:pt>
                <c:pt idx="5">
                  <c:v>102</c:v>
                </c:pt>
                <c:pt idx="6">
                  <c:v>103</c:v>
                </c:pt>
              </c:numCache>
            </c:numRef>
          </c:val>
          <c:extLst>
            <c:ext xmlns:c16="http://schemas.microsoft.com/office/drawing/2014/chart" uri="{C3380CC4-5D6E-409C-BE32-E72D297353CC}">
              <c16:uniqueId val="{00000003-6F88-4FF9-B315-98190A4948B5}"/>
            </c:ext>
          </c:extLst>
        </c:ser>
        <c:ser>
          <c:idx val="4"/>
          <c:order val="4"/>
          <c:tx>
            <c:strRef>
              <c:f>'CPOP Gráfico 1 OK'!$A$8</c:f>
              <c:strCache>
                <c:ptCount val="1"/>
                <c:pt idx="0">
                  <c:v>Sul</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'CPOP Gráfico 1 OK'!$B$3:$H$3</c:f>
              <c:numCache>
                <c:formatCode>General</c:formatCode>
                <c:ptCount val="7"/>
                <c:pt idx="0">
                  <c:v>2011</c:v>
                </c:pt>
                <c:pt idx="1">
                  <c:v>2012</c:v>
                </c:pt>
                <c:pt idx="2">
                  <c:v>2013</c:v>
                </c:pt>
                <c:pt idx="3">
                  <c:v>2014</c:v>
                </c:pt>
                <c:pt idx="4">
                  <c:v>2015</c:v>
                </c:pt>
                <c:pt idx="5">
                  <c:v>2016</c:v>
                </c:pt>
                <c:pt idx="6">
                  <c:v>2017</c:v>
                </c:pt>
              </c:numCache>
            </c:numRef>
          </c:cat>
          <c:val>
            <c:numRef>
              <c:f>'CPOP Gráfico 1 OK'!$B$8:$H$8</c:f>
              <c:numCache>
                <c:formatCode>General</c:formatCode>
                <c:ptCount val="7"/>
                <c:pt idx="0">
                  <c:v>21</c:v>
                </c:pt>
                <c:pt idx="1">
                  <c:v>22</c:v>
                </c:pt>
                <c:pt idx="2">
                  <c:v>26</c:v>
                </c:pt>
                <c:pt idx="3">
                  <c:v>42</c:v>
                </c:pt>
                <c:pt idx="4">
                  <c:v>46</c:v>
                </c:pt>
                <c:pt idx="5">
                  <c:v>46</c:v>
                </c:pt>
                <c:pt idx="6">
                  <c:v>44</c:v>
                </c:pt>
              </c:numCache>
            </c:numRef>
          </c:val>
          <c:extLst>
            <c:ext xmlns:c16="http://schemas.microsoft.com/office/drawing/2014/chart" uri="{C3380CC4-5D6E-409C-BE32-E72D297353CC}">
              <c16:uniqueId val="{00000004-6F88-4FF9-B315-98190A4948B5}"/>
            </c:ext>
          </c:extLst>
        </c:ser>
        <c:ser>
          <c:idx val="5"/>
          <c:order val="5"/>
          <c:tx>
            <c:strRef>
              <c:f>'CPOP Gráfico 1 OK'!$A$9</c:f>
              <c:strCache>
                <c:ptCount val="1"/>
                <c:pt idx="0">
                  <c:v>Centro-Oeste</c:v>
                </c:pt>
              </c:strCache>
            </c:strRef>
          </c:tx>
          <c:spPr>
            <a:solidFill>
              <a:schemeClr val="accent1">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'CPOP Gráfico 1 OK'!$B$3:$H$3</c:f>
              <c:numCache>
                <c:formatCode>General</c:formatCode>
                <c:ptCount val="7"/>
                <c:pt idx="0">
                  <c:v>2011</c:v>
                </c:pt>
                <c:pt idx="1">
                  <c:v>2012</c:v>
                </c:pt>
                <c:pt idx="2">
                  <c:v>2013</c:v>
                </c:pt>
                <c:pt idx="3">
                  <c:v>2014</c:v>
                </c:pt>
                <c:pt idx="4">
                  <c:v>2015</c:v>
                </c:pt>
                <c:pt idx="5">
                  <c:v>2016</c:v>
                </c:pt>
                <c:pt idx="6">
                  <c:v>2017</c:v>
                </c:pt>
              </c:numCache>
            </c:numRef>
          </c:cat>
          <c:val>
            <c:numRef>
              <c:f>'CPOP Gráfico 1 OK'!$B$9:$H$9</c:f>
              <c:numCache>
                <c:formatCode>General</c:formatCode>
                <c:ptCount val="7"/>
                <c:pt idx="0">
                  <c:v>6</c:v>
                </c:pt>
                <c:pt idx="1">
                  <c:v>6</c:v>
                </c:pt>
                <c:pt idx="2">
                  <c:v>7</c:v>
                </c:pt>
                <c:pt idx="3">
                  <c:v>13</c:v>
                </c:pt>
                <c:pt idx="4">
                  <c:v>12</c:v>
                </c:pt>
                <c:pt idx="5">
                  <c:v>13</c:v>
                </c:pt>
                <c:pt idx="6">
                  <c:v>13</c:v>
                </c:pt>
              </c:numCache>
            </c:numRef>
          </c:val>
          <c:extLst>
            <c:ext xmlns:c16="http://schemas.microsoft.com/office/drawing/2014/chart" uri="{C3380CC4-5D6E-409C-BE32-E72D297353CC}">
              <c16:uniqueId val="{00000005-6F88-4FF9-B315-98190A4948B5}"/>
            </c:ext>
          </c:extLst>
        </c:ser>
        <c:dLbls>
          <c:showLegendKey val="0"/>
          <c:showVal val="1"/>
          <c:showCatName val="0"/>
          <c:showSerName val="0"/>
          <c:showPercent val="0"/>
          <c:showBubbleSize val="0"/>
        </c:dLbls>
        <c:gapWidth val="219"/>
        <c:axId val="201282688"/>
        <c:axId val="201283248"/>
      </c:barChart>
      <c:lineChart>
        <c:grouping val="standard"/>
        <c:varyColors val="0"/>
        <c:ser>
          <c:idx val="0"/>
          <c:order val="0"/>
          <c:tx>
            <c:strRef>
              <c:f>'CPOP Gráfico 1 OK'!$A$4</c:f>
              <c:strCache>
                <c:ptCount val="1"/>
                <c:pt idx="0">
                  <c:v>Brasil</c:v>
                </c:pt>
              </c:strCache>
            </c:strRef>
          </c:tx>
          <c:spPr>
            <a:ln w="28575" cap="rnd">
              <a:solidFill>
                <a:schemeClr val="accent1">
                  <a:shade val="50000"/>
                </a:schemeClr>
              </a:solidFill>
              <a:round/>
            </a:ln>
            <a:effectLst/>
          </c:spPr>
          <c:marker>
            <c:symbol val="circle"/>
            <c:size val="5"/>
            <c:spPr>
              <a:solidFill>
                <a:schemeClr val="accent1">
                  <a:shade val="50000"/>
                </a:schemeClr>
              </a:solidFill>
              <a:ln w="9525">
                <a:solidFill>
                  <a:schemeClr val="accent1">
                    <a:shade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'CPOP Gráfico 1 OK'!$B$3:$H$3</c:f>
              <c:numCache>
                <c:formatCode>General</c:formatCode>
                <c:ptCount val="7"/>
                <c:pt idx="0">
                  <c:v>2011</c:v>
                </c:pt>
                <c:pt idx="1">
                  <c:v>2012</c:v>
                </c:pt>
                <c:pt idx="2">
                  <c:v>2013</c:v>
                </c:pt>
                <c:pt idx="3">
                  <c:v>2014</c:v>
                </c:pt>
                <c:pt idx="4">
                  <c:v>2015</c:v>
                </c:pt>
                <c:pt idx="5">
                  <c:v>2016</c:v>
                </c:pt>
                <c:pt idx="6">
                  <c:v>2017</c:v>
                </c:pt>
              </c:numCache>
            </c:numRef>
          </c:cat>
          <c:val>
            <c:numRef>
              <c:f>'CPOP Gráfico 1 OK'!$B$4:$H$4</c:f>
              <c:numCache>
                <c:formatCode>General</c:formatCode>
                <c:ptCount val="7"/>
                <c:pt idx="0">
                  <c:v>90</c:v>
                </c:pt>
                <c:pt idx="1">
                  <c:v>105</c:v>
                </c:pt>
                <c:pt idx="2">
                  <c:v>131</c:v>
                </c:pt>
                <c:pt idx="3">
                  <c:v>215</c:v>
                </c:pt>
                <c:pt idx="4">
                  <c:v>235</c:v>
                </c:pt>
                <c:pt idx="5">
                  <c:v>230</c:v>
                </c:pt>
                <c:pt idx="6">
                  <c:v>227</c:v>
                </c:pt>
              </c:numCache>
            </c:numRef>
          </c:val>
          <c:smooth val="0"/>
          <c:extLst>
            <c:ext xmlns:c16="http://schemas.microsoft.com/office/drawing/2014/chart" uri="{C3380CC4-5D6E-409C-BE32-E72D297353CC}">
              <c16:uniqueId val="{00000006-6F88-4FF9-B315-98190A4948B5}"/>
            </c:ext>
          </c:extLst>
        </c:ser>
        <c:dLbls>
          <c:showLegendKey val="0"/>
          <c:showVal val="1"/>
          <c:showCatName val="0"/>
          <c:showSerName val="0"/>
          <c:showPercent val="0"/>
          <c:showBubbleSize val="0"/>
        </c:dLbls>
        <c:marker val="1"/>
        <c:smooth val="0"/>
        <c:axId val="201284368"/>
        <c:axId val="201283808"/>
      </c:lineChart>
      <c:catAx>
        <c:axId val="20128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01283248"/>
        <c:crosses val="autoZero"/>
        <c:auto val="1"/>
        <c:lblAlgn val="ctr"/>
        <c:lblOffset val="100"/>
        <c:noMultiLvlLbl val="0"/>
      </c:catAx>
      <c:valAx>
        <c:axId val="201283248"/>
        <c:scaling>
          <c:orientation val="minMax"/>
          <c:max val="13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crossAx val="201282688"/>
        <c:crosses val="autoZero"/>
        <c:crossBetween val="between"/>
      </c:valAx>
      <c:valAx>
        <c:axId val="201283808"/>
        <c:scaling>
          <c:orientation val="minMax"/>
          <c:max val="240"/>
          <c:min val="-6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crossAx val="201284368"/>
        <c:crosses val="max"/>
        <c:crossBetween val="between"/>
      </c:valAx>
      <c:catAx>
        <c:axId val="201284368"/>
        <c:scaling>
          <c:orientation val="minMax"/>
        </c:scaling>
        <c:delete val="1"/>
        <c:axPos val="b"/>
        <c:numFmt formatCode="General" sourceLinked="1"/>
        <c:majorTickMark val="out"/>
        <c:minorTickMark val="none"/>
        <c:tickLblPos val="nextTo"/>
        <c:crossAx val="2012838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'on line CPOP Grafico 2 OK'!$A$4</c:f>
              <c:strCache>
                <c:ptCount val="1"/>
                <c:pt idx="0">
                  <c:v>Nenhum Centro POP</c:v>
                </c:pt>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pt-B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'on line CPOP Grafico 2 OK'!$B$3:$G$3</c:f>
              <c:strCache>
                <c:ptCount val="6"/>
                <c:pt idx="0">
                  <c:v>Pequeno I</c:v>
                </c:pt>
                <c:pt idx="1">
                  <c:v>Pequeno II</c:v>
                </c:pt>
                <c:pt idx="2">
                  <c:v>Médio</c:v>
                </c:pt>
                <c:pt idx="3">
                  <c:v>Grande</c:v>
                </c:pt>
                <c:pt idx="4">
                  <c:v>Metrópole</c:v>
                </c:pt>
                <c:pt idx="5">
                  <c:v>Brasil</c:v>
                </c:pt>
              </c:strCache>
            </c:strRef>
          </c:cat>
          <c:val>
            <c:numRef>
              <c:f>'on line CPOP Grafico 2 OK'!$B$4:$G$4</c:f>
              <c:numCache>
                <c:formatCode>General</c:formatCode>
                <c:ptCount val="6"/>
                <c:pt idx="0">
                  <c:v>3919</c:v>
                </c:pt>
                <c:pt idx="1">
                  <c:v>1043</c:v>
                </c:pt>
                <c:pt idx="2">
                  <c:v>305</c:v>
                </c:pt>
                <c:pt idx="3">
                  <c:v>103</c:v>
                </c:pt>
                <c:pt idx="4">
                  <c:v>0</c:v>
                </c:pt>
                <c:pt idx="5">
                  <c:v>5370</c:v>
                </c:pt>
              </c:numCache>
            </c:numRef>
          </c:val>
          <c:extLst>
            <c:ext xmlns:c16="http://schemas.microsoft.com/office/drawing/2014/chart" uri="{C3380CC4-5D6E-409C-BE32-E72D297353CC}">
              <c16:uniqueId val="{00000000-268B-44F6-B141-3B381A94D0E5}"/>
            </c:ext>
          </c:extLst>
        </c:ser>
        <c:ser>
          <c:idx val="1"/>
          <c:order val="1"/>
          <c:tx>
            <c:strRef>
              <c:f>'on line CPOP Grafico 2 OK'!$A$5</c:f>
              <c:strCache>
                <c:ptCount val="1"/>
                <c:pt idx="0">
                  <c:v>1 Centro POP</c:v>
                </c:pt>
              </c:strCache>
            </c:strRef>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'on line CPOP Grafico 2 OK'!$B$3:$G$3</c:f>
              <c:strCache>
                <c:ptCount val="6"/>
                <c:pt idx="0">
                  <c:v>Pequeno I</c:v>
                </c:pt>
                <c:pt idx="1">
                  <c:v>Pequeno II</c:v>
                </c:pt>
                <c:pt idx="2">
                  <c:v>Médio</c:v>
                </c:pt>
                <c:pt idx="3">
                  <c:v>Grande</c:v>
                </c:pt>
                <c:pt idx="4">
                  <c:v>Metrópole</c:v>
                </c:pt>
                <c:pt idx="5">
                  <c:v>Brasil</c:v>
                </c:pt>
              </c:strCache>
            </c:strRef>
          </c:cat>
          <c:val>
            <c:numRef>
              <c:f>'on line CPOP Grafico 2 OK'!$B$5:$G$5</c:f>
              <c:numCache>
                <c:formatCode>General</c:formatCode>
                <c:ptCount val="6"/>
                <c:pt idx="0" formatCode="#,##0">
                  <c:v>0</c:v>
                </c:pt>
                <c:pt idx="1">
                  <c:v>0</c:v>
                </c:pt>
                <c:pt idx="2">
                  <c:v>20</c:v>
                </c:pt>
                <c:pt idx="3">
                  <c:v>161</c:v>
                </c:pt>
                <c:pt idx="4">
                  <c:v>2</c:v>
                </c:pt>
                <c:pt idx="5" formatCode="#,##0">
                  <c:v>183</c:v>
                </c:pt>
              </c:numCache>
            </c:numRef>
          </c:val>
          <c:extLst>
            <c:ext xmlns:c16="http://schemas.microsoft.com/office/drawing/2014/chart" uri="{C3380CC4-5D6E-409C-BE32-E72D297353CC}">
              <c16:uniqueId val="{00000001-268B-44F6-B141-3B381A94D0E5}"/>
            </c:ext>
          </c:extLst>
        </c:ser>
        <c:ser>
          <c:idx val="2"/>
          <c:order val="2"/>
          <c:tx>
            <c:strRef>
              <c:f>'on line CPOP Grafico 2 OK'!$A$6</c:f>
              <c:strCache>
                <c:ptCount val="1"/>
                <c:pt idx="0">
                  <c:v>De 2 a 3 Centro POP</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'on line CPOP Grafico 2 OK'!$B$3:$G$3</c:f>
              <c:strCache>
                <c:ptCount val="6"/>
                <c:pt idx="0">
                  <c:v>Pequeno I</c:v>
                </c:pt>
                <c:pt idx="1">
                  <c:v>Pequeno II</c:v>
                </c:pt>
                <c:pt idx="2">
                  <c:v>Médio</c:v>
                </c:pt>
                <c:pt idx="3">
                  <c:v>Grande</c:v>
                </c:pt>
                <c:pt idx="4">
                  <c:v>Metrópole</c:v>
                </c:pt>
                <c:pt idx="5">
                  <c:v>Brasil</c:v>
                </c:pt>
              </c:strCache>
            </c:strRef>
          </c:cat>
          <c:val>
            <c:numRef>
              <c:f>'on line CPOP Grafico 2 OK'!$B$6:$G$6</c:f>
              <c:numCache>
                <c:formatCode>General</c:formatCode>
                <c:ptCount val="6"/>
                <c:pt idx="0">
                  <c:v>0</c:v>
                </c:pt>
                <c:pt idx="1">
                  <c:v>0</c:v>
                </c:pt>
                <c:pt idx="2">
                  <c:v>0</c:v>
                </c:pt>
                <c:pt idx="3">
                  <c:v>2</c:v>
                </c:pt>
                <c:pt idx="4">
                  <c:v>13</c:v>
                </c:pt>
                <c:pt idx="5">
                  <c:v>15</c:v>
                </c:pt>
              </c:numCache>
            </c:numRef>
          </c:val>
          <c:extLst>
            <c:ext xmlns:c16="http://schemas.microsoft.com/office/drawing/2014/chart" uri="{C3380CC4-5D6E-409C-BE32-E72D297353CC}">
              <c16:uniqueId val="{00000002-268B-44F6-B141-3B381A94D0E5}"/>
            </c:ext>
          </c:extLst>
        </c:ser>
        <c:ser>
          <c:idx val="3"/>
          <c:order val="3"/>
          <c:tx>
            <c:strRef>
              <c:f>'on line CPOP Grafico 2 OK'!$A$7</c:f>
              <c:strCache>
                <c:ptCount val="1"/>
                <c:pt idx="0">
                  <c:v>Mais de 4 Centro POP</c:v>
                </c:pt>
              </c:strCache>
            </c:strRef>
          </c:tx>
          <c:spPr>
            <a:solidFill>
              <a:schemeClr val="accent1">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'on line CPOP Grafico 2 OK'!$B$3:$G$3</c:f>
              <c:strCache>
                <c:ptCount val="6"/>
                <c:pt idx="0">
                  <c:v>Pequeno I</c:v>
                </c:pt>
                <c:pt idx="1">
                  <c:v>Pequeno II</c:v>
                </c:pt>
                <c:pt idx="2">
                  <c:v>Médio</c:v>
                </c:pt>
                <c:pt idx="3">
                  <c:v>Grande</c:v>
                </c:pt>
                <c:pt idx="4">
                  <c:v>Metrópole</c:v>
                </c:pt>
                <c:pt idx="5">
                  <c:v>Brasil</c:v>
                </c:pt>
              </c:strCache>
            </c:strRef>
          </c:cat>
          <c:val>
            <c:numRef>
              <c:f>'on line CPOP Grafico 2 OK'!$B$7:$G$7</c:f>
              <c:numCache>
                <c:formatCode>General</c:formatCode>
                <c:ptCount val="6"/>
                <c:pt idx="0">
                  <c:v>0</c:v>
                </c:pt>
                <c:pt idx="1">
                  <c:v>0</c:v>
                </c:pt>
                <c:pt idx="2">
                  <c:v>0</c:v>
                </c:pt>
                <c:pt idx="3">
                  <c:v>0</c:v>
                </c:pt>
                <c:pt idx="4">
                  <c:v>2</c:v>
                </c:pt>
                <c:pt idx="5">
                  <c:v>2</c:v>
                </c:pt>
              </c:numCache>
            </c:numRef>
          </c:val>
          <c:extLst>
            <c:ext xmlns:c16="http://schemas.microsoft.com/office/drawing/2014/chart" uri="{C3380CC4-5D6E-409C-BE32-E72D297353CC}">
              <c16:uniqueId val="{00000003-268B-44F6-B141-3B381A94D0E5}"/>
            </c:ext>
          </c:extLst>
        </c:ser>
        <c:dLbls>
          <c:dLblPos val="ctr"/>
          <c:showLegendKey val="0"/>
          <c:showVal val="1"/>
          <c:showCatName val="0"/>
          <c:showSerName val="0"/>
          <c:showPercent val="0"/>
          <c:showBubbleSize val="0"/>
        </c:dLbls>
        <c:gapWidth val="150"/>
        <c:axId val="199758912"/>
        <c:axId val="199759472"/>
      </c:barChart>
      <c:catAx>
        <c:axId val="19975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9759472"/>
        <c:crosses val="autoZero"/>
        <c:auto val="1"/>
        <c:lblAlgn val="ctr"/>
        <c:lblOffset val="100"/>
        <c:noMultiLvlLbl val="0"/>
      </c:catAx>
      <c:valAx>
        <c:axId val="199759472"/>
        <c:scaling>
          <c:orientation val="minMax"/>
        </c:scaling>
        <c:delete val="1"/>
        <c:axPos val="l"/>
        <c:numFmt formatCode="General" sourceLinked="1"/>
        <c:majorTickMark val="none"/>
        <c:minorTickMark val="none"/>
        <c:tickLblPos val="nextTo"/>
        <c:crossAx val="1997589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3.0501089324618737E-2"/>
          <c:y val="3.2128514056224897E-2"/>
          <c:w val="0.9433003962739952"/>
          <c:h val="0.80980476235651266"/>
        </c:manualLayout>
      </c:layout>
      <c:lineChart>
        <c:grouping val="standard"/>
        <c:varyColors val="0"/>
        <c:ser>
          <c:idx val="0"/>
          <c:order val="0"/>
          <c:tx>
            <c:strRef>
              <c:f>'CPOP Gráfico 3 OK'!$A$4</c:f>
              <c:strCache>
                <c:ptCount val="1"/>
                <c:pt idx="0">
                  <c:v>Próprio</c:v>
                </c:pt>
              </c:strCache>
            </c:strRef>
          </c:tx>
          <c:spPr>
            <a:ln w="28575" cap="rnd">
              <a:solidFill>
                <a:schemeClr val="accent1">
                  <a:shade val="65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'CPOP Gráfico 3 OK'!$B$3:$H$3</c:f>
              <c:numCache>
                <c:formatCode>General</c:formatCode>
                <c:ptCount val="7"/>
                <c:pt idx="0">
                  <c:v>2011</c:v>
                </c:pt>
                <c:pt idx="1">
                  <c:v>2012</c:v>
                </c:pt>
                <c:pt idx="2">
                  <c:v>2013</c:v>
                </c:pt>
                <c:pt idx="3">
                  <c:v>2014</c:v>
                </c:pt>
                <c:pt idx="4">
                  <c:v>2015</c:v>
                </c:pt>
                <c:pt idx="5">
                  <c:v>2016</c:v>
                </c:pt>
                <c:pt idx="6">
                  <c:v>2017</c:v>
                </c:pt>
              </c:numCache>
            </c:numRef>
          </c:cat>
          <c:val>
            <c:numRef>
              <c:f>'CPOP Gráfico 3 OK'!$B$4:$H$4</c:f>
              <c:numCache>
                <c:formatCode>0.0%</c:formatCode>
                <c:ptCount val="7"/>
                <c:pt idx="0">
                  <c:v>0.33300000000000002</c:v>
                </c:pt>
                <c:pt idx="1">
                  <c:v>0.34289999999999998</c:v>
                </c:pt>
                <c:pt idx="2">
                  <c:v>0.29770000000000002</c:v>
                </c:pt>
                <c:pt idx="3">
                  <c:v>0.21859999999999999</c:v>
                </c:pt>
                <c:pt idx="4">
                  <c:v>0.23404255319148937</c:v>
                </c:pt>
                <c:pt idx="5">
                  <c:v>0.25217391304347825</c:v>
                </c:pt>
                <c:pt idx="6">
                  <c:v>0.25550660792951541</c:v>
                </c:pt>
              </c:numCache>
            </c:numRef>
          </c:val>
          <c:smooth val="0"/>
          <c:extLst>
            <c:ext xmlns:c16="http://schemas.microsoft.com/office/drawing/2014/chart" uri="{C3380CC4-5D6E-409C-BE32-E72D297353CC}">
              <c16:uniqueId val="{00000000-F868-4E07-834B-F484AC2DE810}"/>
            </c:ext>
          </c:extLst>
        </c:ser>
        <c:ser>
          <c:idx val="1"/>
          <c:order val="1"/>
          <c:tx>
            <c:strRef>
              <c:f>'CPOP Gráfico 3 OK'!$A$5</c:f>
              <c:strCache>
                <c:ptCount val="1"/>
                <c:pt idx="0">
                  <c:v>Alugado</c:v>
                </c:pt>
              </c:strCache>
            </c:strRef>
          </c:tx>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'CPOP Gráfico 3 OK'!$B$3:$H$3</c:f>
              <c:numCache>
                <c:formatCode>General</c:formatCode>
                <c:ptCount val="7"/>
                <c:pt idx="0">
                  <c:v>2011</c:v>
                </c:pt>
                <c:pt idx="1">
                  <c:v>2012</c:v>
                </c:pt>
                <c:pt idx="2">
                  <c:v>2013</c:v>
                </c:pt>
                <c:pt idx="3">
                  <c:v>2014</c:v>
                </c:pt>
                <c:pt idx="4">
                  <c:v>2015</c:v>
                </c:pt>
                <c:pt idx="5">
                  <c:v>2016</c:v>
                </c:pt>
                <c:pt idx="6">
                  <c:v>2017</c:v>
                </c:pt>
              </c:numCache>
            </c:numRef>
          </c:cat>
          <c:val>
            <c:numRef>
              <c:f>'CPOP Gráfico 3 OK'!$B$5:$H$5</c:f>
              <c:numCache>
                <c:formatCode>0.0%</c:formatCode>
                <c:ptCount val="7"/>
                <c:pt idx="0">
                  <c:v>0.56669999999999998</c:v>
                </c:pt>
                <c:pt idx="1">
                  <c:v>0.56189999999999996</c:v>
                </c:pt>
                <c:pt idx="2">
                  <c:v>0.64100000000000001</c:v>
                </c:pt>
                <c:pt idx="3">
                  <c:v>0.69769999999999999</c:v>
                </c:pt>
                <c:pt idx="4">
                  <c:v>0.70638297872340428</c:v>
                </c:pt>
                <c:pt idx="5">
                  <c:v>0.68260869565217386</c:v>
                </c:pt>
                <c:pt idx="6">
                  <c:v>0.69162995594713661</c:v>
                </c:pt>
              </c:numCache>
            </c:numRef>
          </c:val>
          <c:smooth val="0"/>
          <c:extLst>
            <c:ext xmlns:c16="http://schemas.microsoft.com/office/drawing/2014/chart" uri="{C3380CC4-5D6E-409C-BE32-E72D297353CC}">
              <c16:uniqueId val="{00000001-F868-4E07-834B-F484AC2DE810}"/>
            </c:ext>
          </c:extLst>
        </c:ser>
        <c:ser>
          <c:idx val="2"/>
          <c:order val="2"/>
          <c:tx>
            <c:strRef>
              <c:f>'CPOP Gráfico 3 OK'!$A$6</c:f>
              <c:strCache>
                <c:ptCount val="1"/>
                <c:pt idx="0">
                  <c:v>Cedido</c:v>
                </c:pt>
              </c:strCache>
            </c:strRef>
          </c:tx>
          <c:spPr>
            <a:ln w="28575" cap="rnd">
              <a:solidFill>
                <a:schemeClr val="accent1">
                  <a:tint val="65000"/>
                </a:schemeClr>
              </a:solidFill>
              <a:round/>
            </a:ln>
            <a:effectLst/>
          </c:spPr>
          <c:marker>
            <c:symbol val="circle"/>
            <c:size val="5"/>
            <c:spPr>
              <a:solidFill>
                <a:schemeClr val="accent1">
                  <a:tint val="65000"/>
                </a:schemeClr>
              </a:solidFill>
              <a:ln w="9525">
                <a:solidFill>
                  <a:schemeClr val="accent1">
                    <a:tint val="6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'CPOP Gráfico 3 OK'!$B$3:$H$3</c:f>
              <c:numCache>
                <c:formatCode>General</c:formatCode>
                <c:ptCount val="7"/>
                <c:pt idx="0">
                  <c:v>2011</c:v>
                </c:pt>
                <c:pt idx="1">
                  <c:v>2012</c:v>
                </c:pt>
                <c:pt idx="2">
                  <c:v>2013</c:v>
                </c:pt>
                <c:pt idx="3">
                  <c:v>2014</c:v>
                </c:pt>
                <c:pt idx="4">
                  <c:v>2015</c:v>
                </c:pt>
                <c:pt idx="5">
                  <c:v>2016</c:v>
                </c:pt>
                <c:pt idx="6">
                  <c:v>2017</c:v>
                </c:pt>
              </c:numCache>
            </c:numRef>
          </c:cat>
          <c:val>
            <c:numRef>
              <c:f>'CPOP Gráfico 3 OK'!$B$6:$H$6</c:f>
              <c:numCache>
                <c:formatCode>0.0%</c:formatCode>
                <c:ptCount val="7"/>
                <c:pt idx="0">
                  <c:v>5.5599999999999997E-2</c:v>
                </c:pt>
                <c:pt idx="1">
                  <c:v>7.6200000000000004E-2</c:v>
                </c:pt>
                <c:pt idx="2">
                  <c:v>3.0499999999999999E-2</c:v>
                </c:pt>
                <c:pt idx="3">
                  <c:v>4.19E-2</c:v>
                </c:pt>
                <c:pt idx="4">
                  <c:v>5.9574468085106386E-2</c:v>
                </c:pt>
                <c:pt idx="5">
                  <c:v>6.5217391304347824E-2</c:v>
                </c:pt>
                <c:pt idx="6">
                  <c:v>5.2863436123348019E-2</c:v>
                </c:pt>
              </c:numCache>
            </c:numRef>
          </c:val>
          <c:smooth val="0"/>
          <c:extLst>
            <c:ext xmlns:c16="http://schemas.microsoft.com/office/drawing/2014/chart" uri="{C3380CC4-5D6E-409C-BE32-E72D297353CC}">
              <c16:uniqueId val="{00000000-8627-4624-B0F8-0093BCC5DFCC}"/>
            </c:ext>
          </c:extLst>
        </c:ser>
        <c:dLbls>
          <c:dLblPos val="t"/>
          <c:showLegendKey val="0"/>
          <c:showVal val="1"/>
          <c:showCatName val="0"/>
          <c:showSerName val="0"/>
          <c:showPercent val="0"/>
          <c:showBubbleSize val="0"/>
        </c:dLbls>
        <c:marker val="1"/>
        <c:smooth val="0"/>
        <c:axId val="199763392"/>
        <c:axId val="199763952"/>
      </c:lineChart>
      <c:catAx>
        <c:axId val="199763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9763952"/>
        <c:crosses val="autoZero"/>
        <c:auto val="1"/>
        <c:lblAlgn val="ctr"/>
        <c:lblOffset val="100"/>
        <c:noMultiLvlLbl val="0"/>
      </c:catAx>
      <c:valAx>
        <c:axId val="199763952"/>
        <c:scaling>
          <c:orientation val="minMax"/>
        </c:scaling>
        <c:delete val="1"/>
        <c:axPos val="l"/>
        <c:numFmt formatCode="0.0%" sourceLinked="1"/>
        <c:majorTickMark val="none"/>
        <c:minorTickMark val="none"/>
        <c:tickLblPos val="nextTo"/>
        <c:crossAx val="199763392"/>
        <c:crosses val="autoZero"/>
        <c:crossBetween val="between"/>
      </c:valAx>
      <c:spPr>
        <a:noFill/>
        <a:ln>
          <a:noFill/>
        </a:ln>
        <a:effectLst/>
      </c:spPr>
    </c:plotArea>
    <c:legend>
      <c:legendPos val="r"/>
      <c:layout>
        <c:manualLayout>
          <c:xMode val="edge"/>
          <c:yMode val="edge"/>
          <c:x val="0.20151276544977337"/>
          <c:y val="0.91164608038453021"/>
          <c:w val="0.56293843951324263"/>
          <c:h val="8.8353919615469748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'CRAS Gráfico 2 OK'!$A$4</c:f>
              <c:strCache>
                <c:ptCount val="1"/>
                <c:pt idx="0">
                  <c:v>Nenhum CRAS</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pt-B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'CRAS Gráfico 2 OK'!$B$3:$G$3</c:f>
              <c:strCache>
                <c:ptCount val="6"/>
                <c:pt idx="0">
                  <c:v>Pequeno I</c:v>
                </c:pt>
                <c:pt idx="1">
                  <c:v>Pequeno II</c:v>
                </c:pt>
                <c:pt idx="2">
                  <c:v>Médio</c:v>
                </c:pt>
                <c:pt idx="3">
                  <c:v>Grande</c:v>
                </c:pt>
                <c:pt idx="4">
                  <c:v>Metrópole</c:v>
                </c:pt>
                <c:pt idx="5">
                  <c:v>Brasil</c:v>
                </c:pt>
              </c:strCache>
            </c:strRef>
          </c:cat>
          <c:val>
            <c:numRef>
              <c:f>'CRAS Gráfico 2 OK'!$B$4:$G$4</c:f>
              <c:numCache>
                <c:formatCode>General</c:formatCode>
                <c:ptCount val="6"/>
                <c:pt idx="0">
                  <c:v>57</c:v>
                </c:pt>
                <c:pt idx="1">
                  <c:v>1</c:v>
                </c:pt>
                <c:pt idx="2">
                  <c:v>0</c:v>
                </c:pt>
                <c:pt idx="3">
                  <c:v>0</c:v>
                </c:pt>
                <c:pt idx="4">
                  <c:v>0</c:v>
                </c:pt>
                <c:pt idx="5">
                  <c:v>58</c:v>
                </c:pt>
              </c:numCache>
            </c:numRef>
          </c:val>
          <c:extLst>
            <c:ext xmlns:c16="http://schemas.microsoft.com/office/drawing/2014/chart" uri="{C3380CC4-5D6E-409C-BE32-E72D297353CC}">
              <c16:uniqueId val="{00000000-F06F-402A-9327-23C0C7233A7B}"/>
            </c:ext>
          </c:extLst>
        </c:ser>
        <c:ser>
          <c:idx val="1"/>
          <c:order val="1"/>
          <c:tx>
            <c:strRef>
              <c:f>'CRAS Gráfico 2 OK'!$A$5</c:f>
              <c:strCache>
                <c:ptCount val="1"/>
                <c:pt idx="0">
                  <c:v>1 CRAS</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'CRAS Gráfico 2 OK'!$B$3:$G$3</c:f>
              <c:strCache>
                <c:ptCount val="6"/>
                <c:pt idx="0">
                  <c:v>Pequeno I</c:v>
                </c:pt>
                <c:pt idx="1">
                  <c:v>Pequeno II</c:v>
                </c:pt>
                <c:pt idx="2">
                  <c:v>Médio</c:v>
                </c:pt>
                <c:pt idx="3">
                  <c:v>Grande</c:v>
                </c:pt>
                <c:pt idx="4">
                  <c:v>Metrópole</c:v>
                </c:pt>
                <c:pt idx="5">
                  <c:v>Brasil</c:v>
                </c:pt>
              </c:strCache>
            </c:strRef>
          </c:cat>
          <c:val>
            <c:numRef>
              <c:f>'CRAS Gráfico 2 OK'!$B$5:$G$5</c:f>
              <c:numCache>
                <c:formatCode>General</c:formatCode>
                <c:ptCount val="6"/>
                <c:pt idx="0" formatCode="#,##0">
                  <c:v>3721</c:v>
                </c:pt>
                <c:pt idx="1">
                  <c:v>711</c:v>
                </c:pt>
                <c:pt idx="2">
                  <c:v>56</c:v>
                </c:pt>
                <c:pt idx="3">
                  <c:v>1</c:v>
                </c:pt>
                <c:pt idx="4">
                  <c:v>0</c:v>
                </c:pt>
                <c:pt idx="5" formatCode="#,##0">
                  <c:v>4489</c:v>
                </c:pt>
              </c:numCache>
            </c:numRef>
          </c:val>
          <c:extLst>
            <c:ext xmlns:c16="http://schemas.microsoft.com/office/drawing/2014/chart" uri="{C3380CC4-5D6E-409C-BE32-E72D297353CC}">
              <c16:uniqueId val="{00000001-F06F-402A-9327-23C0C7233A7B}"/>
            </c:ext>
          </c:extLst>
        </c:ser>
        <c:ser>
          <c:idx val="2"/>
          <c:order val="2"/>
          <c:tx>
            <c:strRef>
              <c:f>'CRAS Gráfico 2 OK'!$A$6</c:f>
              <c:strCache>
                <c:ptCount val="1"/>
                <c:pt idx="0">
                  <c:v>De 2 a 3 CRAS</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'CRAS Gráfico 2 OK'!$B$3:$G$3</c:f>
              <c:strCache>
                <c:ptCount val="6"/>
                <c:pt idx="0">
                  <c:v>Pequeno I</c:v>
                </c:pt>
                <c:pt idx="1">
                  <c:v>Pequeno II</c:v>
                </c:pt>
                <c:pt idx="2">
                  <c:v>Médio</c:v>
                </c:pt>
                <c:pt idx="3">
                  <c:v>Grande</c:v>
                </c:pt>
                <c:pt idx="4">
                  <c:v>Metrópole</c:v>
                </c:pt>
                <c:pt idx="5">
                  <c:v>Brasil</c:v>
                </c:pt>
              </c:strCache>
            </c:strRef>
          </c:cat>
          <c:val>
            <c:numRef>
              <c:f>'CRAS Gráfico 2 OK'!$B$6:$G$6</c:f>
              <c:numCache>
                <c:formatCode>General</c:formatCode>
                <c:ptCount val="6"/>
                <c:pt idx="0">
                  <c:v>139</c:v>
                </c:pt>
                <c:pt idx="1">
                  <c:v>324</c:v>
                </c:pt>
                <c:pt idx="2">
                  <c:v>218</c:v>
                </c:pt>
                <c:pt idx="3">
                  <c:v>41</c:v>
                </c:pt>
                <c:pt idx="4">
                  <c:v>0</c:v>
                </c:pt>
                <c:pt idx="5">
                  <c:v>722</c:v>
                </c:pt>
              </c:numCache>
            </c:numRef>
          </c:val>
          <c:extLst>
            <c:ext xmlns:c16="http://schemas.microsoft.com/office/drawing/2014/chart" uri="{C3380CC4-5D6E-409C-BE32-E72D297353CC}">
              <c16:uniqueId val="{00000002-F06F-402A-9327-23C0C7233A7B}"/>
            </c:ext>
          </c:extLst>
        </c:ser>
        <c:ser>
          <c:idx val="3"/>
          <c:order val="3"/>
          <c:tx>
            <c:strRef>
              <c:f>'CRAS Gráfico 2 OK'!$A$7</c:f>
              <c:strCache>
                <c:ptCount val="1"/>
                <c:pt idx="0">
                  <c:v>De 4 a 6 CRAS</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'CRAS Gráfico 2 OK'!$B$3:$G$3</c:f>
              <c:strCache>
                <c:ptCount val="6"/>
                <c:pt idx="0">
                  <c:v>Pequeno I</c:v>
                </c:pt>
                <c:pt idx="1">
                  <c:v>Pequeno II</c:v>
                </c:pt>
                <c:pt idx="2">
                  <c:v>Médio</c:v>
                </c:pt>
                <c:pt idx="3">
                  <c:v>Grande</c:v>
                </c:pt>
                <c:pt idx="4">
                  <c:v>Metrópole</c:v>
                </c:pt>
                <c:pt idx="5">
                  <c:v>Brasil</c:v>
                </c:pt>
              </c:strCache>
            </c:strRef>
          </c:cat>
          <c:val>
            <c:numRef>
              <c:f>'CRAS Gráfico 2 OK'!$B$7:$G$7</c:f>
              <c:numCache>
                <c:formatCode>General</c:formatCode>
                <c:ptCount val="6"/>
                <c:pt idx="0">
                  <c:v>2</c:v>
                </c:pt>
                <c:pt idx="1">
                  <c:v>7</c:v>
                </c:pt>
                <c:pt idx="2">
                  <c:v>50</c:v>
                </c:pt>
                <c:pt idx="3">
                  <c:v>144</c:v>
                </c:pt>
                <c:pt idx="4">
                  <c:v>0</c:v>
                </c:pt>
                <c:pt idx="5">
                  <c:v>203</c:v>
                </c:pt>
              </c:numCache>
            </c:numRef>
          </c:val>
          <c:extLst>
            <c:ext xmlns:c16="http://schemas.microsoft.com/office/drawing/2014/chart" uri="{C3380CC4-5D6E-409C-BE32-E72D297353CC}">
              <c16:uniqueId val="{00000003-F06F-402A-9327-23C0C7233A7B}"/>
            </c:ext>
          </c:extLst>
        </c:ser>
        <c:ser>
          <c:idx val="4"/>
          <c:order val="4"/>
          <c:tx>
            <c:strRef>
              <c:f>'CRAS Gráfico 2 OK'!$A$8</c:f>
              <c:strCache>
                <c:ptCount val="1"/>
                <c:pt idx="0">
                  <c:v>De 7 a 10 CRAS</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'CRAS Gráfico 2 OK'!$B$3:$G$3</c:f>
              <c:strCache>
                <c:ptCount val="6"/>
                <c:pt idx="0">
                  <c:v>Pequeno I</c:v>
                </c:pt>
                <c:pt idx="1">
                  <c:v>Pequeno II</c:v>
                </c:pt>
                <c:pt idx="2">
                  <c:v>Médio</c:v>
                </c:pt>
                <c:pt idx="3">
                  <c:v>Grande</c:v>
                </c:pt>
                <c:pt idx="4">
                  <c:v>Metrópole</c:v>
                </c:pt>
                <c:pt idx="5">
                  <c:v>Brasil</c:v>
                </c:pt>
              </c:strCache>
            </c:strRef>
          </c:cat>
          <c:val>
            <c:numRef>
              <c:f>'CRAS Gráfico 2 OK'!$B$8:$G$8</c:f>
              <c:numCache>
                <c:formatCode>General</c:formatCode>
                <c:ptCount val="6"/>
                <c:pt idx="0">
                  <c:v>0</c:v>
                </c:pt>
                <c:pt idx="1">
                  <c:v>0</c:v>
                </c:pt>
                <c:pt idx="2">
                  <c:v>1</c:v>
                </c:pt>
                <c:pt idx="3">
                  <c:v>62</c:v>
                </c:pt>
                <c:pt idx="4">
                  <c:v>0</c:v>
                </c:pt>
                <c:pt idx="5">
                  <c:v>63</c:v>
                </c:pt>
              </c:numCache>
            </c:numRef>
          </c:val>
          <c:extLst>
            <c:ext xmlns:c16="http://schemas.microsoft.com/office/drawing/2014/chart" uri="{C3380CC4-5D6E-409C-BE32-E72D297353CC}">
              <c16:uniqueId val="{00000004-F06F-402A-9327-23C0C7233A7B}"/>
            </c:ext>
          </c:extLst>
        </c:ser>
        <c:ser>
          <c:idx val="5"/>
          <c:order val="5"/>
          <c:tx>
            <c:strRef>
              <c:f>'CRAS Gráfico 2 OK'!$A$9</c:f>
              <c:strCache>
                <c:ptCount val="1"/>
                <c:pt idx="0">
                  <c:v>Mais de 10 CRAS</c:v>
                </c:pt>
              </c:strCache>
            </c:strRef>
          </c:tx>
          <c:spPr>
            <a:solidFill>
              <a:schemeClr val="accent1">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'CRAS Gráfico 2 OK'!$B$3:$G$3</c:f>
              <c:strCache>
                <c:ptCount val="6"/>
                <c:pt idx="0">
                  <c:v>Pequeno I</c:v>
                </c:pt>
                <c:pt idx="1">
                  <c:v>Pequeno II</c:v>
                </c:pt>
                <c:pt idx="2">
                  <c:v>Médio</c:v>
                </c:pt>
                <c:pt idx="3">
                  <c:v>Grande</c:v>
                </c:pt>
                <c:pt idx="4">
                  <c:v>Metrópole</c:v>
                </c:pt>
                <c:pt idx="5">
                  <c:v>Brasil</c:v>
                </c:pt>
              </c:strCache>
            </c:strRef>
          </c:cat>
          <c:val>
            <c:numRef>
              <c:f>'CRAS Gráfico 2 OK'!$B$9:$G$9</c:f>
              <c:numCache>
                <c:formatCode>General</c:formatCode>
                <c:ptCount val="6"/>
                <c:pt idx="0">
                  <c:v>0</c:v>
                </c:pt>
                <c:pt idx="1">
                  <c:v>0</c:v>
                </c:pt>
                <c:pt idx="2">
                  <c:v>0</c:v>
                </c:pt>
                <c:pt idx="3">
                  <c:v>18</c:v>
                </c:pt>
                <c:pt idx="4">
                  <c:v>17</c:v>
                </c:pt>
                <c:pt idx="5">
                  <c:v>35</c:v>
                </c:pt>
              </c:numCache>
            </c:numRef>
          </c:val>
          <c:extLst>
            <c:ext xmlns:c16="http://schemas.microsoft.com/office/drawing/2014/chart" uri="{C3380CC4-5D6E-409C-BE32-E72D297353CC}">
              <c16:uniqueId val="{00000005-F06F-402A-9327-23C0C7233A7B}"/>
            </c:ext>
          </c:extLst>
        </c:ser>
        <c:dLbls>
          <c:dLblPos val="ctr"/>
          <c:showLegendKey val="0"/>
          <c:showVal val="1"/>
          <c:showCatName val="0"/>
          <c:showSerName val="0"/>
          <c:showPercent val="0"/>
          <c:showBubbleSize val="0"/>
        </c:dLbls>
        <c:gapWidth val="150"/>
        <c:axId val="198356544"/>
        <c:axId val="198357104"/>
      </c:barChart>
      <c:catAx>
        <c:axId val="19835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8357104"/>
        <c:crosses val="autoZero"/>
        <c:auto val="1"/>
        <c:lblAlgn val="ctr"/>
        <c:lblOffset val="100"/>
        <c:noMultiLvlLbl val="0"/>
      </c:catAx>
      <c:valAx>
        <c:axId val="198357104"/>
        <c:scaling>
          <c:orientation val="minMax"/>
        </c:scaling>
        <c:delete val="1"/>
        <c:axPos val="l"/>
        <c:numFmt formatCode="General" sourceLinked="1"/>
        <c:majorTickMark val="none"/>
        <c:minorTickMark val="none"/>
        <c:tickLblPos val="nextTo"/>
        <c:crossAx val="198356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4"/>
          <c:order val="4"/>
          <c:tx>
            <c:strRef>
              <c:f>'CPOP Gráfico 4 OK'!$F$3</c:f>
              <c:strCache>
                <c:ptCount val="1"/>
                <c:pt idx="0">
                  <c:v>2011</c:v>
                </c:pt>
              </c:strCache>
            </c:strRef>
          </c:tx>
          <c:spPr>
            <a:solidFill>
              <a:schemeClr val="accent1">
                <a:shade val="8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'CPOP Gráfico 4 OK'!$A$4:$A$7</c:f>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f>'CPOP Gráfico 4 OK'!$F$4:$F$7</c:f>
              <c:numCache>
                <c:formatCode>0.0%</c:formatCode>
                <c:ptCount val="4"/>
                <c:pt idx="0">
                  <c:v>0.24399999999999999</c:v>
                </c:pt>
                <c:pt idx="1">
                  <c:v>0.27800000000000002</c:v>
                </c:pt>
                <c:pt idx="2">
                  <c:v>0.27800000000000002</c:v>
                </c:pt>
                <c:pt idx="3">
                  <c:v>0.222</c:v>
                </c:pt>
              </c:numCache>
            </c:numRef>
          </c:val>
          <c:extLst>
            <c:ext xmlns:c16="http://schemas.microsoft.com/office/drawing/2014/chart" uri="{C3380CC4-5D6E-409C-BE32-E72D297353CC}">
              <c16:uniqueId val="{00000000-5311-4FE9-BD79-A23B608C5177}"/>
            </c:ext>
          </c:extLst>
        </c:ser>
        <c:ser>
          <c:idx val="5"/>
          <c:order val="5"/>
          <c:tx>
            <c:strRef>
              <c:f>'CPOP Gráfico 4 OK'!$G$3</c:f>
              <c:strCache>
                <c:ptCount val="1"/>
                <c:pt idx="0">
                  <c:v>2012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'CPOP Gráfico 4 OK'!$A$4:$A$7</c:f>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f>'CPOP Gráfico 4 OK'!$G$4:$G$7</c:f>
              <c:numCache>
                <c:formatCode>0.0%</c:formatCode>
                <c:ptCount val="4"/>
                <c:pt idx="0">
                  <c:v>0.22900000000000001</c:v>
                </c:pt>
                <c:pt idx="1">
                  <c:v>0.25700000000000001</c:v>
                </c:pt>
                <c:pt idx="2">
                  <c:v>0.21</c:v>
                </c:pt>
                <c:pt idx="3">
                  <c:v>0.16200000000000001</c:v>
                </c:pt>
              </c:numCache>
            </c:numRef>
          </c:val>
          <c:extLst>
            <c:ext xmlns:c16="http://schemas.microsoft.com/office/drawing/2014/chart" uri="{C3380CC4-5D6E-409C-BE32-E72D297353CC}">
              <c16:uniqueId val="{00000001-5311-4FE9-BD79-A23B608C5177}"/>
            </c:ext>
          </c:extLst>
        </c:ser>
        <c:ser>
          <c:idx val="6"/>
          <c:order val="6"/>
          <c:tx>
            <c:strRef>
              <c:f>'CPOP Gráfico 4 OK'!$H$3</c:f>
              <c:strCache>
                <c:ptCount val="1"/>
                <c:pt idx="0">
                  <c:v>2013</c:v>
                </c:pt>
              </c:strCache>
            </c:strRef>
          </c:tx>
          <c:spPr>
            <a:solidFill>
              <a:schemeClr val="accent1">
                <a:tint val="8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'CPOP Gráfico 4 OK'!$A$4:$A$7</c:f>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f>'CPOP Gráfico 4 OK'!$H$4:$H$7</c:f>
              <c:numCache>
                <c:formatCode>0.0%</c:formatCode>
                <c:ptCount val="4"/>
                <c:pt idx="0">
                  <c:v>0.19800000000000001</c:v>
                </c:pt>
                <c:pt idx="1">
                  <c:v>0.20599999999999999</c:v>
                </c:pt>
                <c:pt idx="2">
                  <c:v>0.191</c:v>
                </c:pt>
                <c:pt idx="3">
                  <c:v>0.17599999999999999</c:v>
                </c:pt>
              </c:numCache>
            </c:numRef>
          </c:val>
          <c:extLst>
            <c:ext xmlns:c16="http://schemas.microsoft.com/office/drawing/2014/chart" uri="{C3380CC4-5D6E-409C-BE32-E72D297353CC}">
              <c16:uniqueId val="{00000002-5311-4FE9-BD79-A23B608C5177}"/>
            </c:ext>
          </c:extLst>
        </c:ser>
        <c:ser>
          <c:idx val="7"/>
          <c:order val="7"/>
          <c:tx>
            <c:strRef>
              <c:f>'CPOP Gráfico 4 OK'!$I$3</c:f>
              <c:strCache>
                <c:ptCount val="1"/>
                <c:pt idx="0">
                  <c:v>2014</c:v>
                </c:pt>
              </c:strCache>
            </c:strRef>
          </c:tx>
          <c:spPr>
            <a:solidFill>
              <a:schemeClr val="accent1">
                <a:tint val="69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'CPOP Gráfico 4 OK'!$A$4:$A$7</c:f>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f>'CPOP Gráfico 4 OK'!$I$4:$I$7</c:f>
              <c:numCache>
                <c:formatCode>0.0%</c:formatCode>
                <c:ptCount val="4"/>
                <c:pt idx="0">
                  <c:v>0.17699999999999999</c:v>
                </c:pt>
                <c:pt idx="1">
                  <c:v>0.223</c:v>
                </c:pt>
                <c:pt idx="2">
                  <c:v>0.219</c:v>
                </c:pt>
                <c:pt idx="3">
                  <c:v>0.186</c:v>
                </c:pt>
              </c:numCache>
            </c:numRef>
          </c:val>
          <c:extLst>
            <c:ext xmlns:c16="http://schemas.microsoft.com/office/drawing/2014/chart" uri="{C3380CC4-5D6E-409C-BE32-E72D297353CC}">
              <c16:uniqueId val="{00000003-5311-4FE9-BD79-A23B608C5177}"/>
            </c:ext>
          </c:extLst>
        </c:ser>
        <c:ser>
          <c:idx val="8"/>
          <c:order val="8"/>
          <c:tx>
            <c:strRef>
              <c:f>'CPOP Gráfico 4 OK'!$J$3</c:f>
              <c:strCache>
                <c:ptCount val="1"/>
                <c:pt idx="0">
                  <c:v>2015</c:v>
                </c:pt>
              </c:strCache>
            </c:strRef>
          </c:tx>
          <c:spPr>
            <a:solidFill>
              <a:schemeClr val="accent1">
                <a:tint val="5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'CPOP Gráfico 4 OK'!$A$4:$A$7</c:f>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f>'CPOP Gráfico 4 OK'!$J$4:$J$7</c:f>
              <c:numCache>
                <c:formatCode>0.0%</c:formatCode>
                <c:ptCount val="4"/>
                <c:pt idx="0">
                  <c:v>0.14468085</c:v>
                </c:pt>
                <c:pt idx="1">
                  <c:v>0.17446808999999999</c:v>
                </c:pt>
                <c:pt idx="2">
                  <c:v>0.16170213</c:v>
                </c:pt>
                <c:pt idx="3">
                  <c:v>0.15744680999999999</c:v>
                </c:pt>
              </c:numCache>
            </c:numRef>
          </c:val>
          <c:extLst>
            <c:ext xmlns:c16="http://schemas.microsoft.com/office/drawing/2014/chart" uri="{C3380CC4-5D6E-409C-BE32-E72D297353CC}">
              <c16:uniqueId val="{00000004-5311-4FE9-BD79-A23B608C5177}"/>
            </c:ext>
          </c:extLst>
        </c:ser>
        <c:ser>
          <c:idx val="9"/>
          <c:order val="9"/>
          <c:tx>
            <c:strRef>
              <c:f>'CPOP Gráfico 4 OK'!$K$3</c:f>
              <c:strCache>
                <c:ptCount val="1"/>
                <c:pt idx="0">
                  <c:v>2016</c:v>
                </c:pt>
              </c:strCache>
            </c:strRef>
          </c:tx>
          <c:spPr>
            <a:solidFill>
              <a:schemeClr val="accent1">
                <a:tint val="4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'CPOP Gráfico 4 OK'!$A$4:$A$7</c:f>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f>'CPOP Gráfico 4 OK'!$K$4:$K$7</c:f>
              <c:numCache>
                <c:formatCode>0.0%</c:formatCode>
                <c:ptCount val="4"/>
                <c:pt idx="0">
                  <c:v>0.17</c:v>
                </c:pt>
                <c:pt idx="1">
                  <c:v>0.161</c:v>
                </c:pt>
                <c:pt idx="2">
                  <c:v>0.17799999999999999</c:v>
                </c:pt>
                <c:pt idx="3">
                  <c:v>0.2</c:v>
                </c:pt>
              </c:numCache>
            </c:numRef>
          </c:val>
          <c:extLst>
            <c:ext xmlns:c16="http://schemas.microsoft.com/office/drawing/2014/chart" uri="{C3380CC4-5D6E-409C-BE32-E72D297353CC}">
              <c16:uniqueId val="{00000005-5311-4FE9-BD79-A23B608C5177}"/>
            </c:ext>
          </c:extLst>
        </c:ser>
        <c:ser>
          <c:idx val="10"/>
          <c:order val="10"/>
          <c:tx>
            <c:strRef>
              <c:f>'CPOP Gráfico 4 OK'!$L$3</c:f>
              <c:strCache>
                <c:ptCount val="1"/>
                <c:pt idx="0">
                  <c:v>2017</c:v>
                </c:pt>
              </c:strCache>
            </c:strRef>
          </c:tx>
          <c:spPr>
            <a:solidFill>
              <a:schemeClr val="accent1">
                <a:tint val="4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'CPOP Gráfico 4 OK'!$A$4:$A$7</c:f>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f>'CPOP Gráfico 4 OK'!$L$4:$L$7</c:f>
              <c:numCache>
                <c:formatCode>0.0%</c:formatCode>
                <c:ptCount val="4"/>
                <c:pt idx="0">
                  <c:v>0.19823788546255505</c:v>
                </c:pt>
                <c:pt idx="1">
                  <c:v>0.19823788546255505</c:v>
                </c:pt>
                <c:pt idx="2">
                  <c:v>0.19823788546255505</c:v>
                </c:pt>
                <c:pt idx="3">
                  <c:v>0.20264317180616739</c:v>
                </c:pt>
              </c:numCache>
            </c:numRef>
          </c:val>
          <c:extLst>
            <c:ext xmlns:c16="http://schemas.microsoft.com/office/drawing/2014/chart" uri="{C3380CC4-5D6E-409C-BE32-E72D297353CC}">
              <c16:uniqueId val="{00000000-D860-4E54-82E1-77113218467F}"/>
            </c:ext>
          </c:extLst>
        </c:ser>
        <c:dLbls>
          <c:dLblPos val="outEnd"/>
          <c:showLegendKey val="0"/>
          <c:showVal val="1"/>
          <c:showCatName val="0"/>
          <c:showSerName val="0"/>
          <c:showPercent val="0"/>
          <c:showBubbleSize val="0"/>
        </c:dLbls>
        <c:gapWidth val="219"/>
        <c:axId val="408463392"/>
        <c:axId val="408463952"/>
        <c:extLst>
          <c:ext xmlns:c15="http://schemas.microsoft.com/office/drawing/2012/chart" uri="{02D57815-91ED-43cb-92C2-25804820EDAC}">
            <c15:filteredBarSeries>
              <c15:ser>
                <c:idx val="0"/>
                <c:order val="0"/>
                <c:tx>
                  <c:strRef>
                    <c:extLst>
                      <c:ext uri="{02D57815-91ED-43cb-92C2-25804820EDAC}">
                        <c15:formulaRef>
                          <c15:sqref>'CPOP Gráfico 4 OK'!$B$3</c15:sqref>
                        </c15:formulaRef>
                      </c:ext>
                    </c:extLst>
                    <c:strCache>
                      <c:ptCount val="1"/>
                    </c:strCache>
                  </c:strRef>
                </c:tx>
                <c:spPr>
                  <a:solidFill>
                    <a:schemeClr val="accent1">
                      <a:shade val="4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'CPOP Gráfico 4 OK'!$A$4:$A$7</c15:sqref>
                        </c15:formulaRef>
                      </c:ext>
                    </c:extLst>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extLst>
                      <c:ext uri="{02D57815-91ED-43cb-92C2-25804820EDAC}">
                        <c15:formulaRef>
                          <c15:sqref>'CPOP Gráfico 4 OK'!$B$4:$B$7</c15:sqref>
                        </c15:formulaRef>
                      </c:ext>
                    </c:extLst>
                    <c:numCache>
                      <c:formatCode>General</c:formatCode>
                      <c:ptCount val="4"/>
                    </c:numCache>
                  </c:numRef>
                </c:val>
                <c:extLst>
                  <c:ext xmlns:c16="http://schemas.microsoft.com/office/drawing/2014/chart" uri="{C3380CC4-5D6E-409C-BE32-E72D297353CC}">
                    <c16:uniqueId val="{00000006-5311-4FE9-BD79-A23B608C517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'CPOP Gráfico 4 OK'!$C$3</c15:sqref>
                        </c15:formulaRef>
                      </c:ext>
                    </c:extLst>
                    <c:strCache>
                      <c:ptCount val="1"/>
                    </c:strCache>
                  </c:strRef>
                </c:tx>
                <c:spPr>
                  <a:solidFill>
                    <a:schemeClr val="accent1">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'CPOP Gráfico 4 OK'!$A$4:$A$7</c15:sqref>
                        </c15:formulaRef>
                      </c:ext>
                    </c:extLst>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extLst xmlns:c15="http://schemas.microsoft.com/office/drawing/2012/chart">
                      <c:ext xmlns:c15="http://schemas.microsoft.com/office/drawing/2012/chart" uri="{02D57815-91ED-43cb-92C2-25804820EDAC}">
                        <c15:formulaRef>
                          <c15:sqref>'CPOP Gráfico 4 OK'!$C$4:$C$7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7-5311-4FE9-BD79-A23B608C517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'CPOP Gráfico 4 OK'!$D$3</c15:sqref>
                        </c15:formulaRef>
                      </c:ext>
                    </c:extLst>
                    <c:strCache>
                      <c:ptCount val="1"/>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'CPOP Gráfico 4 OK'!$A$4:$A$7</c15:sqref>
                        </c15:formulaRef>
                      </c:ext>
                    </c:extLst>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extLst xmlns:c15="http://schemas.microsoft.com/office/drawing/2012/chart">
                      <c:ext xmlns:c15="http://schemas.microsoft.com/office/drawing/2012/chart" uri="{02D57815-91ED-43cb-92C2-25804820EDAC}">
                        <c15:formulaRef>
                          <c15:sqref>'CPOP Gráfico 4 OK'!$D$4:$D$7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8-5311-4FE9-BD79-A23B608C517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'CPOP Gráfico 4 OK'!$E$3</c15:sqref>
                        </c15:formulaRef>
                      </c:ext>
                    </c:extLst>
                    <c:strCache>
                      <c:ptCount val="1"/>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'CPOP Gráfico 4 OK'!$A$4:$A$7</c15:sqref>
                        </c15:formulaRef>
                      </c:ext>
                    </c:extLst>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extLst xmlns:c15="http://schemas.microsoft.com/office/drawing/2012/chart">
                      <c:ext xmlns:c15="http://schemas.microsoft.com/office/drawing/2012/chart" uri="{02D57815-91ED-43cb-92C2-25804820EDAC}">
                        <c15:formulaRef>
                          <c15:sqref>'CPOP Gráfico 4 OK'!$E$4:$E$7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9-5311-4FE9-BD79-A23B608C5177}"/>
                  </c:ext>
                </c:extLst>
              </c15:ser>
            </c15:filteredBarSeries>
          </c:ext>
        </c:extLst>
      </c:barChart>
      <c:catAx>
        <c:axId val="408463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408463952"/>
        <c:crosses val="autoZero"/>
        <c:auto val="1"/>
        <c:lblAlgn val="ctr"/>
        <c:lblOffset val="100"/>
        <c:noMultiLvlLbl val="0"/>
      </c:catAx>
      <c:valAx>
        <c:axId val="408463952"/>
        <c:scaling>
          <c:orientation val="minMax"/>
        </c:scaling>
        <c:delete val="1"/>
        <c:axPos val="b"/>
        <c:numFmt formatCode="0.0%" sourceLinked="1"/>
        <c:majorTickMark val="none"/>
        <c:minorTickMark val="none"/>
        <c:tickLblPos val="nextTo"/>
        <c:crossAx val="4084633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0"/>
          <c:order val="0"/>
          <c:tx>
            <c:strRef>
              <c:f>'on line CPOP Gráfico 5 OK'!$B$4</c:f>
              <c:strCache>
                <c:ptCount val="1"/>
                <c:pt idx="0">
                  <c:v>Próprio</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'on line CPOP Gráfico 5 OK'!$A$5:$A$8</c:f>
              <c:strCache>
                <c:ptCount val="4"/>
                <c:pt idx="0">
                  <c:v>Acesso principal adaptado com rampas e rotas acessível desde a calçada até a recepção do Centro POP</c:v>
                </c:pt>
                <c:pt idx="1">
                  <c:v>Rota acessível aos espaços do Centro Pop</c:v>
                </c:pt>
                <c:pt idx="2">
                  <c:v>Rota acessível ao banheiro</c:v>
                </c:pt>
                <c:pt idx="3">
                  <c:v>Banheiro adaptado para pessoas com dificuldades de locomoção e/ou necessidades especiais</c:v>
                </c:pt>
              </c:strCache>
            </c:strRef>
          </c:cat>
          <c:val>
            <c:numRef>
              <c:f>'on line CPOP Gráfico 5 OK'!$B$5:$B$8</c:f>
              <c:numCache>
                <c:formatCode>0.0%</c:formatCode>
                <c:ptCount val="4"/>
                <c:pt idx="0">
                  <c:v>0.31034482758620691</c:v>
                </c:pt>
                <c:pt idx="1">
                  <c:v>0.32758620689655171</c:v>
                </c:pt>
                <c:pt idx="2">
                  <c:v>0.32758620689655171</c:v>
                </c:pt>
                <c:pt idx="3">
                  <c:v>0.41379310344827586</c:v>
                </c:pt>
              </c:numCache>
            </c:numRef>
          </c:val>
          <c:extLst>
            <c:ext xmlns:c16="http://schemas.microsoft.com/office/drawing/2014/chart" uri="{C3380CC4-5D6E-409C-BE32-E72D297353CC}">
              <c16:uniqueId val="{00000000-DBE6-498D-B67A-7097484A5212}"/>
            </c:ext>
          </c:extLst>
        </c:ser>
        <c:ser>
          <c:idx val="1"/>
          <c:order val="1"/>
          <c:tx>
            <c:strRef>
              <c:f>'on line CPOP Gráfico 5 OK'!$C$4</c:f>
              <c:strCache>
                <c:ptCount val="1"/>
                <c:pt idx="0">
                  <c:v>Alugado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'on line CPOP Gráfico 5 OK'!$A$5:$A$8</c:f>
              <c:strCache>
                <c:ptCount val="4"/>
                <c:pt idx="0">
                  <c:v>Acesso principal adaptado com rampas e rotas acessível desde a calçada até a recepção do Centro POP</c:v>
                </c:pt>
                <c:pt idx="1">
                  <c:v>Rota acessível aos espaços do Centro Pop</c:v>
                </c:pt>
                <c:pt idx="2">
                  <c:v>Rota acessível ao banheiro</c:v>
                </c:pt>
                <c:pt idx="3">
                  <c:v>Banheiro adaptado para pessoas com dificuldades de locomoção e/ou necessidades especiais</c:v>
                </c:pt>
              </c:strCache>
            </c:strRef>
          </c:cat>
          <c:val>
            <c:numRef>
              <c:f>'on line CPOP Gráfico 5 OK'!$C$5:$C$8</c:f>
              <c:numCache>
                <c:formatCode>0.0%</c:formatCode>
                <c:ptCount val="4"/>
                <c:pt idx="0">
                  <c:v>0.15923566878980891</c:v>
                </c:pt>
                <c:pt idx="1">
                  <c:v>0.15923566878980891</c:v>
                </c:pt>
                <c:pt idx="2">
                  <c:v>0.1464968152866242</c:v>
                </c:pt>
                <c:pt idx="3">
                  <c:v>0.12101910828025478</c:v>
                </c:pt>
              </c:numCache>
            </c:numRef>
          </c:val>
          <c:extLst>
            <c:ext xmlns:c16="http://schemas.microsoft.com/office/drawing/2014/chart" uri="{C3380CC4-5D6E-409C-BE32-E72D297353CC}">
              <c16:uniqueId val="{00000001-DBE6-498D-B67A-7097484A5212}"/>
            </c:ext>
          </c:extLst>
        </c:ser>
        <c:ser>
          <c:idx val="2"/>
          <c:order val="2"/>
          <c:tx>
            <c:strRef>
              <c:f>'on line CPOP Gráfico 5 OK'!$D$4</c:f>
              <c:strCache>
                <c:ptCount val="1"/>
                <c:pt idx="0">
                  <c:v>Cedido </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'on line CPOP Gráfico 5 OK'!$A$5:$A$8</c:f>
              <c:strCache>
                <c:ptCount val="4"/>
                <c:pt idx="0">
                  <c:v>Acesso principal adaptado com rampas e rotas acessível desde a calçada até a recepção do Centro POP</c:v>
                </c:pt>
                <c:pt idx="1">
                  <c:v>Rota acessível aos espaços do Centro Pop</c:v>
                </c:pt>
                <c:pt idx="2">
                  <c:v>Rota acessível ao banheiro</c:v>
                </c:pt>
                <c:pt idx="3">
                  <c:v>Banheiro adaptado para pessoas com dificuldades de locomoção e/ou necessidades especiais</c:v>
                </c:pt>
              </c:strCache>
            </c:strRef>
          </c:cat>
          <c:val>
            <c:numRef>
              <c:f>'on line CPOP Gráfico 5 OK'!$D$5:$D$8</c:f>
              <c:numCache>
                <c:formatCode>0.0%</c:formatCode>
                <c:ptCount val="4"/>
                <c:pt idx="0">
                  <c:v>0.16666666666666666</c:v>
                </c:pt>
                <c:pt idx="1">
                  <c:v>8.3333333333333329E-2</c:v>
                </c:pt>
                <c:pt idx="2">
                  <c:v>0.25</c:v>
                </c:pt>
                <c:pt idx="3">
                  <c:v>0.25</c:v>
                </c:pt>
              </c:numCache>
            </c:numRef>
          </c:val>
          <c:extLst>
            <c:ext xmlns:c16="http://schemas.microsoft.com/office/drawing/2014/chart" uri="{C3380CC4-5D6E-409C-BE32-E72D297353CC}">
              <c16:uniqueId val="{00000002-DBE6-498D-B67A-7097484A5212}"/>
            </c:ext>
          </c:extLst>
        </c:ser>
        <c:dLbls>
          <c:dLblPos val="ctr"/>
          <c:showLegendKey val="0"/>
          <c:showVal val="1"/>
          <c:showCatName val="0"/>
          <c:showSerName val="0"/>
          <c:showPercent val="0"/>
          <c:showBubbleSize val="0"/>
        </c:dLbls>
        <c:gapWidth val="150"/>
        <c:axId val="408467872"/>
        <c:axId val="408468432"/>
      </c:barChart>
      <c:catAx>
        <c:axId val="408467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408468432"/>
        <c:crosses val="autoZero"/>
        <c:auto val="1"/>
        <c:lblAlgn val="ctr"/>
        <c:lblOffset val="100"/>
        <c:noMultiLvlLbl val="0"/>
      </c:catAx>
      <c:valAx>
        <c:axId val="408468432"/>
        <c:scaling>
          <c:orientation val="minMax"/>
        </c:scaling>
        <c:delete val="1"/>
        <c:axPos val="b"/>
        <c:numFmt formatCode="0.0%" sourceLinked="1"/>
        <c:majorTickMark val="none"/>
        <c:minorTickMark val="none"/>
        <c:tickLblPos val="nextTo"/>
        <c:crossAx val="4084678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'CPOP Gráfico 6 OK'!$A$4</c:f>
              <c:strCache>
                <c:ptCount val="1"/>
                <c:pt idx="0">
                  <c:v>%</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'CPOP Gráfico 6 OK'!$B$3:$H$3</c:f>
              <c:numCache>
                <c:formatCode>General</c:formatCode>
                <c:ptCount val="7"/>
                <c:pt idx="0">
                  <c:v>2011</c:v>
                </c:pt>
                <c:pt idx="1">
                  <c:v>2012</c:v>
                </c:pt>
                <c:pt idx="2">
                  <c:v>2013</c:v>
                </c:pt>
                <c:pt idx="3">
                  <c:v>2014</c:v>
                </c:pt>
                <c:pt idx="4">
                  <c:v>2015</c:v>
                </c:pt>
                <c:pt idx="5">
                  <c:v>2016</c:v>
                </c:pt>
                <c:pt idx="6">
                  <c:v>2017</c:v>
                </c:pt>
              </c:numCache>
            </c:numRef>
          </c:cat>
          <c:val>
            <c:numRef>
              <c:f>'CPOP Gráfico 6 OK'!$B$4:$H$4</c:f>
              <c:numCache>
                <c:formatCode>0.0%</c:formatCode>
                <c:ptCount val="7"/>
                <c:pt idx="0">
                  <c:v>0.77769999999999995</c:v>
                </c:pt>
                <c:pt idx="1">
                  <c:v>0.8095</c:v>
                </c:pt>
                <c:pt idx="2">
                  <c:v>0.80910000000000004</c:v>
                </c:pt>
                <c:pt idx="3">
                  <c:v>0.77700000000000002</c:v>
                </c:pt>
                <c:pt idx="4">
                  <c:v>0.86382979000000004</c:v>
                </c:pt>
                <c:pt idx="5">
                  <c:v>0.89600000000000002</c:v>
                </c:pt>
                <c:pt idx="6">
                  <c:v>0.88109999999999999</c:v>
                </c:pt>
              </c:numCache>
            </c:numRef>
          </c:val>
          <c:extLst>
            <c:ext xmlns:c16="http://schemas.microsoft.com/office/drawing/2014/chart" uri="{C3380CC4-5D6E-409C-BE32-E72D297353CC}">
              <c16:uniqueId val="{00000000-D9C9-4D5A-BB50-DA298EDED0FF}"/>
            </c:ext>
          </c:extLst>
        </c:ser>
        <c:dLbls>
          <c:showLegendKey val="0"/>
          <c:showVal val="0"/>
          <c:showCatName val="0"/>
          <c:showSerName val="0"/>
          <c:showPercent val="0"/>
          <c:showBubbleSize val="0"/>
        </c:dLbls>
        <c:gapWidth val="100"/>
        <c:overlap val="-27"/>
        <c:axId val="408471792"/>
        <c:axId val="408472352"/>
      </c:barChart>
      <c:lineChart>
        <c:grouping val="standard"/>
        <c:varyColors val="0"/>
        <c:ser>
          <c:idx val="1"/>
          <c:order val="1"/>
          <c:tx>
            <c:strRef>
              <c:f>'CPOP Gráfico 6 OK'!$A$5</c:f>
              <c:strCache>
                <c:ptCount val="1"/>
                <c:pt idx="0">
                  <c:v>Total</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'CPOP Gráfico 6 OK'!$B$3:$H$3</c:f>
              <c:numCache>
                <c:formatCode>General</c:formatCode>
                <c:ptCount val="7"/>
                <c:pt idx="0">
                  <c:v>2011</c:v>
                </c:pt>
                <c:pt idx="1">
                  <c:v>2012</c:v>
                </c:pt>
                <c:pt idx="2">
                  <c:v>2013</c:v>
                </c:pt>
                <c:pt idx="3">
                  <c:v>2014</c:v>
                </c:pt>
                <c:pt idx="4">
                  <c:v>2015</c:v>
                </c:pt>
                <c:pt idx="5">
                  <c:v>2016</c:v>
                </c:pt>
                <c:pt idx="6">
                  <c:v>2017</c:v>
                </c:pt>
              </c:numCache>
            </c:numRef>
          </c:cat>
          <c:val>
            <c:numRef>
              <c:f>'CPOP Gráfico 6 OK'!$B$5:$H$5</c:f>
              <c:numCache>
                <c:formatCode>General</c:formatCode>
                <c:ptCount val="7"/>
                <c:pt idx="0">
                  <c:v>70</c:v>
                </c:pt>
                <c:pt idx="1">
                  <c:v>85</c:v>
                </c:pt>
                <c:pt idx="2">
                  <c:v>106</c:v>
                </c:pt>
                <c:pt idx="3">
                  <c:v>167</c:v>
                </c:pt>
                <c:pt idx="4">
                  <c:v>203</c:v>
                </c:pt>
                <c:pt idx="5">
                  <c:v>206</c:v>
                </c:pt>
                <c:pt idx="6">
                  <c:v>200</c:v>
                </c:pt>
              </c:numCache>
            </c:numRef>
          </c:val>
          <c:smooth val="0"/>
          <c:extLst>
            <c:ext xmlns:c16="http://schemas.microsoft.com/office/drawing/2014/chart" uri="{C3380CC4-5D6E-409C-BE32-E72D297353CC}">
              <c16:uniqueId val="{00000001-D9C9-4D5A-BB50-DA298EDED0FF}"/>
            </c:ext>
          </c:extLst>
        </c:ser>
        <c:dLbls>
          <c:showLegendKey val="0"/>
          <c:showVal val="0"/>
          <c:showCatName val="0"/>
          <c:showSerName val="0"/>
          <c:showPercent val="0"/>
          <c:showBubbleSize val="0"/>
        </c:dLbls>
        <c:marker val="1"/>
        <c:smooth val="0"/>
        <c:axId val="408473472"/>
        <c:axId val="408472912"/>
      </c:lineChart>
      <c:catAx>
        <c:axId val="40847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408472352"/>
        <c:crosses val="autoZero"/>
        <c:auto val="1"/>
        <c:lblAlgn val="ctr"/>
        <c:lblOffset val="100"/>
        <c:noMultiLvlLbl val="0"/>
      </c:catAx>
      <c:valAx>
        <c:axId val="408472352"/>
        <c:scaling>
          <c:orientation val="minMax"/>
          <c:min val="0"/>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08471792"/>
        <c:crosses val="autoZero"/>
        <c:crossBetween val="between"/>
      </c:valAx>
      <c:valAx>
        <c:axId val="408472912"/>
        <c:scaling>
          <c:orientation val="minMax"/>
          <c:max val="210"/>
          <c:min val="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08473472"/>
        <c:crosses val="max"/>
        <c:crossBetween val="between"/>
      </c:valAx>
      <c:catAx>
        <c:axId val="408473472"/>
        <c:scaling>
          <c:orientation val="minMax"/>
        </c:scaling>
        <c:delete val="1"/>
        <c:axPos val="b"/>
        <c:numFmt formatCode="General" sourceLinked="1"/>
        <c:majorTickMark val="out"/>
        <c:minorTickMark val="none"/>
        <c:tickLblPos val="nextTo"/>
        <c:crossAx val="40847291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'CCONV Gráfico 1 OK'!$A$4</c:f>
              <c:strCache>
                <c:ptCount val="1"/>
                <c:pt idx="0">
                  <c:v>Norte</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'CCONV Gráfico 1 OK'!$B$3:$E$3</c:f>
              <c:numCache>
                <c:formatCode>General</c:formatCode>
                <c:ptCount val="4"/>
                <c:pt idx="0">
                  <c:v>2014</c:v>
                </c:pt>
                <c:pt idx="1">
                  <c:v>2015</c:v>
                </c:pt>
                <c:pt idx="2">
                  <c:v>2016</c:v>
                </c:pt>
                <c:pt idx="3">
                  <c:v>2017</c:v>
                </c:pt>
              </c:numCache>
            </c:numRef>
          </c:cat>
          <c:val>
            <c:numRef>
              <c:f>'CCONV Gráfico 1 OK'!$B$4:$E$4</c:f>
              <c:numCache>
                <c:formatCode>#,##0</c:formatCode>
                <c:ptCount val="4"/>
                <c:pt idx="0">
                  <c:v>209</c:v>
                </c:pt>
                <c:pt idx="1">
                  <c:v>224</c:v>
                </c:pt>
                <c:pt idx="2">
                  <c:v>238</c:v>
                </c:pt>
                <c:pt idx="3">
                  <c:v>241</c:v>
                </c:pt>
              </c:numCache>
            </c:numRef>
          </c:val>
          <c:extLst>
            <c:ext xmlns:c16="http://schemas.microsoft.com/office/drawing/2014/chart" uri="{C3380CC4-5D6E-409C-BE32-E72D297353CC}">
              <c16:uniqueId val="{00000000-74FC-4370-8311-FA88A6E4F56B}"/>
            </c:ext>
          </c:extLst>
        </c:ser>
        <c:ser>
          <c:idx val="1"/>
          <c:order val="1"/>
          <c:tx>
            <c:strRef>
              <c:f>'CCONV Gráfico 1 OK'!$A$5</c:f>
              <c:strCache>
                <c:ptCount val="1"/>
                <c:pt idx="0">
                  <c:v>Nordeste</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'CCONV Gráfico 1 OK'!$B$3:$E$3</c:f>
              <c:numCache>
                <c:formatCode>General</c:formatCode>
                <c:ptCount val="4"/>
                <c:pt idx="0">
                  <c:v>2014</c:v>
                </c:pt>
                <c:pt idx="1">
                  <c:v>2015</c:v>
                </c:pt>
                <c:pt idx="2">
                  <c:v>2016</c:v>
                </c:pt>
                <c:pt idx="3">
                  <c:v>2017</c:v>
                </c:pt>
              </c:numCache>
            </c:numRef>
          </c:cat>
          <c:val>
            <c:numRef>
              <c:f>'CCONV Gráfico 1 OK'!$B$5:$E$5</c:f>
              <c:numCache>
                <c:formatCode>#,##0</c:formatCode>
                <c:ptCount val="4"/>
                <c:pt idx="0">
                  <c:v>1942</c:v>
                </c:pt>
                <c:pt idx="1">
                  <c:v>2003</c:v>
                </c:pt>
                <c:pt idx="2">
                  <c:v>2205</c:v>
                </c:pt>
                <c:pt idx="3">
                  <c:v>1961</c:v>
                </c:pt>
              </c:numCache>
            </c:numRef>
          </c:val>
          <c:extLst>
            <c:ext xmlns:c16="http://schemas.microsoft.com/office/drawing/2014/chart" uri="{C3380CC4-5D6E-409C-BE32-E72D297353CC}">
              <c16:uniqueId val="{00000001-74FC-4370-8311-FA88A6E4F56B}"/>
            </c:ext>
          </c:extLst>
        </c:ser>
        <c:ser>
          <c:idx val="2"/>
          <c:order val="2"/>
          <c:tx>
            <c:strRef>
              <c:f>'CCONV Gráfico 1 OK'!$A$6</c:f>
              <c:strCache>
                <c:ptCount val="1"/>
                <c:pt idx="0">
                  <c:v>Sudeste</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'CCONV Gráfico 1 OK'!$B$3:$E$3</c:f>
              <c:numCache>
                <c:formatCode>General</c:formatCode>
                <c:ptCount val="4"/>
                <c:pt idx="0">
                  <c:v>2014</c:v>
                </c:pt>
                <c:pt idx="1">
                  <c:v>2015</c:v>
                </c:pt>
                <c:pt idx="2">
                  <c:v>2016</c:v>
                </c:pt>
                <c:pt idx="3">
                  <c:v>2017</c:v>
                </c:pt>
              </c:numCache>
            </c:numRef>
          </c:cat>
          <c:val>
            <c:numRef>
              <c:f>'CCONV Gráfico 1 OK'!$B$6:$E$6</c:f>
              <c:numCache>
                <c:formatCode>#,##0</c:formatCode>
                <c:ptCount val="4"/>
                <c:pt idx="0">
                  <c:v>3736</c:v>
                </c:pt>
                <c:pt idx="1">
                  <c:v>3902</c:v>
                </c:pt>
                <c:pt idx="2">
                  <c:v>4035</c:v>
                </c:pt>
                <c:pt idx="3">
                  <c:v>3875</c:v>
                </c:pt>
              </c:numCache>
            </c:numRef>
          </c:val>
          <c:extLst>
            <c:ext xmlns:c16="http://schemas.microsoft.com/office/drawing/2014/chart" uri="{C3380CC4-5D6E-409C-BE32-E72D297353CC}">
              <c16:uniqueId val="{00000002-74FC-4370-8311-FA88A6E4F56B}"/>
            </c:ext>
          </c:extLst>
        </c:ser>
        <c:ser>
          <c:idx val="3"/>
          <c:order val="3"/>
          <c:tx>
            <c:strRef>
              <c:f>'CCONV Gráfico 1 OK'!$A$7</c:f>
              <c:strCache>
                <c:ptCount val="1"/>
                <c:pt idx="0">
                  <c:v>Sul</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'CCONV Gráfico 1 OK'!$B$3:$E$3</c:f>
              <c:numCache>
                <c:formatCode>General</c:formatCode>
                <c:ptCount val="4"/>
                <c:pt idx="0">
                  <c:v>2014</c:v>
                </c:pt>
                <c:pt idx="1">
                  <c:v>2015</c:v>
                </c:pt>
                <c:pt idx="2">
                  <c:v>2016</c:v>
                </c:pt>
                <c:pt idx="3">
                  <c:v>2017</c:v>
                </c:pt>
              </c:numCache>
            </c:numRef>
          </c:cat>
          <c:val>
            <c:numRef>
              <c:f>'CCONV Gráfico 1 OK'!$B$7:$E$7</c:f>
              <c:numCache>
                <c:formatCode>#,##0</c:formatCode>
                <c:ptCount val="4"/>
                <c:pt idx="0">
                  <c:v>1456</c:v>
                </c:pt>
                <c:pt idx="1">
                  <c:v>1407</c:v>
                </c:pt>
                <c:pt idx="2">
                  <c:v>1408</c:v>
                </c:pt>
                <c:pt idx="3">
                  <c:v>1378</c:v>
                </c:pt>
              </c:numCache>
            </c:numRef>
          </c:val>
          <c:extLst>
            <c:ext xmlns:c16="http://schemas.microsoft.com/office/drawing/2014/chart" uri="{C3380CC4-5D6E-409C-BE32-E72D297353CC}">
              <c16:uniqueId val="{00000003-74FC-4370-8311-FA88A6E4F56B}"/>
            </c:ext>
          </c:extLst>
        </c:ser>
        <c:ser>
          <c:idx val="4"/>
          <c:order val="4"/>
          <c:tx>
            <c:strRef>
              <c:f>'CCONV Gráfico 1 OK'!$A$8</c:f>
              <c:strCache>
                <c:ptCount val="1"/>
                <c:pt idx="0">
                  <c:v>Centro-Oeste</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'CCONV Gráfico 1 OK'!$B$3:$E$3</c:f>
              <c:numCache>
                <c:formatCode>General</c:formatCode>
                <c:ptCount val="4"/>
                <c:pt idx="0">
                  <c:v>2014</c:v>
                </c:pt>
                <c:pt idx="1">
                  <c:v>2015</c:v>
                </c:pt>
                <c:pt idx="2">
                  <c:v>2016</c:v>
                </c:pt>
                <c:pt idx="3">
                  <c:v>2017</c:v>
                </c:pt>
              </c:numCache>
            </c:numRef>
          </c:cat>
          <c:val>
            <c:numRef>
              <c:f>'CCONV Gráfico 1 OK'!$B$8:$E$8</c:f>
              <c:numCache>
                <c:formatCode>#,##0</c:formatCode>
                <c:ptCount val="4"/>
                <c:pt idx="0">
                  <c:v>539</c:v>
                </c:pt>
                <c:pt idx="1">
                  <c:v>550</c:v>
                </c:pt>
                <c:pt idx="2">
                  <c:v>568</c:v>
                </c:pt>
                <c:pt idx="3">
                  <c:v>586</c:v>
                </c:pt>
              </c:numCache>
            </c:numRef>
          </c:val>
          <c:extLst>
            <c:ext xmlns:c16="http://schemas.microsoft.com/office/drawing/2014/chart" uri="{C3380CC4-5D6E-409C-BE32-E72D297353CC}">
              <c16:uniqueId val="{00000004-74FC-4370-8311-FA88A6E4F56B}"/>
            </c:ext>
          </c:extLst>
        </c:ser>
        <c:dLbls>
          <c:showLegendKey val="0"/>
          <c:showVal val="1"/>
          <c:showCatName val="0"/>
          <c:showSerName val="0"/>
          <c:showPercent val="0"/>
          <c:showBubbleSize val="0"/>
        </c:dLbls>
        <c:gapWidth val="219"/>
        <c:axId val="409460208"/>
        <c:axId val="409460768"/>
      </c:barChart>
      <c:lineChart>
        <c:grouping val="stacked"/>
        <c:varyColors val="0"/>
        <c:ser>
          <c:idx val="5"/>
          <c:order val="5"/>
          <c:tx>
            <c:strRef>
              <c:f>'CCONV Gráfico 1 OK'!$A$9</c:f>
              <c:strCache>
                <c:ptCount val="1"/>
                <c:pt idx="0">
                  <c:v>Brasil</c:v>
                </c:pt>
              </c:strCache>
            </c:strRef>
          </c:tx>
          <c:spPr>
            <a:ln w="28575" cap="rnd">
              <a:solidFill>
                <a:schemeClr val="accent1">
                  <a:tint val="50000"/>
                </a:schemeClr>
              </a:solidFill>
              <a:round/>
            </a:ln>
            <a:effectLst/>
          </c:spPr>
          <c:marker>
            <c:symbol val="circle"/>
            <c:size val="5"/>
            <c:spPr>
              <a:solidFill>
                <a:schemeClr val="accent1">
                  <a:tint val="50000"/>
                </a:schemeClr>
              </a:solidFill>
              <a:ln w="9525">
                <a:solidFill>
                  <a:schemeClr val="accent1">
                    <a:tint val="50000"/>
                  </a:schemeClr>
                </a:solidFill>
              </a:ln>
              <a:effectLst/>
            </c:spPr>
          </c:marker>
          <c:dLbls>
            <c:dLbl>
              <c:idx val="0"/>
              <c:layout>
                <c:manualLayout>
                  <c:x val="-1.9184652278177474E-2"/>
                  <c:y val="-3.755868117388736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4FC-4370-8311-FA88A6E4F56B}"/>
                </c:ext>
              </c:extLst>
            </c:dLbl>
            <c:dLbl>
              <c:idx val="1"/>
              <c:layout>
                <c:manualLayout>
                  <c:x val="-2.8776978417266189E-2"/>
                  <c:y val="-4.333693981602388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74FC-4370-8311-FA88A6E4F56B}"/>
                </c:ext>
              </c:extLst>
            </c:dLbl>
            <c:dLbl>
              <c:idx val="2"/>
              <c:layout>
                <c:manualLayout>
                  <c:x val="-3.0375699440447643E-2"/>
                  <c:y val="-4.622606913709214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74FC-4370-8311-FA88A6E4F56B}"/>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'CCONV Gráfico 1 OK'!$B$3:$E$3</c:f>
              <c:numCache>
                <c:formatCode>General</c:formatCode>
                <c:ptCount val="4"/>
                <c:pt idx="0">
                  <c:v>2014</c:v>
                </c:pt>
                <c:pt idx="1">
                  <c:v>2015</c:v>
                </c:pt>
                <c:pt idx="2">
                  <c:v>2016</c:v>
                </c:pt>
                <c:pt idx="3">
                  <c:v>2017</c:v>
                </c:pt>
              </c:numCache>
            </c:numRef>
          </c:cat>
          <c:val>
            <c:numRef>
              <c:f>'CCONV Gráfico 1 OK'!$B$9:$E$9</c:f>
              <c:numCache>
                <c:formatCode>#,##0</c:formatCode>
                <c:ptCount val="4"/>
                <c:pt idx="0">
                  <c:v>7882</c:v>
                </c:pt>
                <c:pt idx="1">
                  <c:v>8086</c:v>
                </c:pt>
                <c:pt idx="2">
                  <c:v>8454</c:v>
                </c:pt>
                <c:pt idx="3">
                  <c:v>8041</c:v>
                </c:pt>
              </c:numCache>
            </c:numRef>
          </c:val>
          <c:smooth val="0"/>
          <c:extLst>
            <c:ext xmlns:c16="http://schemas.microsoft.com/office/drawing/2014/chart" uri="{C3380CC4-5D6E-409C-BE32-E72D297353CC}">
              <c16:uniqueId val="{00000008-74FC-4370-8311-FA88A6E4F56B}"/>
            </c:ext>
          </c:extLst>
        </c:ser>
        <c:dLbls>
          <c:showLegendKey val="0"/>
          <c:showVal val="1"/>
          <c:showCatName val="0"/>
          <c:showSerName val="0"/>
          <c:showPercent val="0"/>
          <c:showBubbleSize val="0"/>
        </c:dLbls>
        <c:marker val="1"/>
        <c:smooth val="0"/>
        <c:axId val="409461888"/>
        <c:axId val="409461328"/>
      </c:lineChart>
      <c:catAx>
        <c:axId val="40946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409460768"/>
        <c:crosses val="autoZero"/>
        <c:auto val="1"/>
        <c:lblAlgn val="ctr"/>
        <c:lblOffset val="100"/>
        <c:noMultiLvlLbl val="0"/>
      </c:catAx>
      <c:valAx>
        <c:axId val="409460768"/>
        <c:scaling>
          <c:orientation val="minMax"/>
        </c:scaling>
        <c:delete val="1"/>
        <c:axPos val="l"/>
        <c:numFmt formatCode="#,##0" sourceLinked="1"/>
        <c:majorTickMark val="none"/>
        <c:minorTickMark val="none"/>
        <c:tickLblPos val="nextTo"/>
        <c:crossAx val="409460208"/>
        <c:crosses val="autoZero"/>
        <c:crossBetween val="between"/>
      </c:valAx>
      <c:valAx>
        <c:axId val="409461328"/>
        <c:scaling>
          <c:orientation val="minMax"/>
        </c:scaling>
        <c:delete val="1"/>
        <c:axPos val="r"/>
        <c:numFmt formatCode="#,##0" sourceLinked="1"/>
        <c:majorTickMark val="out"/>
        <c:minorTickMark val="none"/>
        <c:tickLblPos val="nextTo"/>
        <c:crossAx val="409461888"/>
        <c:crosses val="max"/>
        <c:crossBetween val="between"/>
      </c:valAx>
      <c:catAx>
        <c:axId val="409461888"/>
        <c:scaling>
          <c:orientation val="minMax"/>
        </c:scaling>
        <c:delete val="1"/>
        <c:axPos val="b"/>
        <c:numFmt formatCode="General" sourceLinked="1"/>
        <c:majorTickMark val="out"/>
        <c:minorTickMark val="none"/>
        <c:tickLblPos val="nextTo"/>
        <c:crossAx val="40946132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'on line CCONV Grafico2 OK'!$A$4</c:f>
              <c:strCache>
                <c:ptCount val="1"/>
                <c:pt idx="0">
                  <c:v>Nenhum Centros de Convivência</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pt-B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'on line CCONV Grafico2 OK'!$B$3:$G$3</c:f>
              <c:strCache>
                <c:ptCount val="6"/>
                <c:pt idx="0">
                  <c:v>Pequeno I</c:v>
                </c:pt>
                <c:pt idx="1">
                  <c:v>Pequeno II</c:v>
                </c:pt>
                <c:pt idx="2">
                  <c:v>Médio</c:v>
                </c:pt>
                <c:pt idx="3">
                  <c:v>Grande</c:v>
                </c:pt>
                <c:pt idx="4">
                  <c:v>Metrópole</c:v>
                </c:pt>
                <c:pt idx="5">
                  <c:v>Brasil</c:v>
                </c:pt>
              </c:strCache>
            </c:strRef>
          </c:cat>
          <c:val>
            <c:numRef>
              <c:f>'on line CCONV Grafico2 OK'!$B$4:$G$4</c:f>
              <c:numCache>
                <c:formatCode>General</c:formatCode>
                <c:ptCount val="6"/>
                <c:pt idx="0">
                  <c:v>2863</c:v>
                </c:pt>
                <c:pt idx="1">
                  <c:v>520</c:v>
                </c:pt>
                <c:pt idx="2">
                  <c:v>106</c:v>
                </c:pt>
                <c:pt idx="3">
                  <c:v>49</c:v>
                </c:pt>
                <c:pt idx="4">
                  <c:v>0</c:v>
                </c:pt>
                <c:pt idx="5">
                  <c:v>3538</c:v>
                </c:pt>
              </c:numCache>
            </c:numRef>
          </c:val>
          <c:extLst>
            <c:ext xmlns:c16="http://schemas.microsoft.com/office/drawing/2014/chart" uri="{C3380CC4-5D6E-409C-BE32-E72D297353CC}">
              <c16:uniqueId val="{00000000-3F87-492B-900A-558E9FFB3501}"/>
            </c:ext>
          </c:extLst>
        </c:ser>
        <c:ser>
          <c:idx val="1"/>
          <c:order val="1"/>
          <c:tx>
            <c:strRef>
              <c:f>'on line CCONV Grafico2 OK'!$A$5</c:f>
              <c:strCache>
                <c:ptCount val="1"/>
                <c:pt idx="0">
                  <c:v>1 Centros de Convivência</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'on line CCONV Grafico2 OK'!$B$3:$G$3</c:f>
              <c:strCache>
                <c:ptCount val="6"/>
                <c:pt idx="0">
                  <c:v>Pequeno I</c:v>
                </c:pt>
                <c:pt idx="1">
                  <c:v>Pequeno II</c:v>
                </c:pt>
                <c:pt idx="2">
                  <c:v>Médio</c:v>
                </c:pt>
                <c:pt idx="3">
                  <c:v>Grande</c:v>
                </c:pt>
                <c:pt idx="4">
                  <c:v>Metrópole</c:v>
                </c:pt>
                <c:pt idx="5">
                  <c:v>Brasil</c:v>
                </c:pt>
              </c:strCache>
            </c:strRef>
          </c:cat>
          <c:val>
            <c:numRef>
              <c:f>'on line CCONV Grafico2 OK'!$B$5:$G$5</c:f>
              <c:numCache>
                <c:formatCode>General</c:formatCode>
                <c:ptCount val="6"/>
                <c:pt idx="0" formatCode="#,##0">
                  <c:v>734</c:v>
                </c:pt>
                <c:pt idx="1">
                  <c:v>237</c:v>
                </c:pt>
                <c:pt idx="2">
                  <c:v>73</c:v>
                </c:pt>
                <c:pt idx="3">
                  <c:v>29</c:v>
                </c:pt>
                <c:pt idx="4">
                  <c:v>0</c:v>
                </c:pt>
                <c:pt idx="5" formatCode="#,##0">
                  <c:v>1073</c:v>
                </c:pt>
              </c:numCache>
            </c:numRef>
          </c:val>
          <c:extLst>
            <c:ext xmlns:c16="http://schemas.microsoft.com/office/drawing/2014/chart" uri="{C3380CC4-5D6E-409C-BE32-E72D297353CC}">
              <c16:uniqueId val="{00000001-3F87-492B-900A-558E9FFB3501}"/>
            </c:ext>
          </c:extLst>
        </c:ser>
        <c:ser>
          <c:idx val="2"/>
          <c:order val="2"/>
          <c:tx>
            <c:strRef>
              <c:f>'on line CCONV Grafico2 OK'!$A$6</c:f>
              <c:strCache>
                <c:ptCount val="1"/>
                <c:pt idx="0">
                  <c:v>De 2 a 3 Centros de Convivência</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'on line CCONV Grafico2 OK'!$B$3:$G$3</c:f>
              <c:strCache>
                <c:ptCount val="6"/>
                <c:pt idx="0">
                  <c:v>Pequeno I</c:v>
                </c:pt>
                <c:pt idx="1">
                  <c:v>Pequeno II</c:v>
                </c:pt>
                <c:pt idx="2">
                  <c:v>Médio</c:v>
                </c:pt>
                <c:pt idx="3">
                  <c:v>Grande</c:v>
                </c:pt>
                <c:pt idx="4">
                  <c:v>Metrópole</c:v>
                </c:pt>
                <c:pt idx="5">
                  <c:v>Brasil</c:v>
                </c:pt>
              </c:strCache>
            </c:strRef>
          </c:cat>
          <c:val>
            <c:numRef>
              <c:f>'on line CCONV Grafico2 OK'!$B$6:$G$6</c:f>
              <c:numCache>
                <c:formatCode>General</c:formatCode>
                <c:ptCount val="6"/>
                <c:pt idx="0">
                  <c:v>257</c:v>
                </c:pt>
                <c:pt idx="1">
                  <c:v>158</c:v>
                </c:pt>
                <c:pt idx="2">
                  <c:v>51</c:v>
                </c:pt>
                <c:pt idx="3">
                  <c:v>23</c:v>
                </c:pt>
                <c:pt idx="4">
                  <c:v>0</c:v>
                </c:pt>
                <c:pt idx="5">
                  <c:v>489</c:v>
                </c:pt>
              </c:numCache>
            </c:numRef>
          </c:val>
          <c:extLst>
            <c:ext xmlns:c16="http://schemas.microsoft.com/office/drawing/2014/chart" uri="{C3380CC4-5D6E-409C-BE32-E72D297353CC}">
              <c16:uniqueId val="{00000002-3F87-492B-900A-558E9FFB3501}"/>
            </c:ext>
          </c:extLst>
        </c:ser>
        <c:ser>
          <c:idx val="3"/>
          <c:order val="3"/>
          <c:tx>
            <c:strRef>
              <c:f>'on line CCONV Grafico2 OK'!$A$7</c:f>
              <c:strCache>
                <c:ptCount val="1"/>
                <c:pt idx="0">
                  <c:v>De 4 a 6 Centros de Convivência</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'on line CCONV Grafico2 OK'!$B$3:$G$3</c:f>
              <c:strCache>
                <c:ptCount val="6"/>
                <c:pt idx="0">
                  <c:v>Pequeno I</c:v>
                </c:pt>
                <c:pt idx="1">
                  <c:v>Pequeno II</c:v>
                </c:pt>
                <c:pt idx="2">
                  <c:v>Médio</c:v>
                </c:pt>
                <c:pt idx="3">
                  <c:v>Grande</c:v>
                </c:pt>
                <c:pt idx="4">
                  <c:v>Metrópole</c:v>
                </c:pt>
                <c:pt idx="5">
                  <c:v>Brasil</c:v>
                </c:pt>
              </c:strCache>
            </c:strRef>
          </c:cat>
          <c:val>
            <c:numRef>
              <c:f>'on line CCONV Grafico2 OK'!$B$7:$G$7</c:f>
              <c:numCache>
                <c:formatCode>General</c:formatCode>
                <c:ptCount val="6"/>
                <c:pt idx="0">
                  <c:v>46</c:v>
                </c:pt>
                <c:pt idx="1">
                  <c:v>93</c:v>
                </c:pt>
                <c:pt idx="2">
                  <c:v>48</c:v>
                </c:pt>
                <c:pt idx="3">
                  <c:v>48</c:v>
                </c:pt>
                <c:pt idx="4">
                  <c:v>0</c:v>
                </c:pt>
                <c:pt idx="5">
                  <c:v>235</c:v>
                </c:pt>
              </c:numCache>
            </c:numRef>
          </c:val>
          <c:extLst>
            <c:ext xmlns:c16="http://schemas.microsoft.com/office/drawing/2014/chart" uri="{C3380CC4-5D6E-409C-BE32-E72D297353CC}">
              <c16:uniqueId val="{00000003-3F87-492B-900A-558E9FFB3501}"/>
            </c:ext>
          </c:extLst>
        </c:ser>
        <c:ser>
          <c:idx val="4"/>
          <c:order val="4"/>
          <c:tx>
            <c:strRef>
              <c:f>'on line CCONV Grafico2 OK'!$A$8</c:f>
              <c:strCache>
                <c:ptCount val="1"/>
                <c:pt idx="0">
                  <c:v>De 7 a 10 Centros de Convivência</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'on line CCONV Grafico2 OK'!$B$3:$G$3</c:f>
              <c:strCache>
                <c:ptCount val="6"/>
                <c:pt idx="0">
                  <c:v>Pequeno I</c:v>
                </c:pt>
                <c:pt idx="1">
                  <c:v>Pequeno II</c:v>
                </c:pt>
                <c:pt idx="2">
                  <c:v>Médio</c:v>
                </c:pt>
                <c:pt idx="3">
                  <c:v>Grande</c:v>
                </c:pt>
                <c:pt idx="4">
                  <c:v>Metrópole</c:v>
                </c:pt>
                <c:pt idx="5">
                  <c:v>Brasil</c:v>
                </c:pt>
              </c:strCache>
            </c:strRef>
          </c:cat>
          <c:val>
            <c:numRef>
              <c:f>'on line CCONV Grafico2 OK'!$B$8:$G$8</c:f>
              <c:numCache>
                <c:formatCode>General</c:formatCode>
                <c:ptCount val="6"/>
                <c:pt idx="0">
                  <c:v>16</c:v>
                </c:pt>
                <c:pt idx="1">
                  <c:v>28</c:v>
                </c:pt>
                <c:pt idx="2">
                  <c:v>28</c:v>
                </c:pt>
                <c:pt idx="3">
                  <c:v>41</c:v>
                </c:pt>
                <c:pt idx="4">
                  <c:v>2</c:v>
                </c:pt>
                <c:pt idx="5">
                  <c:v>115</c:v>
                </c:pt>
              </c:numCache>
            </c:numRef>
          </c:val>
          <c:extLst>
            <c:ext xmlns:c16="http://schemas.microsoft.com/office/drawing/2014/chart" uri="{C3380CC4-5D6E-409C-BE32-E72D297353CC}">
              <c16:uniqueId val="{00000004-3F87-492B-900A-558E9FFB3501}"/>
            </c:ext>
          </c:extLst>
        </c:ser>
        <c:ser>
          <c:idx val="5"/>
          <c:order val="5"/>
          <c:tx>
            <c:strRef>
              <c:f>'on line CCONV Grafico2 OK'!$A$9</c:f>
              <c:strCache>
                <c:ptCount val="1"/>
                <c:pt idx="0">
                  <c:v>Mais de 10 Centros de Convivência</c:v>
                </c:pt>
              </c:strCache>
            </c:strRef>
          </c:tx>
          <c:spPr>
            <a:solidFill>
              <a:schemeClr val="accent1">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'on line CCONV Grafico2 OK'!$B$3:$G$3</c:f>
              <c:strCache>
                <c:ptCount val="6"/>
                <c:pt idx="0">
                  <c:v>Pequeno I</c:v>
                </c:pt>
                <c:pt idx="1">
                  <c:v>Pequeno II</c:v>
                </c:pt>
                <c:pt idx="2">
                  <c:v>Médio</c:v>
                </c:pt>
                <c:pt idx="3">
                  <c:v>Grande</c:v>
                </c:pt>
                <c:pt idx="4">
                  <c:v>Metrópole</c:v>
                </c:pt>
                <c:pt idx="5">
                  <c:v>Brasil</c:v>
                </c:pt>
              </c:strCache>
            </c:strRef>
          </c:cat>
          <c:val>
            <c:numRef>
              <c:f>'on line CCONV Grafico2 OK'!$B$9:$G$9</c:f>
              <c:numCache>
                <c:formatCode>General</c:formatCode>
                <c:ptCount val="6"/>
                <c:pt idx="0">
                  <c:v>3</c:v>
                </c:pt>
                <c:pt idx="1">
                  <c:v>7</c:v>
                </c:pt>
                <c:pt idx="2">
                  <c:v>19</c:v>
                </c:pt>
                <c:pt idx="3">
                  <c:v>76</c:v>
                </c:pt>
                <c:pt idx="4">
                  <c:v>15</c:v>
                </c:pt>
                <c:pt idx="5">
                  <c:v>120</c:v>
                </c:pt>
              </c:numCache>
            </c:numRef>
          </c:val>
          <c:extLst>
            <c:ext xmlns:c16="http://schemas.microsoft.com/office/drawing/2014/chart" uri="{C3380CC4-5D6E-409C-BE32-E72D297353CC}">
              <c16:uniqueId val="{00000005-3F87-492B-900A-558E9FFB3501}"/>
            </c:ext>
          </c:extLst>
        </c:ser>
        <c:dLbls>
          <c:dLblPos val="ctr"/>
          <c:showLegendKey val="0"/>
          <c:showVal val="1"/>
          <c:showCatName val="0"/>
          <c:showSerName val="0"/>
          <c:showPercent val="0"/>
          <c:showBubbleSize val="0"/>
        </c:dLbls>
        <c:gapWidth val="150"/>
        <c:axId val="409467488"/>
        <c:axId val="409468048"/>
      </c:barChart>
      <c:catAx>
        <c:axId val="40946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409468048"/>
        <c:crosses val="autoZero"/>
        <c:auto val="1"/>
        <c:lblAlgn val="ctr"/>
        <c:lblOffset val="100"/>
        <c:noMultiLvlLbl val="0"/>
      </c:catAx>
      <c:valAx>
        <c:axId val="409468048"/>
        <c:scaling>
          <c:orientation val="minMax"/>
        </c:scaling>
        <c:delete val="1"/>
        <c:axPos val="l"/>
        <c:numFmt formatCode="General" sourceLinked="1"/>
        <c:majorTickMark val="none"/>
        <c:minorTickMark val="none"/>
        <c:tickLblPos val="nextTo"/>
        <c:crossAx val="4094674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'CCONV Gráfico 9 OK'!$A$5</c:f>
              <c:strCache>
                <c:ptCount val="1"/>
                <c:pt idx="0">
                  <c:v>Não Governamental</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'CCONV Gráfico 9 OK'!$B$4:$E$4</c:f>
              <c:numCache>
                <c:formatCode>General</c:formatCode>
                <c:ptCount val="4"/>
                <c:pt idx="0">
                  <c:v>2014</c:v>
                </c:pt>
                <c:pt idx="1">
                  <c:v>2015</c:v>
                </c:pt>
                <c:pt idx="2">
                  <c:v>2016</c:v>
                </c:pt>
                <c:pt idx="3">
                  <c:v>2017</c:v>
                </c:pt>
              </c:numCache>
            </c:numRef>
          </c:cat>
          <c:val>
            <c:numRef>
              <c:f>'CCONV Gráfico 9 OK'!$B$5:$E$5</c:f>
              <c:numCache>
                <c:formatCode>0.0%</c:formatCode>
                <c:ptCount val="4"/>
                <c:pt idx="0">
                  <c:v>0.57358538442019791</c:v>
                </c:pt>
                <c:pt idx="1">
                  <c:v>0.56517437546376448</c:v>
                </c:pt>
                <c:pt idx="2">
                  <c:v>0.55270318230214122</c:v>
                </c:pt>
                <c:pt idx="3">
                  <c:v>0.56423330431538365</c:v>
                </c:pt>
              </c:numCache>
            </c:numRef>
          </c:val>
          <c:extLst>
            <c:ext xmlns:c16="http://schemas.microsoft.com/office/drawing/2014/chart" uri="{C3380CC4-5D6E-409C-BE32-E72D297353CC}">
              <c16:uniqueId val="{00000000-8B06-489C-97A3-B277FBB81C54}"/>
            </c:ext>
          </c:extLst>
        </c:ser>
        <c:ser>
          <c:idx val="1"/>
          <c:order val="1"/>
          <c:tx>
            <c:strRef>
              <c:f>'CCONV Gráfico 9 OK'!$A$6</c:f>
              <c:strCache>
                <c:ptCount val="1"/>
                <c:pt idx="0">
                  <c:v>Governamental</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'CCONV Gráfico 9 OK'!$B$4:$E$4</c:f>
              <c:numCache>
                <c:formatCode>General</c:formatCode>
                <c:ptCount val="4"/>
                <c:pt idx="0">
                  <c:v>2014</c:v>
                </c:pt>
                <c:pt idx="1">
                  <c:v>2015</c:v>
                </c:pt>
                <c:pt idx="2">
                  <c:v>2016</c:v>
                </c:pt>
                <c:pt idx="3">
                  <c:v>2017</c:v>
                </c:pt>
              </c:numCache>
            </c:numRef>
          </c:cat>
          <c:val>
            <c:numRef>
              <c:f>'CCONV Gráfico 9 OK'!$B$6:$E$6</c:f>
              <c:numCache>
                <c:formatCode>0.0%</c:formatCode>
                <c:ptCount val="4"/>
                <c:pt idx="0">
                  <c:v>0.42641461557980209</c:v>
                </c:pt>
                <c:pt idx="1">
                  <c:v>0.43482562453623547</c:v>
                </c:pt>
                <c:pt idx="2">
                  <c:v>0.44729681769785873</c:v>
                </c:pt>
                <c:pt idx="3">
                  <c:v>0.43576669568461635</c:v>
                </c:pt>
              </c:numCache>
            </c:numRef>
          </c:val>
          <c:extLst>
            <c:ext xmlns:c16="http://schemas.microsoft.com/office/drawing/2014/chart" uri="{C3380CC4-5D6E-409C-BE32-E72D297353CC}">
              <c16:uniqueId val="{00000001-8B06-489C-97A3-B277FBB81C54}"/>
            </c:ext>
          </c:extLst>
        </c:ser>
        <c:dLbls>
          <c:dLblPos val="ctr"/>
          <c:showLegendKey val="0"/>
          <c:showVal val="1"/>
          <c:showCatName val="0"/>
          <c:showSerName val="0"/>
          <c:showPercent val="0"/>
          <c:showBubbleSize val="0"/>
        </c:dLbls>
        <c:gapWidth val="150"/>
        <c:overlap val="100"/>
        <c:axId val="409471408"/>
        <c:axId val="409471968"/>
      </c:barChart>
      <c:catAx>
        <c:axId val="40947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409471968"/>
        <c:crosses val="autoZero"/>
        <c:auto val="1"/>
        <c:lblAlgn val="ctr"/>
        <c:lblOffset val="100"/>
        <c:noMultiLvlLbl val="0"/>
      </c:catAx>
      <c:valAx>
        <c:axId val="409471968"/>
        <c:scaling>
          <c:orientation val="minMax"/>
          <c:max val="1"/>
        </c:scaling>
        <c:delete val="1"/>
        <c:axPos val="l"/>
        <c:numFmt formatCode="0.0%" sourceLinked="1"/>
        <c:majorTickMark val="none"/>
        <c:minorTickMark val="none"/>
        <c:tickLblPos val="nextTo"/>
        <c:crossAx val="4094714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0"/>
          <c:order val="0"/>
          <c:tx>
            <c:strRef>
              <c:f>'CCONV Gráfico 4 OK'!$B$3</c:f>
              <c:strCache>
                <c:ptCount val="1"/>
                <c:pt idx="0">
                  <c:v>2017</c:v>
                </c:pt>
              </c:strCache>
            </c:strRef>
          </c:tx>
          <c:spPr>
            <a:solidFill>
              <a:schemeClr val="accent1"/>
            </a:solidFill>
            <a:ln>
              <a:noFill/>
            </a:ln>
            <a:effectLst/>
          </c:spPr>
          <c:invertIfNegative val="0"/>
          <c:dLbls>
            <c:dLbl>
              <c:idx val="2"/>
              <c:layout>
                <c:manualLayout>
                  <c:x val="-7.8420623486127132E-5"/>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5E2-4181-A11C-83D87C08D419}"/>
                </c:ext>
              </c:extLst>
            </c:dLbl>
            <c:dLbl>
              <c:idx val="3"/>
              <c:layout>
                <c:manualLayout>
                  <c:x val="-9.5910648976425328E-4"/>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5E2-4181-A11C-83D87C08D419}"/>
                </c:ext>
              </c:extLst>
            </c:dLbl>
            <c:dLbl>
              <c:idx val="4"/>
              <c:layout>
                <c:manualLayout>
                  <c:x val="1.5010004195627048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5E2-4181-A11C-83D87C08D419}"/>
                </c:ext>
              </c:extLst>
            </c:dLbl>
            <c:dLbl>
              <c:idx val="5"/>
              <c:layout>
                <c:manualLayout>
                  <c:x val="1.0682026883678218E-3"/>
                  <c:y val="-4.4212737755342357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E2-4181-A11C-83D87C08D419}"/>
                </c:ext>
              </c:extLst>
            </c:dLbl>
            <c:dLbl>
              <c:idx val="6"/>
              <c:layout>
                <c:manualLayout>
                  <c:x val="-2.0735699244787131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5E2-4181-A11C-83D87C08D419}"/>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'CCONV Gráfico 4 OK'!$A$4:$A$10</c:f>
              <c:strCache>
                <c:ptCount val="7"/>
                <c:pt idx="0">
                  <c:v>Suporte para leitores de telas de computador para pessoas com deficiência visual</c:v>
                </c:pt>
                <c:pt idx="1">
                  <c:v>Suporte de material em braille</c:v>
                </c:pt>
                <c:pt idx="2">
                  <c:v>Outras adaptações e tecnologias assistivas para deficiência intelectual e autismo</c:v>
                </c:pt>
                <c:pt idx="3">
                  <c:v>Pisos especiais com relevos para sinalização voltados à pessoa com deficiência visual</c:v>
                </c:pt>
                <c:pt idx="4">
                  <c:v>Suporte de profissional com conhecimento em LIBRAS</c:v>
                </c:pt>
                <c:pt idx="5">
                  <c:v>Outras adaptações e tecnologias assistivas para deficiência física</c:v>
                </c:pt>
                <c:pt idx="6">
                  <c:v>Não há adaptações</c:v>
                </c:pt>
              </c:strCache>
            </c:strRef>
          </c:cat>
          <c:val>
            <c:numRef>
              <c:f>'CCONV Gráfico 4 OK'!$B$4:$B$10</c:f>
              <c:numCache>
                <c:formatCode>0.0%</c:formatCode>
                <c:ptCount val="7"/>
                <c:pt idx="0">
                  <c:v>1.1938813580400448E-2</c:v>
                </c:pt>
                <c:pt idx="1">
                  <c:v>1.467479169257555E-2</c:v>
                </c:pt>
                <c:pt idx="2">
                  <c:v>2.0892923765700785E-2</c:v>
                </c:pt>
                <c:pt idx="3">
                  <c:v>4.6262902624051735E-2</c:v>
                </c:pt>
                <c:pt idx="4">
                  <c:v>5.3475935828877004E-2</c:v>
                </c:pt>
                <c:pt idx="5">
                  <c:v>0.14463375202089293</c:v>
                </c:pt>
                <c:pt idx="6">
                  <c:v>0.76793931103096624</c:v>
                </c:pt>
              </c:numCache>
            </c:numRef>
          </c:val>
          <c:extLst>
            <c:ext xmlns:c16="http://schemas.microsoft.com/office/drawing/2014/chart" uri="{C3380CC4-5D6E-409C-BE32-E72D297353CC}">
              <c16:uniqueId val="{00000000-9F7C-4E73-B0ED-83493211DFDA}"/>
            </c:ext>
          </c:extLst>
        </c:ser>
        <c:dLbls>
          <c:dLblPos val="inEnd"/>
          <c:showLegendKey val="0"/>
          <c:showVal val="1"/>
          <c:showCatName val="0"/>
          <c:showSerName val="0"/>
          <c:showPercent val="0"/>
          <c:showBubbleSize val="0"/>
        </c:dLbls>
        <c:gapWidth val="182"/>
        <c:axId val="409474768"/>
        <c:axId val="409475328"/>
      </c:barChart>
      <c:catAx>
        <c:axId val="40947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409475328"/>
        <c:crosses val="autoZero"/>
        <c:auto val="1"/>
        <c:lblAlgn val="ctr"/>
        <c:lblOffset val="100"/>
        <c:noMultiLvlLbl val="0"/>
      </c:catAx>
      <c:valAx>
        <c:axId val="409475328"/>
        <c:scaling>
          <c:orientation val="minMax"/>
        </c:scaling>
        <c:delete val="1"/>
        <c:axPos val="b"/>
        <c:numFmt formatCode="0.0%" sourceLinked="1"/>
        <c:majorTickMark val="none"/>
        <c:minorTickMark val="none"/>
        <c:tickLblPos val="nextTo"/>
        <c:crossAx val="409474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2.5755324418028726E-2"/>
          <c:y val="3.2093362509117436E-2"/>
          <c:w val="0.95641406636948989"/>
          <c:h val="0.70783852237288725"/>
        </c:manualLayout>
      </c:layout>
      <c:barChart>
        <c:barDir val="col"/>
        <c:grouping val="clustered"/>
        <c:varyColors val="0"/>
        <c:ser>
          <c:idx val="0"/>
          <c:order val="0"/>
          <c:tx>
            <c:strRef>
              <c:f>'on line CCONV Grafico7 OK'!$B$3</c:f>
              <c:strCache>
                <c:ptCount val="1"/>
                <c:pt idx="0">
                  <c:v>2015</c:v>
                </c:pt>
              </c:strCache>
            </c:strRef>
          </c:tx>
          <c:spPr>
            <a:solidFill>
              <a:schemeClr val="accent1">
                <a:shade val="65000"/>
              </a:schemeClr>
            </a:solidFill>
            <a:ln>
              <a:noFill/>
            </a:ln>
            <a:effectLst/>
          </c:spPr>
          <c:invertIfNegative val="0"/>
          <c:dLbls>
            <c:dLbl>
              <c:idx val="0"/>
              <c:layout>
                <c:manualLayout>
                  <c:x val="-1.9811788013868254E-2"/>
                  <c:y val="-1.3372079903390802E-17"/>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C705-4FE2-AB99-E9ED85C033B4}"/>
                </c:ext>
              </c:extLst>
            </c:dLbl>
            <c:dLbl>
              <c:idx val="1"/>
              <c:layout>
                <c:manualLayout>
                  <c:x val="-9.9058940069341253E-3"/>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C705-4FE2-AB99-E9ED85C033B4}"/>
                </c:ext>
              </c:extLst>
            </c:dLbl>
            <c:dLbl>
              <c:idx val="2"/>
              <c:layout>
                <c:manualLayout>
                  <c:x val="-7.9247152055473002E-3"/>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C705-4FE2-AB99-E9ED85C033B4}"/>
                </c:ext>
              </c:extLst>
            </c:dLbl>
            <c:dLbl>
              <c:idx val="3"/>
              <c:layout>
                <c:manualLayout>
                  <c:x val="-5.9435364041604752E-3"/>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705-4FE2-AB99-E9ED85C033B4}"/>
                </c:ext>
              </c:extLst>
            </c:dLbl>
            <c:dLbl>
              <c:idx val="5"/>
              <c:layout>
                <c:manualLayout>
                  <c:x val="-7.9247152055473002E-3"/>
                  <c:y val="0"/>
                </c:manualLayout>
              </c:layout>
              <c:tx>
                <c:rich>
                  <a:bodyPr/>
                  <a:lstStyle/>
                  <a:p>
                    <a:r>
                      <a:rPr lang="en-US"/>
                      <a:t>ND</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C705-4FE2-AB99-E9ED85C033B4}"/>
                </c:ext>
              </c:extLst>
            </c:dLbl>
            <c:dLbl>
              <c:idx val="7"/>
              <c:layout>
                <c:manualLayout>
                  <c:x val="-3.9623576027736501E-3"/>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C705-4FE2-AB99-E9ED85C033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'on line CCONV Grafico7 OK'!$A$4:$A$11</c:f>
              <c:strCache>
                <c:ptCount val="8"/>
                <c:pt idx="0">
                  <c:v>Não atendeu</c:v>
                </c:pt>
                <c:pt idx="1">
                  <c:v>Povos Indígenas</c:v>
                </c:pt>
                <c:pt idx="2">
                  <c:v>Comunidade Quilombola</c:v>
                </c:pt>
                <c:pt idx="3">
                  <c:v>Comunidade Ribeirinha</c:v>
                </c:pt>
                <c:pt idx="4">
                  <c:v>Povos Ciganos</c:v>
                </c:pt>
                <c:pt idx="5">
                  <c:v>Povos de Matriz Africana</c:v>
                </c:pt>
                <c:pt idx="6">
                  <c:v>Comunidades Extrativistas</c:v>
                </c:pt>
                <c:pt idx="7">
                  <c:v>Outros povos e comunidades tradicionais</c:v>
                </c:pt>
              </c:strCache>
            </c:strRef>
          </c:cat>
          <c:val>
            <c:numRef>
              <c:f>'on line CCONV Grafico7 OK'!$B$4:$B$11</c:f>
              <c:numCache>
                <c:formatCode>General</c:formatCode>
                <c:ptCount val="8"/>
                <c:pt idx="0">
                  <c:v>7052</c:v>
                </c:pt>
                <c:pt idx="1">
                  <c:v>187</c:v>
                </c:pt>
                <c:pt idx="2">
                  <c:v>262</c:v>
                </c:pt>
                <c:pt idx="3">
                  <c:v>182</c:v>
                </c:pt>
                <c:pt idx="4">
                  <c:v>74</c:v>
                </c:pt>
                <c:pt idx="5">
                  <c:v>0</c:v>
                </c:pt>
                <c:pt idx="6">
                  <c:v>86</c:v>
                </c:pt>
                <c:pt idx="7">
                  <c:v>528</c:v>
                </c:pt>
              </c:numCache>
            </c:numRef>
          </c:val>
          <c:extLst>
            <c:ext xmlns:c16="http://schemas.microsoft.com/office/drawing/2014/chart" uri="{C3380CC4-5D6E-409C-BE32-E72D297353CC}">
              <c16:uniqueId val="{00000000-7FCC-4C9D-9BFB-45EFC1A6F280}"/>
            </c:ext>
          </c:extLst>
        </c:ser>
        <c:ser>
          <c:idx val="1"/>
          <c:order val="1"/>
          <c:tx>
            <c:strRef>
              <c:f>'on line CCONV Grafico7 OK'!$C$3</c:f>
              <c:strCache>
                <c:ptCount val="1"/>
                <c:pt idx="0">
                  <c:v>2016</c:v>
                </c:pt>
              </c:strCache>
            </c:strRef>
          </c:tx>
          <c:spPr>
            <a:solidFill>
              <a:schemeClr val="accent1"/>
            </a:solidFill>
            <a:ln>
              <a:noFill/>
            </a:ln>
            <a:effectLst/>
          </c:spPr>
          <c:invertIfNegative val="0"/>
          <c:dLbls>
            <c:dLbl>
              <c:idx val="5"/>
              <c:layout/>
              <c:tx>
                <c:rich>
                  <a:bodyPr/>
                  <a:lstStyle/>
                  <a:p>
                    <a:r>
                      <a:rPr lang="en-US"/>
                      <a:t>ND</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C705-4FE2-AB99-E9ED85C033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'on line CCONV Grafico7 OK'!$A$4:$A$11</c:f>
              <c:strCache>
                <c:ptCount val="8"/>
                <c:pt idx="0">
                  <c:v>Não atendeu</c:v>
                </c:pt>
                <c:pt idx="1">
                  <c:v>Povos Indígenas</c:v>
                </c:pt>
                <c:pt idx="2">
                  <c:v>Comunidade Quilombola</c:v>
                </c:pt>
                <c:pt idx="3">
                  <c:v>Comunidade Ribeirinha</c:v>
                </c:pt>
                <c:pt idx="4">
                  <c:v>Povos Ciganos</c:v>
                </c:pt>
                <c:pt idx="5">
                  <c:v>Povos de Matriz Africana</c:v>
                </c:pt>
                <c:pt idx="6">
                  <c:v>Comunidades Extrativistas</c:v>
                </c:pt>
                <c:pt idx="7">
                  <c:v>Outros povos e comunidades tradicionais</c:v>
                </c:pt>
              </c:strCache>
            </c:strRef>
          </c:cat>
          <c:val>
            <c:numRef>
              <c:f>'on line CCONV Grafico7 OK'!$C$4:$C$11</c:f>
              <c:numCache>
                <c:formatCode>General</c:formatCode>
                <c:ptCount val="8"/>
                <c:pt idx="0">
                  <c:v>7080</c:v>
                </c:pt>
                <c:pt idx="1">
                  <c:v>224</c:v>
                </c:pt>
                <c:pt idx="2">
                  <c:v>274</c:v>
                </c:pt>
                <c:pt idx="3">
                  <c:v>234</c:v>
                </c:pt>
                <c:pt idx="4">
                  <c:v>77</c:v>
                </c:pt>
                <c:pt idx="5">
                  <c:v>0</c:v>
                </c:pt>
                <c:pt idx="6">
                  <c:v>98</c:v>
                </c:pt>
                <c:pt idx="7">
                  <c:v>760</c:v>
                </c:pt>
              </c:numCache>
            </c:numRef>
          </c:val>
          <c:extLst>
            <c:ext xmlns:c16="http://schemas.microsoft.com/office/drawing/2014/chart" uri="{C3380CC4-5D6E-409C-BE32-E72D297353CC}">
              <c16:uniqueId val="{00000001-7FCC-4C9D-9BFB-45EFC1A6F280}"/>
            </c:ext>
          </c:extLst>
        </c:ser>
        <c:ser>
          <c:idx val="2"/>
          <c:order val="2"/>
          <c:tx>
            <c:strRef>
              <c:f>'on line CCONV Grafico7 OK'!$D$3</c:f>
              <c:strCache>
                <c:ptCount val="1"/>
                <c:pt idx="0">
                  <c:v>2017</c:v>
                </c:pt>
              </c:strCache>
            </c:strRef>
          </c:tx>
          <c:spPr>
            <a:solidFill>
              <a:schemeClr val="accent1">
                <a:tint val="65000"/>
              </a:schemeClr>
            </a:solidFill>
            <a:ln>
              <a:noFill/>
            </a:ln>
            <a:effectLst/>
          </c:spPr>
          <c:invertIfNegative val="0"/>
          <c:dLbls>
            <c:dLbl>
              <c:idx val="0"/>
              <c:layout>
                <c:manualLayout>
                  <c:x val="1.3868251609707775E-2"/>
                  <c:y val="-2.9175784099197801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C705-4FE2-AB99-E9ED85C033B4}"/>
                </c:ext>
              </c:extLst>
            </c:dLbl>
            <c:dLbl>
              <c:idx val="1"/>
              <c:layout>
                <c:manualLayout>
                  <c:x val="9.9058940069341253E-3"/>
                  <c:y val="-1.0697663922712641E-16"/>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C705-4FE2-AB99-E9ED85C033B4}"/>
                </c:ext>
              </c:extLst>
            </c:dLbl>
            <c:dLbl>
              <c:idx val="2"/>
              <c:layout>
                <c:manualLayout>
                  <c:x val="5.9435364041604752E-3"/>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C705-4FE2-AB99-E9ED85C033B4}"/>
                </c:ext>
              </c:extLst>
            </c:dLbl>
            <c:dLbl>
              <c:idx val="3"/>
              <c:layout>
                <c:manualLayout>
                  <c:x val="7.9247152055473002E-3"/>
                  <c:y val="-2.9175784099197666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C705-4FE2-AB99-E9ED85C033B4}"/>
                </c:ext>
              </c:extLst>
            </c:dLbl>
            <c:dLbl>
              <c:idx val="6"/>
              <c:layout/>
              <c:tx>
                <c:rich>
                  <a:bodyPr/>
                  <a:lstStyle/>
                  <a:p>
                    <a:r>
                      <a:rPr lang="en-US"/>
                      <a:t>ND</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C705-4FE2-AB99-E9ED85C033B4}"/>
                </c:ext>
              </c:extLst>
            </c:dLbl>
            <c:dLbl>
              <c:idx val="7"/>
              <c:layout>
                <c:manualLayout>
                  <c:x val="5.9435364041603303E-3"/>
                  <c:y val="-1.0697663922712641E-16"/>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C705-4FE2-AB99-E9ED85C033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'on line CCONV Grafico7 OK'!$A$4:$A$11</c:f>
              <c:strCache>
                <c:ptCount val="8"/>
                <c:pt idx="0">
                  <c:v>Não atendeu</c:v>
                </c:pt>
                <c:pt idx="1">
                  <c:v>Povos Indígenas</c:v>
                </c:pt>
                <c:pt idx="2">
                  <c:v>Comunidade Quilombola</c:v>
                </c:pt>
                <c:pt idx="3">
                  <c:v>Comunidade Ribeirinha</c:v>
                </c:pt>
                <c:pt idx="4">
                  <c:v>Povos Ciganos</c:v>
                </c:pt>
                <c:pt idx="5">
                  <c:v>Povos de Matriz Africana</c:v>
                </c:pt>
                <c:pt idx="6">
                  <c:v>Comunidades Extrativistas</c:v>
                </c:pt>
                <c:pt idx="7">
                  <c:v>Outros povos e comunidades tradicionais</c:v>
                </c:pt>
              </c:strCache>
            </c:strRef>
          </c:cat>
          <c:val>
            <c:numRef>
              <c:f>'on line CCONV Grafico7 OK'!$D$4:$D$11</c:f>
              <c:numCache>
                <c:formatCode>General</c:formatCode>
                <c:ptCount val="8"/>
                <c:pt idx="0">
                  <c:v>6869</c:v>
                </c:pt>
                <c:pt idx="1">
                  <c:v>268</c:v>
                </c:pt>
                <c:pt idx="2">
                  <c:v>301</c:v>
                </c:pt>
                <c:pt idx="3">
                  <c:v>235</c:v>
                </c:pt>
                <c:pt idx="4">
                  <c:v>73</c:v>
                </c:pt>
                <c:pt idx="5">
                  <c:v>236</c:v>
                </c:pt>
                <c:pt idx="6">
                  <c:v>0</c:v>
                </c:pt>
                <c:pt idx="7">
                  <c:v>482</c:v>
                </c:pt>
              </c:numCache>
            </c:numRef>
          </c:val>
          <c:extLst>
            <c:ext xmlns:c16="http://schemas.microsoft.com/office/drawing/2014/chart" uri="{C3380CC4-5D6E-409C-BE32-E72D297353CC}">
              <c16:uniqueId val="{0000000D-C705-4FE2-AB99-E9ED85C033B4}"/>
            </c:ext>
          </c:extLst>
        </c:ser>
        <c:dLbls>
          <c:dLblPos val="outEnd"/>
          <c:showLegendKey val="0"/>
          <c:showVal val="1"/>
          <c:showCatName val="0"/>
          <c:showSerName val="0"/>
          <c:showPercent val="0"/>
          <c:showBubbleSize val="0"/>
        </c:dLbls>
        <c:gapWidth val="219"/>
        <c:overlap val="-27"/>
        <c:axId val="408584128"/>
        <c:axId val="408584688"/>
      </c:barChart>
      <c:catAx>
        <c:axId val="40858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408584688"/>
        <c:crosses val="autoZero"/>
        <c:auto val="1"/>
        <c:lblAlgn val="ctr"/>
        <c:lblOffset val="100"/>
        <c:noMultiLvlLbl val="0"/>
      </c:catAx>
      <c:valAx>
        <c:axId val="408584688"/>
        <c:scaling>
          <c:orientation val="minMax"/>
        </c:scaling>
        <c:delete val="1"/>
        <c:axPos val="l"/>
        <c:numFmt formatCode="General" sourceLinked="1"/>
        <c:majorTickMark val="none"/>
        <c:minorTickMark val="none"/>
        <c:tickLblPos val="nextTo"/>
        <c:crossAx val="408584128"/>
        <c:crosses val="autoZero"/>
        <c:crossBetween val="between"/>
      </c:valAx>
      <c:spPr>
        <a:noFill/>
        <a:ln>
          <a:noFill/>
        </a:ln>
        <a:effectLst/>
      </c:spPr>
    </c:plotArea>
    <c:legend>
      <c:legendPos val="b"/>
      <c:layout>
        <c:manualLayout>
          <c:xMode val="edge"/>
          <c:yMode val="edge"/>
          <c:x val="0.3829671662513211"/>
          <c:y val="0.89294899406720774"/>
          <c:w val="0.23406551149902696"/>
          <c:h val="5.4534594554236523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1"/>
          <c:order val="0"/>
          <c:tx>
            <c:strRef>
              <c:f>'CDIA Gráfico 1 OK'!$A$4</c:f>
              <c:strCache>
                <c:ptCount val="1"/>
                <c:pt idx="0">
                  <c:v>Norte</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'CDIA Gráfico 1 OK'!$B$3:$D$3</c:f>
              <c:numCache>
                <c:formatCode>General</c:formatCode>
                <c:ptCount val="3"/>
                <c:pt idx="0">
                  <c:v>2015</c:v>
                </c:pt>
                <c:pt idx="1">
                  <c:v>2016</c:v>
                </c:pt>
                <c:pt idx="2">
                  <c:v>2017</c:v>
                </c:pt>
              </c:numCache>
            </c:numRef>
          </c:cat>
          <c:val>
            <c:numRef>
              <c:f>'CDIA Gráfico 1 OK'!$B$4:$D$4</c:f>
              <c:numCache>
                <c:formatCode>General</c:formatCode>
                <c:ptCount val="3"/>
                <c:pt idx="0">
                  <c:v>16</c:v>
                </c:pt>
                <c:pt idx="1">
                  <c:v>13</c:v>
                </c:pt>
                <c:pt idx="2">
                  <c:v>13</c:v>
                </c:pt>
              </c:numCache>
            </c:numRef>
          </c:val>
          <c:extLst>
            <c:ext xmlns:c16="http://schemas.microsoft.com/office/drawing/2014/chart" uri="{C3380CC4-5D6E-409C-BE32-E72D297353CC}">
              <c16:uniqueId val="{00000000-E8AB-44FF-BF41-B8C003E88E41}"/>
            </c:ext>
          </c:extLst>
        </c:ser>
        <c:ser>
          <c:idx val="0"/>
          <c:order val="1"/>
          <c:tx>
            <c:strRef>
              <c:f>'CDIA Gráfico 1 OK'!$A$5</c:f>
              <c:strCache>
                <c:ptCount val="1"/>
                <c:pt idx="0">
                  <c:v>Nordeste</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'CDIA Gráfico 1 OK'!$B$3:$D$3</c:f>
              <c:numCache>
                <c:formatCode>General</c:formatCode>
                <c:ptCount val="3"/>
                <c:pt idx="0">
                  <c:v>2015</c:v>
                </c:pt>
                <c:pt idx="1">
                  <c:v>2016</c:v>
                </c:pt>
                <c:pt idx="2">
                  <c:v>2017</c:v>
                </c:pt>
              </c:numCache>
            </c:numRef>
          </c:cat>
          <c:val>
            <c:numRef>
              <c:f>'CDIA Gráfico 1 OK'!$B$5:$D$5</c:f>
              <c:numCache>
                <c:formatCode>General</c:formatCode>
                <c:ptCount val="3"/>
                <c:pt idx="0">
                  <c:v>84</c:v>
                </c:pt>
                <c:pt idx="1">
                  <c:v>97</c:v>
                </c:pt>
                <c:pt idx="2">
                  <c:v>92</c:v>
                </c:pt>
              </c:numCache>
            </c:numRef>
          </c:val>
          <c:extLst>
            <c:ext xmlns:c16="http://schemas.microsoft.com/office/drawing/2014/chart" uri="{C3380CC4-5D6E-409C-BE32-E72D297353CC}">
              <c16:uniqueId val="{00000001-E8AB-44FF-BF41-B8C003E88E41}"/>
            </c:ext>
          </c:extLst>
        </c:ser>
        <c:ser>
          <c:idx val="2"/>
          <c:order val="2"/>
          <c:tx>
            <c:strRef>
              <c:f>'CDIA Gráfico 1 OK'!$A$6</c:f>
              <c:strCache>
                <c:ptCount val="1"/>
                <c:pt idx="0">
                  <c:v>Sudeste</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'CDIA Gráfico 1 OK'!$B$3:$D$3</c:f>
              <c:numCache>
                <c:formatCode>General</c:formatCode>
                <c:ptCount val="3"/>
                <c:pt idx="0">
                  <c:v>2015</c:v>
                </c:pt>
                <c:pt idx="1">
                  <c:v>2016</c:v>
                </c:pt>
                <c:pt idx="2">
                  <c:v>2017</c:v>
                </c:pt>
              </c:numCache>
            </c:numRef>
          </c:cat>
          <c:val>
            <c:numRef>
              <c:f>'CDIA Gráfico 1 OK'!$B$6:$D$6</c:f>
              <c:numCache>
                <c:formatCode>General</c:formatCode>
                <c:ptCount val="3"/>
                <c:pt idx="0">
                  <c:v>776</c:v>
                </c:pt>
                <c:pt idx="1">
                  <c:v>812</c:v>
                </c:pt>
                <c:pt idx="2">
                  <c:v>901</c:v>
                </c:pt>
              </c:numCache>
            </c:numRef>
          </c:val>
          <c:extLst>
            <c:ext xmlns:c16="http://schemas.microsoft.com/office/drawing/2014/chart" uri="{C3380CC4-5D6E-409C-BE32-E72D297353CC}">
              <c16:uniqueId val="{00000000-AA87-4BB4-B3C6-23B3DF65BD19}"/>
            </c:ext>
          </c:extLst>
        </c:ser>
        <c:ser>
          <c:idx val="3"/>
          <c:order val="3"/>
          <c:tx>
            <c:strRef>
              <c:f>'CDIA Gráfico 1 OK'!$A$7</c:f>
              <c:strCache>
                <c:ptCount val="1"/>
                <c:pt idx="0">
                  <c:v>Sul</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'CDIA Gráfico 1 OK'!$B$3:$D$3</c:f>
              <c:numCache>
                <c:formatCode>General</c:formatCode>
                <c:ptCount val="3"/>
                <c:pt idx="0">
                  <c:v>2015</c:v>
                </c:pt>
                <c:pt idx="1">
                  <c:v>2016</c:v>
                </c:pt>
                <c:pt idx="2">
                  <c:v>2017</c:v>
                </c:pt>
              </c:numCache>
            </c:numRef>
          </c:cat>
          <c:val>
            <c:numRef>
              <c:f>'CDIA Gráfico 1 OK'!$B$7:$D$7</c:f>
              <c:numCache>
                <c:formatCode>General</c:formatCode>
                <c:ptCount val="3"/>
                <c:pt idx="0">
                  <c:v>350</c:v>
                </c:pt>
                <c:pt idx="1">
                  <c:v>316</c:v>
                </c:pt>
                <c:pt idx="2">
                  <c:v>354</c:v>
                </c:pt>
              </c:numCache>
            </c:numRef>
          </c:val>
          <c:extLst>
            <c:ext xmlns:c16="http://schemas.microsoft.com/office/drawing/2014/chart" uri="{C3380CC4-5D6E-409C-BE32-E72D297353CC}">
              <c16:uniqueId val="{00000001-AA87-4BB4-B3C6-23B3DF65BD19}"/>
            </c:ext>
          </c:extLst>
        </c:ser>
        <c:ser>
          <c:idx val="4"/>
          <c:order val="4"/>
          <c:tx>
            <c:strRef>
              <c:f>'CDIA Gráfico 1 OK'!$A$8</c:f>
              <c:strCache>
                <c:ptCount val="1"/>
                <c:pt idx="0">
                  <c:v>Centro-Oeste</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'CDIA Gráfico 1 OK'!$B$3:$D$3</c:f>
              <c:numCache>
                <c:formatCode>General</c:formatCode>
                <c:ptCount val="3"/>
                <c:pt idx="0">
                  <c:v>2015</c:v>
                </c:pt>
                <c:pt idx="1">
                  <c:v>2016</c:v>
                </c:pt>
                <c:pt idx="2">
                  <c:v>2017</c:v>
                </c:pt>
              </c:numCache>
            </c:numRef>
          </c:cat>
          <c:val>
            <c:numRef>
              <c:f>'CDIA Gráfico 1 OK'!$B$8:$D$8</c:f>
              <c:numCache>
                <c:formatCode>General</c:formatCode>
                <c:ptCount val="3"/>
                <c:pt idx="0">
                  <c:v>114</c:v>
                </c:pt>
                <c:pt idx="1">
                  <c:v>107</c:v>
                </c:pt>
                <c:pt idx="2">
                  <c:v>96</c:v>
                </c:pt>
              </c:numCache>
            </c:numRef>
          </c:val>
          <c:extLst>
            <c:ext xmlns:c16="http://schemas.microsoft.com/office/drawing/2014/chart" uri="{C3380CC4-5D6E-409C-BE32-E72D297353CC}">
              <c16:uniqueId val="{00000002-AA87-4BB4-B3C6-23B3DF65BD19}"/>
            </c:ext>
          </c:extLst>
        </c:ser>
        <c:dLbls>
          <c:showLegendKey val="0"/>
          <c:showVal val="0"/>
          <c:showCatName val="0"/>
          <c:showSerName val="0"/>
          <c:showPercent val="0"/>
          <c:showBubbleSize val="0"/>
        </c:dLbls>
        <c:gapWidth val="182"/>
        <c:axId val="408590288"/>
        <c:axId val="408590848"/>
      </c:barChart>
      <c:lineChart>
        <c:grouping val="standard"/>
        <c:varyColors val="0"/>
        <c:ser>
          <c:idx val="5"/>
          <c:order val="5"/>
          <c:tx>
            <c:strRef>
              <c:f>'CDIA Gráfico 1 OK'!$A$9</c:f>
              <c:strCache>
                <c:ptCount val="1"/>
                <c:pt idx="0">
                  <c:v>Brasil</c:v>
                </c:pt>
              </c:strCache>
            </c:strRef>
          </c:tx>
          <c:spPr>
            <a:ln w="28575" cap="rnd">
              <a:solidFill>
                <a:schemeClr val="accent1">
                  <a:tint val="50000"/>
                </a:schemeClr>
              </a:solidFill>
              <a:round/>
            </a:ln>
            <a:effectLst/>
          </c:spPr>
          <c:marker>
            <c:symbol val="none"/>
          </c:marker>
          <c:dLbls>
            <c:dLbl>
              <c:idx val="0"/>
              <c:layout>
                <c:manualLayout>
                  <c:x val="-2.7238676003026711E-2"/>
                  <c:y val="-2.357563364414117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A87-4BB4-B3C6-23B3DF65BD19}"/>
                </c:ext>
              </c:extLst>
            </c:dLbl>
            <c:dLbl>
              <c:idx val="1"/>
              <c:layout>
                <c:manualLayout>
                  <c:x val="-1.6343205601816027E-2"/>
                  <c:y val="-2.095611879479217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AA87-4BB4-B3C6-23B3DF65BD19}"/>
                </c:ext>
              </c:extLst>
            </c:dLbl>
            <c:dLbl>
              <c:idx val="2"/>
              <c:layout>
                <c:manualLayout>
                  <c:x val="-3.2686411203632186E-2"/>
                  <c:y val="-2.881466334283920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AA87-4BB4-B3C6-23B3DF65BD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'CDIA Gráfico 1 OK'!$B$3:$D$3</c:f>
              <c:numCache>
                <c:formatCode>General</c:formatCode>
                <c:ptCount val="3"/>
                <c:pt idx="0">
                  <c:v>2015</c:v>
                </c:pt>
                <c:pt idx="1">
                  <c:v>2016</c:v>
                </c:pt>
                <c:pt idx="2">
                  <c:v>2017</c:v>
                </c:pt>
              </c:numCache>
            </c:numRef>
          </c:cat>
          <c:val>
            <c:numRef>
              <c:f>'CDIA Gráfico 1 OK'!$B$9:$D$9</c:f>
              <c:numCache>
                <c:formatCode>General</c:formatCode>
                <c:ptCount val="3"/>
                <c:pt idx="0">
                  <c:v>1340</c:v>
                </c:pt>
                <c:pt idx="1">
                  <c:v>1345</c:v>
                </c:pt>
                <c:pt idx="2">
                  <c:v>1456</c:v>
                </c:pt>
              </c:numCache>
            </c:numRef>
          </c:val>
          <c:smooth val="0"/>
          <c:extLst>
            <c:ext xmlns:c16="http://schemas.microsoft.com/office/drawing/2014/chart" uri="{C3380CC4-5D6E-409C-BE32-E72D297353CC}">
              <c16:uniqueId val="{00000006-AA87-4BB4-B3C6-23B3DF65BD19}"/>
            </c:ext>
          </c:extLst>
        </c:ser>
        <c:dLbls>
          <c:showLegendKey val="0"/>
          <c:showVal val="0"/>
          <c:showCatName val="0"/>
          <c:showSerName val="0"/>
          <c:showPercent val="0"/>
          <c:showBubbleSize val="0"/>
        </c:dLbls>
        <c:marker val="1"/>
        <c:smooth val="0"/>
        <c:axId val="408590288"/>
        <c:axId val="408590848"/>
      </c:lineChart>
      <c:catAx>
        <c:axId val="40859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408590848"/>
        <c:crosses val="autoZero"/>
        <c:auto val="1"/>
        <c:lblAlgn val="ctr"/>
        <c:lblOffset val="100"/>
        <c:noMultiLvlLbl val="0"/>
      </c:catAx>
      <c:valAx>
        <c:axId val="408590848"/>
        <c:scaling>
          <c:orientation val="minMax"/>
        </c:scaling>
        <c:delete val="1"/>
        <c:axPos val="l"/>
        <c:numFmt formatCode="General" sourceLinked="1"/>
        <c:majorTickMark val="none"/>
        <c:minorTickMark val="none"/>
        <c:tickLblPos val="nextTo"/>
        <c:crossAx val="4085902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'on line CDIA Grafico2 OK'!$A$4</c:f>
              <c:strCache>
                <c:ptCount val="1"/>
                <c:pt idx="0">
                  <c:v>Nenhum Centros-Dia</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pt-B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 line CDIA Grafico2 OK'!$B$3:$G$3</c:f>
              <c:strCache>
                <c:ptCount val="6"/>
                <c:pt idx="0">
                  <c:v>Pequeno I</c:v>
                </c:pt>
                <c:pt idx="1">
                  <c:v>Pequeno II</c:v>
                </c:pt>
                <c:pt idx="2">
                  <c:v>Médio</c:v>
                </c:pt>
                <c:pt idx="3">
                  <c:v>Grande</c:v>
                </c:pt>
                <c:pt idx="4">
                  <c:v>Metrópole</c:v>
                </c:pt>
                <c:pt idx="5">
                  <c:v>Brasil</c:v>
                </c:pt>
              </c:strCache>
            </c:strRef>
          </c:cat>
          <c:val>
            <c:numRef>
              <c:f>'on line CDIA Grafico2 OK'!$B$4:$G$4</c:f>
              <c:numCache>
                <c:formatCode>General</c:formatCode>
                <c:ptCount val="6"/>
                <c:pt idx="0">
                  <c:v>3538</c:v>
                </c:pt>
                <c:pt idx="1">
                  <c:v>803</c:v>
                </c:pt>
                <c:pt idx="2">
                  <c:v>225</c:v>
                </c:pt>
                <c:pt idx="3">
                  <c:v>133</c:v>
                </c:pt>
                <c:pt idx="4">
                  <c:v>1</c:v>
                </c:pt>
                <c:pt idx="5">
                  <c:v>4700</c:v>
                </c:pt>
              </c:numCache>
            </c:numRef>
          </c:val>
          <c:extLst>
            <c:ext xmlns:c16="http://schemas.microsoft.com/office/drawing/2014/chart" uri="{C3380CC4-5D6E-409C-BE32-E72D297353CC}">
              <c16:uniqueId val="{00000000-8446-45DE-84DA-79E7E5598793}"/>
            </c:ext>
          </c:extLst>
        </c:ser>
        <c:ser>
          <c:idx val="1"/>
          <c:order val="1"/>
          <c:tx>
            <c:strRef>
              <c:f>'on line CDIA Grafico2 OK'!$A$5</c:f>
              <c:strCache>
                <c:ptCount val="1"/>
                <c:pt idx="0">
                  <c:v>1 Centros de Centros-Dia</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 line CDIA Grafico2 OK'!$B$3:$G$3</c:f>
              <c:strCache>
                <c:ptCount val="6"/>
                <c:pt idx="0">
                  <c:v>Pequeno I</c:v>
                </c:pt>
                <c:pt idx="1">
                  <c:v>Pequeno II</c:v>
                </c:pt>
                <c:pt idx="2">
                  <c:v>Médio</c:v>
                </c:pt>
                <c:pt idx="3">
                  <c:v>Grande</c:v>
                </c:pt>
                <c:pt idx="4">
                  <c:v>Metrópole</c:v>
                </c:pt>
                <c:pt idx="5">
                  <c:v>Brasil</c:v>
                </c:pt>
              </c:strCache>
            </c:strRef>
          </c:cat>
          <c:val>
            <c:numRef>
              <c:f>'on line CDIA Grafico2 OK'!$B$5:$G$5</c:f>
              <c:numCache>
                <c:formatCode>General</c:formatCode>
                <c:ptCount val="6"/>
                <c:pt idx="0" formatCode="#,##0">
                  <c:v>372</c:v>
                </c:pt>
                <c:pt idx="1">
                  <c:v>207</c:v>
                </c:pt>
                <c:pt idx="2">
                  <c:v>71</c:v>
                </c:pt>
                <c:pt idx="3">
                  <c:v>50</c:v>
                </c:pt>
                <c:pt idx="4">
                  <c:v>2</c:v>
                </c:pt>
                <c:pt idx="5" formatCode="#,##0">
                  <c:v>702</c:v>
                </c:pt>
              </c:numCache>
            </c:numRef>
          </c:val>
          <c:extLst>
            <c:ext xmlns:c16="http://schemas.microsoft.com/office/drawing/2014/chart" uri="{C3380CC4-5D6E-409C-BE32-E72D297353CC}">
              <c16:uniqueId val="{00000001-8446-45DE-84DA-79E7E5598793}"/>
            </c:ext>
          </c:extLst>
        </c:ser>
        <c:ser>
          <c:idx val="2"/>
          <c:order val="2"/>
          <c:tx>
            <c:strRef>
              <c:f>'on line CDIA Grafico2 OK'!$A$6</c:f>
              <c:strCache>
                <c:ptCount val="1"/>
                <c:pt idx="0">
                  <c:v>De 2 a 3 Centros-Dia</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 line CDIA Grafico2 OK'!$B$3:$G$3</c:f>
              <c:strCache>
                <c:ptCount val="6"/>
                <c:pt idx="0">
                  <c:v>Pequeno I</c:v>
                </c:pt>
                <c:pt idx="1">
                  <c:v>Pequeno II</c:v>
                </c:pt>
                <c:pt idx="2">
                  <c:v>Médio</c:v>
                </c:pt>
                <c:pt idx="3">
                  <c:v>Grande</c:v>
                </c:pt>
                <c:pt idx="4">
                  <c:v>Metrópole</c:v>
                </c:pt>
                <c:pt idx="5">
                  <c:v>Brasil</c:v>
                </c:pt>
              </c:strCache>
            </c:strRef>
          </c:cat>
          <c:val>
            <c:numRef>
              <c:f>'on line CDIA Grafico2 OK'!$B$6:$G$6</c:f>
              <c:numCache>
                <c:formatCode>General</c:formatCode>
                <c:ptCount val="6"/>
                <c:pt idx="0">
                  <c:v>9</c:v>
                </c:pt>
                <c:pt idx="1">
                  <c:v>31</c:v>
                </c:pt>
                <c:pt idx="2">
                  <c:v>20</c:v>
                </c:pt>
                <c:pt idx="3">
                  <c:v>43</c:v>
                </c:pt>
                <c:pt idx="4">
                  <c:v>2</c:v>
                </c:pt>
                <c:pt idx="5">
                  <c:v>105</c:v>
                </c:pt>
              </c:numCache>
            </c:numRef>
          </c:val>
          <c:extLst>
            <c:ext xmlns:c16="http://schemas.microsoft.com/office/drawing/2014/chart" uri="{C3380CC4-5D6E-409C-BE32-E72D297353CC}">
              <c16:uniqueId val="{00000002-8446-45DE-84DA-79E7E5598793}"/>
            </c:ext>
          </c:extLst>
        </c:ser>
        <c:ser>
          <c:idx val="3"/>
          <c:order val="3"/>
          <c:tx>
            <c:strRef>
              <c:f>'on line CDIA Grafico2 OK'!$A$7</c:f>
              <c:strCache>
                <c:ptCount val="1"/>
                <c:pt idx="0">
                  <c:v>De 4 a 6 Centros-Dia</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 line CDIA Grafico2 OK'!$B$3:$G$3</c:f>
              <c:strCache>
                <c:ptCount val="6"/>
                <c:pt idx="0">
                  <c:v>Pequeno I</c:v>
                </c:pt>
                <c:pt idx="1">
                  <c:v>Pequeno II</c:v>
                </c:pt>
                <c:pt idx="2">
                  <c:v>Médio</c:v>
                </c:pt>
                <c:pt idx="3">
                  <c:v>Grande</c:v>
                </c:pt>
                <c:pt idx="4">
                  <c:v>Metrópole</c:v>
                </c:pt>
                <c:pt idx="5">
                  <c:v>Brasil</c:v>
                </c:pt>
              </c:strCache>
            </c:strRef>
          </c:cat>
          <c:val>
            <c:numRef>
              <c:f>'on line CDIA Grafico2 OK'!$B$7:$G$7</c:f>
              <c:numCache>
                <c:formatCode>General</c:formatCode>
                <c:ptCount val="6"/>
                <c:pt idx="0">
                  <c:v>0</c:v>
                </c:pt>
                <c:pt idx="1">
                  <c:v>2</c:v>
                </c:pt>
                <c:pt idx="2">
                  <c:v>9</c:v>
                </c:pt>
                <c:pt idx="3">
                  <c:v>29</c:v>
                </c:pt>
                <c:pt idx="4">
                  <c:v>1</c:v>
                </c:pt>
                <c:pt idx="5">
                  <c:v>41</c:v>
                </c:pt>
              </c:numCache>
            </c:numRef>
          </c:val>
          <c:extLst>
            <c:ext xmlns:c16="http://schemas.microsoft.com/office/drawing/2014/chart" uri="{C3380CC4-5D6E-409C-BE32-E72D297353CC}">
              <c16:uniqueId val="{00000003-8446-45DE-84DA-79E7E5598793}"/>
            </c:ext>
          </c:extLst>
        </c:ser>
        <c:ser>
          <c:idx val="4"/>
          <c:order val="4"/>
          <c:tx>
            <c:strRef>
              <c:f>'on line CDIA Grafico2 OK'!$A$8</c:f>
              <c:strCache>
                <c:ptCount val="1"/>
                <c:pt idx="0">
                  <c:v>De 7 a 10 Centros-Dia</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 line CDIA Grafico2 OK'!$B$3:$G$3</c:f>
              <c:strCache>
                <c:ptCount val="6"/>
                <c:pt idx="0">
                  <c:v>Pequeno I</c:v>
                </c:pt>
                <c:pt idx="1">
                  <c:v>Pequeno II</c:v>
                </c:pt>
                <c:pt idx="2">
                  <c:v>Médio</c:v>
                </c:pt>
                <c:pt idx="3">
                  <c:v>Grande</c:v>
                </c:pt>
                <c:pt idx="4">
                  <c:v>Metrópole</c:v>
                </c:pt>
                <c:pt idx="5">
                  <c:v>Brasil</c:v>
                </c:pt>
              </c:strCache>
            </c:strRef>
          </c:cat>
          <c:val>
            <c:numRef>
              <c:f>'on line CDIA Grafico2 OK'!$B$8:$G$8</c:f>
              <c:numCache>
                <c:formatCode>General</c:formatCode>
                <c:ptCount val="6"/>
                <c:pt idx="0">
                  <c:v>0</c:v>
                </c:pt>
                <c:pt idx="1">
                  <c:v>0</c:v>
                </c:pt>
                <c:pt idx="2">
                  <c:v>0</c:v>
                </c:pt>
                <c:pt idx="3">
                  <c:v>7</c:v>
                </c:pt>
                <c:pt idx="4">
                  <c:v>3</c:v>
                </c:pt>
                <c:pt idx="5">
                  <c:v>10</c:v>
                </c:pt>
              </c:numCache>
            </c:numRef>
          </c:val>
          <c:extLst>
            <c:ext xmlns:c16="http://schemas.microsoft.com/office/drawing/2014/chart" uri="{C3380CC4-5D6E-409C-BE32-E72D297353CC}">
              <c16:uniqueId val="{00000004-8446-45DE-84DA-79E7E5598793}"/>
            </c:ext>
          </c:extLst>
        </c:ser>
        <c:ser>
          <c:idx val="5"/>
          <c:order val="5"/>
          <c:tx>
            <c:strRef>
              <c:f>'on line CDIA Grafico2 OK'!$A$9</c:f>
              <c:strCache>
                <c:ptCount val="1"/>
                <c:pt idx="0">
                  <c:v>Mais de 10 Centros-Dia</c:v>
                </c:pt>
              </c:strCache>
            </c:strRef>
          </c:tx>
          <c:spPr>
            <a:solidFill>
              <a:schemeClr val="accent1">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 line CDIA Grafico2 OK'!$B$3:$G$3</c:f>
              <c:strCache>
                <c:ptCount val="6"/>
                <c:pt idx="0">
                  <c:v>Pequeno I</c:v>
                </c:pt>
                <c:pt idx="1">
                  <c:v>Pequeno II</c:v>
                </c:pt>
                <c:pt idx="2">
                  <c:v>Médio</c:v>
                </c:pt>
                <c:pt idx="3">
                  <c:v>Grande</c:v>
                </c:pt>
                <c:pt idx="4">
                  <c:v>Metrópole</c:v>
                </c:pt>
                <c:pt idx="5">
                  <c:v>Brasil</c:v>
                </c:pt>
              </c:strCache>
            </c:strRef>
          </c:cat>
          <c:val>
            <c:numRef>
              <c:f>'on line CDIA Grafico2 OK'!$B$9:$G$9</c:f>
              <c:numCache>
                <c:formatCode>General</c:formatCode>
                <c:ptCount val="6"/>
                <c:pt idx="0">
                  <c:v>0</c:v>
                </c:pt>
                <c:pt idx="1">
                  <c:v>0</c:v>
                </c:pt>
                <c:pt idx="2">
                  <c:v>0</c:v>
                </c:pt>
                <c:pt idx="3">
                  <c:v>4</c:v>
                </c:pt>
                <c:pt idx="4">
                  <c:v>8</c:v>
                </c:pt>
                <c:pt idx="5">
                  <c:v>12</c:v>
                </c:pt>
              </c:numCache>
            </c:numRef>
          </c:val>
          <c:extLst>
            <c:ext xmlns:c16="http://schemas.microsoft.com/office/drawing/2014/chart" uri="{C3380CC4-5D6E-409C-BE32-E72D297353CC}">
              <c16:uniqueId val="{00000005-8446-45DE-84DA-79E7E5598793}"/>
            </c:ext>
          </c:extLst>
        </c:ser>
        <c:dLbls>
          <c:dLblPos val="ctr"/>
          <c:showLegendKey val="0"/>
          <c:showVal val="1"/>
          <c:showCatName val="0"/>
          <c:showSerName val="0"/>
          <c:showPercent val="0"/>
          <c:showBubbleSize val="0"/>
        </c:dLbls>
        <c:gapWidth val="150"/>
        <c:axId val="408596448"/>
        <c:axId val="408597008"/>
      </c:barChart>
      <c:catAx>
        <c:axId val="40859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408597008"/>
        <c:crosses val="autoZero"/>
        <c:auto val="1"/>
        <c:lblAlgn val="ctr"/>
        <c:lblOffset val="100"/>
        <c:noMultiLvlLbl val="0"/>
      </c:catAx>
      <c:valAx>
        <c:axId val="408597008"/>
        <c:scaling>
          <c:orientation val="minMax"/>
        </c:scaling>
        <c:delete val="1"/>
        <c:axPos val="l"/>
        <c:numFmt formatCode="General" sourceLinked="1"/>
        <c:majorTickMark val="none"/>
        <c:minorTickMark val="none"/>
        <c:tickLblPos val="nextTo"/>
        <c:crossAx val="408596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3.3532929915547814E-2"/>
          <c:y val="0.12034186738360672"/>
          <c:w val="0.95809615941708259"/>
          <c:h val="0.75769557005787758"/>
        </c:manualLayout>
      </c:layout>
      <c:lineChart>
        <c:grouping val="standard"/>
        <c:varyColors val="0"/>
        <c:ser>
          <c:idx val="0"/>
          <c:order val="0"/>
          <c:tx>
            <c:strRef>
              <c:f>'CRAS Gráfico 3 OK'!$A$4</c:f>
              <c:strCache>
                <c:ptCount val="1"/>
                <c:pt idx="0">
                  <c:v>Próprio</c:v>
                </c:pt>
              </c:strCache>
            </c:strRef>
          </c:tx>
          <c:spPr>
            <a:ln w="28575" cap="rnd">
              <a:solidFill>
                <a:schemeClr val="accent1">
                  <a:shade val="65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s>
            <c:dLbl>
              <c:idx val="0"/>
              <c:layout>
                <c:manualLayout>
                  <c:x val="-1.5465077788811652E-2"/>
                  <c:y val="3.6943531926128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869-4E7C-8222-63B7C97B644F}"/>
                </c:ext>
              </c:extLst>
            </c:dLbl>
            <c:dLbl>
              <c:idx val="1"/>
              <c:layout>
                <c:manualLayout>
                  <c:x val="-2.2085402184707101E-2"/>
                  <c:y val="3.967857436666544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869-4E7C-8222-63B7C97B644F}"/>
                </c:ext>
              </c:extLst>
            </c:dLbl>
            <c:dLbl>
              <c:idx val="2"/>
              <c:layout>
                <c:manualLayout>
                  <c:x val="-2.6057596822244289E-2"/>
                  <c:y val="5.06187441288114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869-4E7C-8222-63B7C97B644F}"/>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'CRAS Gráfico 3 OK'!$C$3:$J$3</c:f>
              <c:numCache>
                <c:formatCode>General</c:formatCode>
                <c:ptCount val="8"/>
                <c:pt idx="0">
                  <c:v>2010</c:v>
                </c:pt>
                <c:pt idx="1">
                  <c:v>2011</c:v>
                </c:pt>
                <c:pt idx="2">
                  <c:v>2012</c:v>
                </c:pt>
                <c:pt idx="3">
                  <c:v>2013</c:v>
                </c:pt>
                <c:pt idx="4">
                  <c:v>2014</c:v>
                </c:pt>
                <c:pt idx="5">
                  <c:v>2015</c:v>
                </c:pt>
                <c:pt idx="6">
                  <c:v>2016</c:v>
                </c:pt>
                <c:pt idx="7">
                  <c:v>2017</c:v>
                </c:pt>
              </c:numCache>
            </c:numRef>
          </c:cat>
          <c:val>
            <c:numRef>
              <c:f>'CRAS Gráfico 3 OK'!$C$4:$J$4</c:f>
              <c:numCache>
                <c:formatCode>0.0%</c:formatCode>
                <c:ptCount val="8"/>
                <c:pt idx="0">
                  <c:v>0.44905160999999999</c:v>
                </c:pt>
                <c:pt idx="1">
                  <c:v>0.46354515099999999</c:v>
                </c:pt>
                <c:pt idx="2">
                  <c:v>0.47016181000000001</c:v>
                </c:pt>
                <c:pt idx="3">
                  <c:v>0.45934289</c:v>
                </c:pt>
                <c:pt idx="4">
                  <c:v>0.47737389000000002</c:v>
                </c:pt>
                <c:pt idx="5">
                  <c:v>0.48816677000000003</c:v>
                </c:pt>
                <c:pt idx="6">
                  <c:v>0.51735436999999995</c:v>
                </c:pt>
                <c:pt idx="7">
                  <c:v>0.52677280000000004</c:v>
                </c:pt>
              </c:numCache>
            </c:numRef>
          </c:val>
          <c:smooth val="0"/>
          <c:extLst>
            <c:ext xmlns:c16="http://schemas.microsoft.com/office/drawing/2014/chart" uri="{C3380CC4-5D6E-409C-BE32-E72D297353CC}">
              <c16:uniqueId val="{00000004-8869-4E7C-8222-63B7C97B644F}"/>
            </c:ext>
          </c:extLst>
        </c:ser>
        <c:ser>
          <c:idx val="1"/>
          <c:order val="1"/>
          <c:tx>
            <c:strRef>
              <c:f>'CRAS Gráfico 3 OK'!$A$5</c:f>
              <c:strCache>
                <c:ptCount val="1"/>
                <c:pt idx="0">
                  <c:v>Alugado</c:v>
                </c:pt>
              </c:strCache>
            </c:strRef>
          </c:tx>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s>
            <c:dLbl>
              <c:idx val="2"/>
              <c:layout>
                <c:manualLayout>
                  <c:x val="-3.0029791459781626E-2"/>
                  <c:y val="-8.88684203385508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869-4E7C-8222-63B7C97B644F}"/>
                </c:ext>
              </c:extLst>
            </c:dLbl>
            <c:dLbl>
              <c:idx val="3"/>
              <c:layout>
                <c:manualLayout>
                  <c:x val="-2.8705726580602546E-2"/>
                  <c:y val="3.69435319261288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869-4E7C-8222-63B7C97B644F}"/>
                </c:ext>
              </c:extLst>
            </c:dLbl>
            <c:dLbl>
              <c:idx val="4"/>
              <c:layout>
                <c:manualLayout>
                  <c:x val="-1.8113207547169909E-2"/>
                  <c:y val="3.96785743666653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869-4E7C-8222-63B7C97B644F}"/>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'CRAS Gráfico 3 OK'!$C$3:$J$3</c:f>
              <c:numCache>
                <c:formatCode>General</c:formatCode>
                <c:ptCount val="8"/>
                <c:pt idx="0">
                  <c:v>2010</c:v>
                </c:pt>
                <c:pt idx="1">
                  <c:v>2011</c:v>
                </c:pt>
                <c:pt idx="2">
                  <c:v>2012</c:v>
                </c:pt>
                <c:pt idx="3">
                  <c:v>2013</c:v>
                </c:pt>
                <c:pt idx="4">
                  <c:v>2014</c:v>
                </c:pt>
                <c:pt idx="5">
                  <c:v>2015</c:v>
                </c:pt>
                <c:pt idx="6">
                  <c:v>2016</c:v>
                </c:pt>
                <c:pt idx="7">
                  <c:v>2017</c:v>
                </c:pt>
              </c:numCache>
            </c:numRef>
          </c:cat>
          <c:val>
            <c:numRef>
              <c:f>'CRAS Gráfico 3 OK'!$C$5:$J$5</c:f>
              <c:numCache>
                <c:formatCode>0.0%</c:formatCode>
                <c:ptCount val="8"/>
                <c:pt idx="0">
                  <c:v>0.48507572399999999</c:v>
                </c:pt>
                <c:pt idx="1">
                  <c:v>0.47023411399999998</c:v>
                </c:pt>
                <c:pt idx="2">
                  <c:v>0.46097086999999998</c:v>
                </c:pt>
                <c:pt idx="3">
                  <c:v>0.45705950000000001</c:v>
                </c:pt>
                <c:pt idx="4">
                  <c:v>0.44807121999999999</c:v>
                </c:pt>
                <c:pt idx="5">
                  <c:v>0.42832618</c:v>
                </c:pt>
                <c:pt idx="6">
                  <c:v>0.39550971000000001</c:v>
                </c:pt>
                <c:pt idx="7">
                  <c:v>0.36890980000000001</c:v>
                </c:pt>
              </c:numCache>
            </c:numRef>
          </c:val>
          <c:smooth val="0"/>
          <c:extLst>
            <c:ext xmlns:c16="http://schemas.microsoft.com/office/drawing/2014/chart" uri="{C3380CC4-5D6E-409C-BE32-E72D297353CC}">
              <c16:uniqueId val="{00000008-8869-4E7C-8222-63B7C97B644F}"/>
            </c:ext>
          </c:extLst>
        </c:ser>
        <c:ser>
          <c:idx val="2"/>
          <c:order val="2"/>
          <c:tx>
            <c:strRef>
              <c:f>'CRAS Gráfico 3 OK'!$A$6</c:f>
              <c:strCache>
                <c:ptCount val="1"/>
                <c:pt idx="0">
                  <c:v>Cedido</c:v>
                </c:pt>
              </c:strCache>
            </c:strRef>
          </c:tx>
          <c:spPr>
            <a:ln w="28575" cap="rnd">
              <a:solidFill>
                <a:schemeClr val="accent1">
                  <a:tint val="65000"/>
                </a:schemeClr>
              </a:solidFill>
              <a:round/>
            </a:ln>
            <a:effectLst/>
          </c:spPr>
          <c:marker>
            <c:symbol val="circle"/>
            <c:size val="5"/>
            <c:spPr>
              <a:solidFill>
                <a:schemeClr val="accent1">
                  <a:tint val="65000"/>
                </a:schemeClr>
              </a:solidFill>
              <a:ln w="9525">
                <a:solidFill>
                  <a:schemeClr val="accent1">
                    <a:tint val="6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'CRAS Gráfico 3 OK'!$C$3:$J$3</c:f>
              <c:numCache>
                <c:formatCode>General</c:formatCode>
                <c:ptCount val="8"/>
                <c:pt idx="0">
                  <c:v>2010</c:v>
                </c:pt>
                <c:pt idx="1">
                  <c:v>2011</c:v>
                </c:pt>
                <c:pt idx="2">
                  <c:v>2012</c:v>
                </c:pt>
                <c:pt idx="3">
                  <c:v>2013</c:v>
                </c:pt>
                <c:pt idx="4">
                  <c:v>2014</c:v>
                </c:pt>
                <c:pt idx="5">
                  <c:v>2015</c:v>
                </c:pt>
                <c:pt idx="6">
                  <c:v>2016</c:v>
                </c:pt>
                <c:pt idx="7">
                  <c:v>2017</c:v>
                </c:pt>
              </c:numCache>
            </c:numRef>
          </c:cat>
          <c:val>
            <c:numRef>
              <c:f>'CRAS Gráfico 3 OK'!$C$6:$J$6</c:f>
              <c:numCache>
                <c:formatCode>0.0%</c:formatCode>
                <c:ptCount val="8"/>
                <c:pt idx="0">
                  <c:v>5.7638583E-2</c:v>
                </c:pt>
                <c:pt idx="1">
                  <c:v>5.8060200999999999E-2</c:v>
                </c:pt>
                <c:pt idx="2">
                  <c:v>5.708738E-2</c:v>
                </c:pt>
                <c:pt idx="3">
                  <c:v>6.3808190000000001E-2</c:v>
                </c:pt>
                <c:pt idx="4">
                  <c:v>6.008902E-2</c:v>
                </c:pt>
                <c:pt idx="5">
                  <c:v>8.3507049999999999E-2</c:v>
                </c:pt>
                <c:pt idx="6">
                  <c:v>8.7135920000000006E-2</c:v>
                </c:pt>
                <c:pt idx="7">
                  <c:v>0.1043174</c:v>
                </c:pt>
              </c:numCache>
            </c:numRef>
          </c:val>
          <c:smooth val="0"/>
          <c:extLst>
            <c:ext xmlns:c16="http://schemas.microsoft.com/office/drawing/2014/chart" uri="{C3380CC4-5D6E-409C-BE32-E72D297353CC}">
              <c16:uniqueId val="{00000009-8869-4E7C-8222-63B7C97B644F}"/>
            </c:ext>
          </c:extLst>
        </c:ser>
        <c:dLbls>
          <c:dLblPos val="t"/>
          <c:showLegendKey val="0"/>
          <c:showVal val="1"/>
          <c:showCatName val="0"/>
          <c:showSerName val="0"/>
          <c:showPercent val="0"/>
          <c:showBubbleSize val="0"/>
        </c:dLbls>
        <c:marker val="1"/>
        <c:smooth val="0"/>
        <c:axId val="198361024"/>
        <c:axId val="198361584"/>
      </c:lineChart>
      <c:catAx>
        <c:axId val="198361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8361584"/>
        <c:crosses val="autoZero"/>
        <c:auto val="1"/>
        <c:lblAlgn val="ctr"/>
        <c:lblOffset val="100"/>
        <c:noMultiLvlLbl val="0"/>
      </c:catAx>
      <c:valAx>
        <c:axId val="198361584"/>
        <c:scaling>
          <c:orientation val="minMax"/>
        </c:scaling>
        <c:delete val="1"/>
        <c:axPos val="l"/>
        <c:numFmt formatCode="0.0%" sourceLinked="1"/>
        <c:majorTickMark val="out"/>
        <c:minorTickMark val="none"/>
        <c:tickLblPos val="nextTo"/>
        <c:crossAx val="198361024"/>
        <c:crosses val="autoZero"/>
        <c:crossBetween val="between"/>
      </c:valAx>
      <c:spPr>
        <a:noFill/>
        <a:ln>
          <a:noFill/>
        </a:ln>
        <a:effectLst/>
      </c:spPr>
    </c:plotArea>
    <c:legend>
      <c:legendPos val="b"/>
      <c:layout>
        <c:manualLayout>
          <c:xMode val="edge"/>
          <c:yMode val="edge"/>
          <c:x val="0.35922041155856332"/>
          <c:y val="0.93839383890219863"/>
          <c:w val="0.29660410874577037"/>
          <c:h val="4.3988582188517866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'CDIA Gráfico 3 OK'!$B$3</c:f>
              <c:strCache>
                <c:ptCount val="1"/>
                <c:pt idx="0">
                  <c:v>2015</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'CDIA Gráfico 3 OK'!$A$4:$A$6</c:f>
              <c:strCache>
                <c:ptCount val="3"/>
                <c:pt idx="0">
                  <c:v>Próprio</c:v>
                </c:pt>
                <c:pt idx="1">
                  <c:v>Alugado</c:v>
                </c:pt>
                <c:pt idx="2">
                  <c:v>Cedido</c:v>
                </c:pt>
              </c:strCache>
            </c:strRef>
          </c:cat>
          <c:val>
            <c:numRef>
              <c:f>'CDIA Gráfico 3 OK'!$B$4:$B$6</c:f>
              <c:numCache>
                <c:formatCode>0.0%</c:formatCode>
                <c:ptCount val="3"/>
                <c:pt idx="0">
                  <c:v>0.625</c:v>
                </c:pt>
                <c:pt idx="1">
                  <c:v>0.13700000000000001</c:v>
                </c:pt>
                <c:pt idx="2">
                  <c:v>0.20899999999999999</c:v>
                </c:pt>
              </c:numCache>
            </c:numRef>
          </c:val>
          <c:extLst>
            <c:ext xmlns:c16="http://schemas.microsoft.com/office/drawing/2014/chart" uri="{C3380CC4-5D6E-409C-BE32-E72D297353CC}">
              <c16:uniqueId val="{00000000-E8D9-4727-A4D6-22C7FC773D7C}"/>
            </c:ext>
          </c:extLst>
        </c:ser>
        <c:ser>
          <c:idx val="1"/>
          <c:order val="1"/>
          <c:tx>
            <c:strRef>
              <c:f>'CDIA Gráfico 3 OK'!$C$3</c:f>
              <c:strCache>
                <c:ptCount val="1"/>
                <c:pt idx="0">
                  <c:v>2016</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'CDIA Gráfico 3 OK'!$A$4:$A$6</c:f>
              <c:strCache>
                <c:ptCount val="3"/>
                <c:pt idx="0">
                  <c:v>Próprio</c:v>
                </c:pt>
                <c:pt idx="1">
                  <c:v>Alugado</c:v>
                </c:pt>
                <c:pt idx="2">
                  <c:v>Cedido</c:v>
                </c:pt>
              </c:strCache>
            </c:strRef>
          </c:cat>
          <c:val>
            <c:numRef>
              <c:f>'CDIA Gráfico 3 OK'!$C$4:$C$6</c:f>
              <c:numCache>
                <c:formatCode>0.0%</c:formatCode>
                <c:ptCount val="3"/>
                <c:pt idx="0">
                  <c:v>0.63300000000000001</c:v>
                </c:pt>
                <c:pt idx="1">
                  <c:v>0.14899999999999999</c:v>
                </c:pt>
                <c:pt idx="2">
                  <c:v>0.2</c:v>
                </c:pt>
              </c:numCache>
            </c:numRef>
          </c:val>
          <c:extLst>
            <c:ext xmlns:c16="http://schemas.microsoft.com/office/drawing/2014/chart" uri="{C3380CC4-5D6E-409C-BE32-E72D297353CC}">
              <c16:uniqueId val="{00000001-E8D9-4727-A4D6-22C7FC773D7C}"/>
            </c:ext>
          </c:extLst>
        </c:ser>
        <c:ser>
          <c:idx val="2"/>
          <c:order val="2"/>
          <c:tx>
            <c:strRef>
              <c:f>'CDIA Gráfico 3 OK'!$D$3</c:f>
              <c:strCache>
                <c:ptCount val="1"/>
                <c:pt idx="0">
                  <c:v>2017</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'CDIA Gráfico 3 OK'!$A$4:$A$6</c:f>
              <c:strCache>
                <c:ptCount val="3"/>
                <c:pt idx="0">
                  <c:v>Próprio</c:v>
                </c:pt>
                <c:pt idx="1">
                  <c:v>Alugado</c:v>
                </c:pt>
                <c:pt idx="2">
                  <c:v>Cedido</c:v>
                </c:pt>
              </c:strCache>
            </c:strRef>
          </c:cat>
          <c:val>
            <c:numRef>
              <c:f>'CDIA Gráfico 3 OK'!$D$4:$D$6</c:f>
              <c:numCache>
                <c:formatCode>0.0%</c:formatCode>
                <c:ptCount val="3"/>
                <c:pt idx="0">
                  <c:v>0.6380494505494505</c:v>
                </c:pt>
                <c:pt idx="1">
                  <c:v>0.13530219780219779</c:v>
                </c:pt>
                <c:pt idx="2">
                  <c:v>0.21085164835164835</c:v>
                </c:pt>
              </c:numCache>
            </c:numRef>
          </c:val>
          <c:extLst>
            <c:ext xmlns:c16="http://schemas.microsoft.com/office/drawing/2014/chart" uri="{C3380CC4-5D6E-409C-BE32-E72D297353CC}">
              <c16:uniqueId val="{00000000-F4C1-4545-8E78-B7F1648EC0BC}"/>
            </c:ext>
          </c:extLst>
        </c:ser>
        <c:dLbls>
          <c:dLblPos val="inBase"/>
          <c:showLegendKey val="0"/>
          <c:showVal val="1"/>
          <c:showCatName val="0"/>
          <c:showSerName val="0"/>
          <c:showPercent val="0"/>
          <c:showBubbleSize val="0"/>
        </c:dLbls>
        <c:gapWidth val="151"/>
        <c:overlap val="-27"/>
        <c:axId val="410303376"/>
        <c:axId val="410303936"/>
      </c:barChart>
      <c:catAx>
        <c:axId val="41030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410303936"/>
        <c:crosses val="autoZero"/>
        <c:auto val="1"/>
        <c:lblAlgn val="ctr"/>
        <c:lblOffset val="100"/>
        <c:noMultiLvlLbl val="0"/>
      </c:catAx>
      <c:valAx>
        <c:axId val="410303936"/>
        <c:scaling>
          <c:orientation val="minMax"/>
        </c:scaling>
        <c:delete val="1"/>
        <c:axPos val="l"/>
        <c:numFmt formatCode="0.0%" sourceLinked="1"/>
        <c:majorTickMark val="none"/>
        <c:minorTickMark val="none"/>
        <c:tickLblPos val="nextTo"/>
        <c:crossAx val="410303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4"/>
          <c:order val="4"/>
          <c:tx>
            <c:strRef>
              <c:f>'CDIA Gráfico 4 OK'!$F$3</c:f>
              <c:strCache>
                <c:ptCount val="1"/>
                <c:pt idx="0">
                  <c:v>2015</c:v>
                </c:pt>
              </c:strCache>
            </c:strRef>
          </c:tx>
          <c:spPr>
            <a:solidFill>
              <a:schemeClr val="accent1">
                <a:tint val="8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'CDIA Gráfico 4 OK'!$A$4:$A$7</c:f>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mobilidade reduzida</c:v>
                </c:pt>
              </c:strCache>
            </c:strRef>
          </c:cat>
          <c:val>
            <c:numRef>
              <c:f>'CDIA Gráfico 4 OK'!$F$4:$F$7</c:f>
              <c:numCache>
                <c:formatCode>0.0%</c:formatCode>
                <c:ptCount val="4"/>
                <c:pt idx="0">
                  <c:v>0.54104477611940294</c:v>
                </c:pt>
                <c:pt idx="1">
                  <c:v>0.57985074626865674</c:v>
                </c:pt>
                <c:pt idx="2">
                  <c:v>0.61567164179104472</c:v>
                </c:pt>
                <c:pt idx="3">
                  <c:v>0.63507462686567162</c:v>
                </c:pt>
              </c:numCache>
            </c:numRef>
          </c:val>
          <c:extLst>
            <c:ext xmlns:c16="http://schemas.microsoft.com/office/drawing/2014/chart" uri="{C3380CC4-5D6E-409C-BE32-E72D297353CC}">
              <c16:uniqueId val="{00000000-9ECE-4280-9794-A315EF27286D}"/>
            </c:ext>
          </c:extLst>
        </c:ser>
        <c:ser>
          <c:idx val="5"/>
          <c:order val="5"/>
          <c:tx>
            <c:strRef>
              <c:f>'CDIA Gráfico 4 OK'!$G$3</c:f>
              <c:strCache>
                <c:ptCount val="1"/>
                <c:pt idx="0">
                  <c:v>2016</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'CDIA Gráfico 4 OK'!$A$4:$A$7</c:f>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mobilidade reduzida</c:v>
                </c:pt>
              </c:strCache>
            </c:strRef>
          </c:cat>
          <c:val>
            <c:numRef>
              <c:f>'CDIA Gráfico 4 OK'!$G$4:$G$7</c:f>
              <c:numCache>
                <c:formatCode>0.0%</c:formatCode>
                <c:ptCount val="4"/>
                <c:pt idx="0">
                  <c:v>0.5494423791821561</c:v>
                </c:pt>
                <c:pt idx="1">
                  <c:v>0.5680297397769517</c:v>
                </c:pt>
                <c:pt idx="2">
                  <c:v>0.61263940520446092</c:v>
                </c:pt>
                <c:pt idx="3">
                  <c:v>0.64758364312267658</c:v>
                </c:pt>
              </c:numCache>
            </c:numRef>
          </c:val>
          <c:extLst>
            <c:ext xmlns:c16="http://schemas.microsoft.com/office/drawing/2014/chart" uri="{C3380CC4-5D6E-409C-BE32-E72D297353CC}">
              <c16:uniqueId val="{00000001-9ECE-4280-9794-A315EF27286D}"/>
            </c:ext>
          </c:extLst>
        </c:ser>
        <c:ser>
          <c:idx val="6"/>
          <c:order val="6"/>
          <c:tx>
            <c:strRef>
              <c:f>'CDIA Gráfico 4 OK'!$H$3</c:f>
              <c:strCache>
                <c:ptCount val="1"/>
                <c:pt idx="0">
                  <c:v>2017</c:v>
                </c:pt>
              </c:strCache>
            </c:strRef>
          </c:tx>
          <c:spPr>
            <a:solidFill>
              <a:schemeClr val="accent1">
                <a:tint val="4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'CDIA Gráfico 4 OK'!$A$4:$A$7</c:f>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mobilidade reduzida</c:v>
                </c:pt>
              </c:strCache>
            </c:strRef>
          </c:cat>
          <c:val>
            <c:numRef>
              <c:f>'CDIA Gráfico 4 OK'!$H$4:$H$7</c:f>
              <c:numCache>
                <c:formatCode>0.0%</c:formatCode>
                <c:ptCount val="4"/>
                <c:pt idx="0">
                  <c:v>0.5755494505494505</c:v>
                </c:pt>
                <c:pt idx="1">
                  <c:v>0.59134615384615385</c:v>
                </c:pt>
                <c:pt idx="2">
                  <c:v>0.63942307692307687</c:v>
                </c:pt>
                <c:pt idx="3">
                  <c:v>0.65728021978021978</c:v>
                </c:pt>
              </c:numCache>
            </c:numRef>
          </c:val>
          <c:extLst>
            <c:ext xmlns:c16="http://schemas.microsoft.com/office/drawing/2014/chart" uri="{C3380CC4-5D6E-409C-BE32-E72D297353CC}">
              <c16:uniqueId val="{00000000-4304-4384-BDC0-54A6A48781CD}"/>
            </c:ext>
          </c:extLst>
        </c:ser>
        <c:dLbls>
          <c:dLblPos val="inEnd"/>
          <c:showLegendKey val="0"/>
          <c:showVal val="1"/>
          <c:showCatName val="0"/>
          <c:showSerName val="0"/>
          <c:showPercent val="0"/>
          <c:showBubbleSize val="0"/>
        </c:dLbls>
        <c:gapWidth val="182"/>
        <c:axId val="410310096"/>
        <c:axId val="410310656"/>
        <c:extLst>
          <c:ext xmlns:c15="http://schemas.microsoft.com/office/drawing/2012/chart" uri="{02D57815-91ED-43cb-92C2-25804820EDAC}">
            <c15:filteredBarSeries>
              <c15:ser>
                <c:idx val="0"/>
                <c:order val="0"/>
                <c:tx>
                  <c:strRef>
                    <c:extLst>
                      <c:ext uri="{02D57815-91ED-43cb-92C2-25804820EDAC}">
                        <c15:formulaRef>
                          <c15:sqref>'CDIA Gráfico 4 OK'!$B$3</c15:sqref>
                        </c15:formulaRef>
                      </c:ext>
                    </c:extLst>
                    <c:strCache>
                      <c:ptCount val="1"/>
                    </c:strCache>
                  </c:strRef>
                </c:tx>
                <c:spPr>
                  <a:solidFill>
                    <a:schemeClr val="accent1">
                      <a:shade val="4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'CDIA Gráfico 4 OK'!$A$4:$A$7</c15:sqref>
                        </c15:formulaRef>
                      </c:ext>
                    </c:extLst>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mobilidade reduzida</c:v>
                      </c:pt>
                    </c:strCache>
                  </c:strRef>
                </c:cat>
                <c:val>
                  <c:numRef>
                    <c:extLst>
                      <c:ext uri="{02D57815-91ED-43cb-92C2-25804820EDAC}">
                        <c15:formulaRef>
                          <c15:sqref>'CDIA Gráfico 4 OK'!$B$4:$B$7</c15:sqref>
                        </c15:formulaRef>
                      </c:ext>
                    </c:extLst>
                    <c:numCache>
                      <c:formatCode>General</c:formatCode>
                      <c:ptCount val="4"/>
                    </c:numCache>
                  </c:numRef>
                </c:val>
                <c:extLst>
                  <c:ext xmlns:c16="http://schemas.microsoft.com/office/drawing/2014/chart" uri="{C3380CC4-5D6E-409C-BE32-E72D297353CC}">
                    <c16:uniqueId val="{00000002-9ECE-4280-9794-A315EF27286D}"/>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'CDIA Gráfico 4 OK'!$C$3</c15:sqref>
                        </c15:formulaRef>
                      </c:ext>
                    </c:extLst>
                    <c:strCache>
                      <c:ptCount val="1"/>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'CDIA Gráfico 4 OK'!$A$4:$A$7</c15:sqref>
                        </c15:formulaRef>
                      </c:ext>
                    </c:extLst>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mobilidade reduzida</c:v>
                      </c:pt>
                    </c:strCache>
                  </c:strRef>
                </c:cat>
                <c:val>
                  <c:numRef>
                    <c:extLst xmlns:c15="http://schemas.microsoft.com/office/drawing/2012/chart">
                      <c:ext xmlns:c15="http://schemas.microsoft.com/office/drawing/2012/chart" uri="{02D57815-91ED-43cb-92C2-25804820EDAC}">
                        <c15:formulaRef>
                          <c15:sqref>'CDIA Gráfico 4 OK'!$C$4:$C$7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3-9ECE-4280-9794-A315EF27286D}"/>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'CDIA Gráfico 4 OK'!$D$3</c15:sqref>
                        </c15:formulaRef>
                      </c:ext>
                    </c:extLst>
                    <c:strCache>
                      <c:ptCount val="1"/>
                    </c:strCache>
                  </c:strRef>
                </c:tx>
                <c:spPr>
                  <a:solidFill>
                    <a:schemeClr val="accent1">
                      <a:shade val="8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'CDIA Gráfico 4 OK'!$A$4:$A$7</c15:sqref>
                        </c15:formulaRef>
                      </c:ext>
                    </c:extLst>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mobilidade reduzida</c:v>
                      </c:pt>
                    </c:strCache>
                  </c:strRef>
                </c:cat>
                <c:val>
                  <c:numRef>
                    <c:extLst xmlns:c15="http://schemas.microsoft.com/office/drawing/2012/chart">
                      <c:ext xmlns:c15="http://schemas.microsoft.com/office/drawing/2012/chart" uri="{02D57815-91ED-43cb-92C2-25804820EDAC}">
                        <c15:formulaRef>
                          <c15:sqref>'CDIA Gráfico 4 OK'!$D$4:$D$7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4-9ECE-4280-9794-A315EF27286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'CDIA Gráfico 4 OK'!$E$3</c15:sqref>
                        </c15:formulaRef>
                      </c:ext>
                    </c:extLst>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'CDIA Gráfico 4 OK'!$A$4:$A$7</c15:sqref>
                        </c15:formulaRef>
                      </c:ext>
                    </c:extLst>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mobilidade reduzida</c:v>
                      </c:pt>
                    </c:strCache>
                  </c:strRef>
                </c:cat>
                <c:val>
                  <c:numRef>
                    <c:extLst xmlns:c15="http://schemas.microsoft.com/office/drawing/2012/chart">
                      <c:ext xmlns:c15="http://schemas.microsoft.com/office/drawing/2012/chart" uri="{02D57815-91ED-43cb-92C2-25804820EDAC}">
                        <c15:formulaRef>
                          <c15:sqref>'CDIA Gráfico 4 OK'!$E$4:$E$7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5-9ECE-4280-9794-A315EF27286D}"/>
                  </c:ext>
                </c:extLst>
              </c15:ser>
            </c15:filteredBarSeries>
          </c:ext>
        </c:extLst>
      </c:barChart>
      <c:catAx>
        <c:axId val="41031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410310656"/>
        <c:crosses val="autoZero"/>
        <c:auto val="1"/>
        <c:lblAlgn val="ctr"/>
        <c:lblOffset val="100"/>
        <c:noMultiLvlLbl val="0"/>
      </c:catAx>
      <c:valAx>
        <c:axId val="410310656"/>
        <c:scaling>
          <c:orientation val="minMax"/>
        </c:scaling>
        <c:delete val="1"/>
        <c:axPos val="b"/>
        <c:numFmt formatCode="0.0%" sourceLinked="1"/>
        <c:majorTickMark val="none"/>
        <c:minorTickMark val="none"/>
        <c:tickLblPos val="nextTo"/>
        <c:crossAx val="410310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'CDIA Gráfico 25 OK'!$A$3:$A$9</c:f>
              <c:strCache>
                <c:ptCount val="7"/>
                <c:pt idx="0">
                  <c:v>Pisos especiais com relevos para sinalização voltados pessoa com deficiência visual</c:v>
                </c:pt>
                <c:pt idx="1">
                  <c:v>Suporte para leitores de telas de computador para pessoas com deficiência visual</c:v>
                </c:pt>
                <c:pt idx="2">
                  <c:v>Suporte de material em braile</c:v>
                </c:pt>
                <c:pt idx="3">
                  <c:v>Suporte de profissional com conhecimento em LIBRAS</c:v>
                </c:pt>
                <c:pt idx="4">
                  <c:v>Outras adaptações e tecnologias assistivas para deficiência física</c:v>
                </c:pt>
                <c:pt idx="5">
                  <c:v>Outras adaptações e tecnologias assistivas para deficiência intelectual e autismo.</c:v>
                </c:pt>
                <c:pt idx="6">
                  <c:v>Não há outras adaptações</c:v>
                </c:pt>
              </c:strCache>
            </c:strRef>
          </c:cat>
          <c:val>
            <c:numRef>
              <c:f>'CDIA Gráfico 25 OK'!$B$3:$B$9</c:f>
              <c:numCache>
                <c:formatCode>General</c:formatCode>
                <c:ptCount val="7"/>
                <c:pt idx="0">
                  <c:v>138</c:v>
                </c:pt>
                <c:pt idx="1">
                  <c:v>159</c:v>
                </c:pt>
                <c:pt idx="2">
                  <c:v>219</c:v>
                </c:pt>
                <c:pt idx="3">
                  <c:v>377</c:v>
                </c:pt>
                <c:pt idx="4">
                  <c:v>418</c:v>
                </c:pt>
                <c:pt idx="5">
                  <c:v>449</c:v>
                </c:pt>
                <c:pt idx="6">
                  <c:v>567</c:v>
                </c:pt>
              </c:numCache>
            </c:numRef>
          </c:val>
          <c:extLst>
            <c:ext xmlns:c16="http://schemas.microsoft.com/office/drawing/2014/chart" uri="{C3380CC4-5D6E-409C-BE32-E72D297353CC}">
              <c16:uniqueId val="{00000000-49CD-4F2E-B93C-9B4EDBA46AB4}"/>
            </c:ext>
          </c:extLst>
        </c:ser>
        <c:dLbls>
          <c:dLblPos val="outEnd"/>
          <c:showLegendKey val="0"/>
          <c:showVal val="1"/>
          <c:showCatName val="0"/>
          <c:showSerName val="0"/>
          <c:showPercent val="0"/>
          <c:showBubbleSize val="0"/>
        </c:dLbls>
        <c:gapWidth val="182"/>
        <c:axId val="410313456"/>
        <c:axId val="410314016"/>
      </c:barChart>
      <c:catAx>
        <c:axId val="410313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410314016"/>
        <c:crosses val="autoZero"/>
        <c:auto val="1"/>
        <c:lblAlgn val="ctr"/>
        <c:lblOffset val="100"/>
        <c:noMultiLvlLbl val="0"/>
      </c:catAx>
      <c:valAx>
        <c:axId val="410314016"/>
        <c:scaling>
          <c:orientation val="minMax"/>
        </c:scaling>
        <c:delete val="1"/>
        <c:axPos val="b"/>
        <c:numFmt formatCode="General" sourceLinked="1"/>
        <c:majorTickMark val="none"/>
        <c:minorTickMark val="none"/>
        <c:tickLblPos val="nextTo"/>
        <c:crossAx val="41031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0"/>
          <c:order val="0"/>
          <c:tx>
            <c:strRef>
              <c:f>'Alterado - CDIA Gráfico 5 OK'!$B$4</c:f>
              <c:strCache>
                <c:ptCount val="1"/>
                <c:pt idx="0">
                  <c:v>Próprio</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'Alterado - CDIA Gráfico 5 OK'!$A$5:$A$8</c:f>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deficiência e/ou mobilidade reduzida</c:v>
                </c:pt>
              </c:strCache>
            </c:strRef>
          </c:cat>
          <c:val>
            <c:numRef>
              <c:f>'Alterado - CDIA Gráfico 5 OK'!$B$5:$B$8</c:f>
              <c:numCache>
                <c:formatCode>0.0%</c:formatCode>
                <c:ptCount val="4"/>
                <c:pt idx="0">
                  <c:v>0.63939720129171151</c:v>
                </c:pt>
                <c:pt idx="1">
                  <c:v>0.66307857911733048</c:v>
                </c:pt>
                <c:pt idx="2">
                  <c:v>0.70721205597416581</c:v>
                </c:pt>
                <c:pt idx="3">
                  <c:v>0.73196986006458553</c:v>
                </c:pt>
              </c:numCache>
            </c:numRef>
          </c:val>
          <c:extLst>
            <c:ext xmlns:c16="http://schemas.microsoft.com/office/drawing/2014/chart" uri="{C3380CC4-5D6E-409C-BE32-E72D297353CC}">
              <c16:uniqueId val="{00000000-AD80-4E30-AE0C-997CBB883879}"/>
            </c:ext>
          </c:extLst>
        </c:ser>
        <c:ser>
          <c:idx val="1"/>
          <c:order val="1"/>
          <c:tx>
            <c:strRef>
              <c:f>'Alterado - CDIA Gráfico 5 OK'!$C$4</c:f>
              <c:strCache>
                <c:ptCount val="1"/>
                <c:pt idx="0">
                  <c:v>Alugado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'Alterado - CDIA Gráfico 5 OK'!$A$5:$A$8</c:f>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deficiência e/ou mobilidade reduzida</c:v>
                </c:pt>
              </c:strCache>
            </c:strRef>
          </c:cat>
          <c:val>
            <c:numRef>
              <c:f>'Alterado - CDIA Gráfico 5 OK'!$C$5:$C$8</c:f>
              <c:numCache>
                <c:formatCode>0.0%</c:formatCode>
                <c:ptCount val="4"/>
                <c:pt idx="0">
                  <c:v>0.35025380710659898</c:v>
                </c:pt>
                <c:pt idx="1">
                  <c:v>0.30964467005076141</c:v>
                </c:pt>
                <c:pt idx="2">
                  <c:v>0.37563451776649748</c:v>
                </c:pt>
                <c:pt idx="3">
                  <c:v>0.39086294416243655</c:v>
                </c:pt>
              </c:numCache>
            </c:numRef>
          </c:val>
          <c:extLst>
            <c:ext xmlns:c16="http://schemas.microsoft.com/office/drawing/2014/chart" uri="{C3380CC4-5D6E-409C-BE32-E72D297353CC}">
              <c16:uniqueId val="{00000001-AD80-4E30-AE0C-997CBB883879}"/>
            </c:ext>
          </c:extLst>
        </c:ser>
        <c:ser>
          <c:idx val="2"/>
          <c:order val="2"/>
          <c:tx>
            <c:strRef>
              <c:f>'Alterado - CDIA Gráfico 5 OK'!$D$4</c:f>
              <c:strCache>
                <c:ptCount val="1"/>
                <c:pt idx="0">
                  <c:v>Cedido</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'Alterado - CDIA Gráfico 5 OK'!$A$5:$A$8</c:f>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deficiência e/ou mobilidade reduzida</c:v>
                </c:pt>
              </c:strCache>
            </c:strRef>
          </c:cat>
          <c:val>
            <c:numRef>
              <c:f>'Alterado - CDIA Gráfico 5 OK'!$D$5:$D$8</c:f>
              <c:numCache>
                <c:formatCode>0.0%</c:formatCode>
                <c:ptCount val="4"/>
                <c:pt idx="0">
                  <c:v>0.52117263843648209</c:v>
                </c:pt>
                <c:pt idx="1">
                  <c:v>0.55048859934853422</c:v>
                </c:pt>
                <c:pt idx="2">
                  <c:v>0.59934853420195444</c:v>
                </c:pt>
                <c:pt idx="3">
                  <c:v>0.59934853420195444</c:v>
                </c:pt>
              </c:numCache>
            </c:numRef>
          </c:val>
          <c:extLst>
            <c:ext xmlns:c16="http://schemas.microsoft.com/office/drawing/2014/chart" uri="{C3380CC4-5D6E-409C-BE32-E72D297353CC}">
              <c16:uniqueId val="{00000002-AD80-4E30-AE0C-997CBB883879}"/>
            </c:ext>
          </c:extLst>
        </c:ser>
        <c:dLbls>
          <c:dLblPos val="ctr"/>
          <c:showLegendKey val="0"/>
          <c:showVal val="1"/>
          <c:showCatName val="0"/>
          <c:showSerName val="0"/>
          <c:showPercent val="0"/>
          <c:showBubbleSize val="0"/>
        </c:dLbls>
        <c:gapWidth val="150"/>
        <c:axId val="410842496"/>
        <c:axId val="410843056"/>
      </c:barChart>
      <c:catAx>
        <c:axId val="41084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410843056"/>
        <c:crosses val="autoZero"/>
        <c:auto val="1"/>
        <c:lblAlgn val="ctr"/>
        <c:lblOffset val="100"/>
        <c:noMultiLvlLbl val="0"/>
      </c:catAx>
      <c:valAx>
        <c:axId val="410843056"/>
        <c:scaling>
          <c:orientation val="minMax"/>
        </c:scaling>
        <c:delete val="1"/>
        <c:axPos val="b"/>
        <c:numFmt formatCode="0.0%" sourceLinked="1"/>
        <c:majorTickMark val="none"/>
        <c:minorTickMark val="none"/>
        <c:tickLblPos val="nextTo"/>
        <c:crossAx val="410842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'Alterado - CDIA Gráfico 5 OK'!$B$31</c:f>
              <c:strCache>
                <c:ptCount val="1"/>
                <c:pt idx="0">
                  <c:v>Próprio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'Alterado - CDIA Gráfico 5 OK'!$A$32:$A$35</c:f>
              <c:strCache>
                <c:ptCount val="4"/>
                <c:pt idx="0">
                  <c:v>Banheiro adaptado para pessoas com deficiência</c:v>
                </c:pt>
                <c:pt idx="1">
                  <c:v>Rota acessível ao banheiro</c:v>
                </c:pt>
                <c:pt idx="2">
                  <c:v>Rota acessível aos espaços do CRAS</c:v>
                </c:pt>
                <c:pt idx="3">
                  <c:v>Acesso principal adaptado com rampas e rotas acessível desde a calçada até a recepção do CRAS</c:v>
                </c:pt>
              </c:strCache>
            </c:strRef>
          </c:cat>
          <c:val>
            <c:numRef>
              <c:f>'Alterado - CDIA Gráfico 5 OK'!$B$32:$B$35</c:f>
              <c:numCache>
                <c:formatCode>General</c:formatCode>
                <c:ptCount val="4"/>
                <c:pt idx="0">
                  <c:v>896</c:v>
                </c:pt>
                <c:pt idx="1">
                  <c:v>893</c:v>
                </c:pt>
                <c:pt idx="2">
                  <c:v>885</c:v>
                </c:pt>
                <c:pt idx="3">
                  <c:v>879</c:v>
                </c:pt>
              </c:numCache>
            </c:numRef>
          </c:val>
          <c:extLst>
            <c:ext xmlns:c16="http://schemas.microsoft.com/office/drawing/2014/chart" uri="{C3380CC4-5D6E-409C-BE32-E72D297353CC}">
              <c16:uniqueId val="{00000000-EDAB-48CF-9ACD-D0B63B588259}"/>
            </c:ext>
          </c:extLst>
        </c:ser>
        <c:ser>
          <c:idx val="1"/>
          <c:order val="1"/>
          <c:tx>
            <c:strRef>
              <c:f>'Alterado - CDIA Gráfico 5 OK'!$C$31</c:f>
              <c:strCache>
                <c:ptCount val="1"/>
                <c:pt idx="0">
                  <c:v>Alugado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'Alterado - CDIA Gráfico 5 OK'!$A$32:$A$35</c:f>
              <c:strCache>
                <c:ptCount val="4"/>
                <c:pt idx="0">
                  <c:v>Banheiro adaptado para pessoas com deficiência</c:v>
                </c:pt>
                <c:pt idx="1">
                  <c:v>Rota acessível ao banheiro</c:v>
                </c:pt>
                <c:pt idx="2">
                  <c:v>Rota acessível aos espaços do CRAS</c:v>
                </c:pt>
                <c:pt idx="3">
                  <c:v>Acesso principal adaptado com rampas e rotas acessível desde a calçada até a recepção do CRAS</c:v>
                </c:pt>
              </c:strCache>
            </c:strRef>
          </c:cat>
          <c:val>
            <c:numRef>
              <c:f>'Alterado - CDIA Gráfico 5 OK'!$C$32:$C$35</c:f>
              <c:numCache>
                <c:formatCode>General</c:formatCode>
                <c:ptCount val="4"/>
                <c:pt idx="0">
                  <c:v>146</c:v>
                </c:pt>
                <c:pt idx="1">
                  <c:v>171</c:v>
                </c:pt>
                <c:pt idx="2">
                  <c:v>170</c:v>
                </c:pt>
                <c:pt idx="3">
                  <c:v>158</c:v>
                </c:pt>
              </c:numCache>
            </c:numRef>
          </c:val>
          <c:extLst>
            <c:ext xmlns:c16="http://schemas.microsoft.com/office/drawing/2014/chart" uri="{C3380CC4-5D6E-409C-BE32-E72D297353CC}">
              <c16:uniqueId val="{00000001-EDAB-48CF-9ACD-D0B63B588259}"/>
            </c:ext>
          </c:extLst>
        </c:ser>
        <c:ser>
          <c:idx val="2"/>
          <c:order val="2"/>
          <c:tx>
            <c:strRef>
              <c:f>'Alterado - CDIA Gráfico 5 OK'!$D$31</c:f>
              <c:strCache>
                <c:ptCount val="1"/>
                <c:pt idx="0">
                  <c:v>Cedido/Outro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'Alterado - CDIA Gráfico 5 OK'!$A$32:$A$35</c:f>
              <c:strCache>
                <c:ptCount val="4"/>
                <c:pt idx="0">
                  <c:v>Banheiro adaptado para pessoas com deficiência</c:v>
                </c:pt>
                <c:pt idx="1">
                  <c:v>Rota acessível ao banheiro</c:v>
                </c:pt>
                <c:pt idx="2">
                  <c:v>Rota acessível aos espaços do CRAS</c:v>
                </c:pt>
                <c:pt idx="3">
                  <c:v>Acesso principal adaptado com rampas e rotas acessível desde a calçada até a recepção do CRAS</c:v>
                </c:pt>
              </c:strCache>
            </c:strRef>
          </c:cat>
          <c:val>
            <c:numRef>
              <c:f>'Alterado - CDIA Gráfico 5 OK'!$D$32:$D$35</c:f>
              <c:numCache>
                <c:formatCode>General</c:formatCode>
                <c:ptCount val="4"/>
                <c:pt idx="0">
                  <c:v>282</c:v>
                </c:pt>
                <c:pt idx="1">
                  <c:v>312</c:v>
                </c:pt>
                <c:pt idx="2">
                  <c:v>305</c:v>
                </c:pt>
                <c:pt idx="3">
                  <c:v>307</c:v>
                </c:pt>
              </c:numCache>
            </c:numRef>
          </c:val>
          <c:extLst>
            <c:ext xmlns:c16="http://schemas.microsoft.com/office/drawing/2014/chart" uri="{C3380CC4-5D6E-409C-BE32-E72D297353CC}">
              <c16:uniqueId val="{00000002-EDAB-48CF-9ACD-D0B63B588259}"/>
            </c:ext>
          </c:extLst>
        </c:ser>
        <c:ser>
          <c:idx val="3"/>
          <c:order val="3"/>
          <c:tx>
            <c:strRef>
              <c:f>'Alterado - CDIA Gráfico 5 OK'!$E$31</c:f>
              <c:strCache>
                <c:ptCount val="1"/>
                <c:pt idx="0">
                  <c:v>não possui (independente da situação do imóvel)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'Alterado - CDIA Gráfico 5 OK'!$A$32:$A$35</c:f>
              <c:strCache>
                <c:ptCount val="4"/>
                <c:pt idx="0">
                  <c:v>Banheiro adaptado para pessoas com deficiência</c:v>
                </c:pt>
                <c:pt idx="1">
                  <c:v>Rota acessível ao banheiro</c:v>
                </c:pt>
                <c:pt idx="2">
                  <c:v>Rota acessível aos espaços do CRAS</c:v>
                </c:pt>
                <c:pt idx="3">
                  <c:v>Acesso principal adaptado com rampas e rotas acessível desde a calçada até a recepção do CRAS</c:v>
                </c:pt>
              </c:strCache>
            </c:strRef>
          </c:cat>
          <c:val>
            <c:numRef>
              <c:f>'Alterado - CDIA Gráfico 5 OK'!$E$32:$E$35</c:f>
              <c:numCache>
                <c:formatCode>General</c:formatCode>
                <c:ptCount val="4"/>
                <c:pt idx="0">
                  <c:v>132</c:v>
                </c:pt>
                <c:pt idx="1">
                  <c:v>80</c:v>
                </c:pt>
                <c:pt idx="2">
                  <c:v>96</c:v>
                </c:pt>
                <c:pt idx="3">
                  <c:v>112</c:v>
                </c:pt>
              </c:numCache>
            </c:numRef>
          </c:val>
          <c:extLst>
            <c:ext xmlns:c16="http://schemas.microsoft.com/office/drawing/2014/chart" uri="{C3380CC4-5D6E-409C-BE32-E72D297353CC}">
              <c16:uniqueId val="{00000003-EDAB-48CF-9ACD-D0B63B588259}"/>
            </c:ext>
          </c:extLst>
        </c:ser>
        <c:dLbls>
          <c:showLegendKey val="0"/>
          <c:showVal val="0"/>
          <c:showCatName val="0"/>
          <c:showSerName val="0"/>
          <c:showPercent val="0"/>
          <c:showBubbleSize val="0"/>
        </c:dLbls>
        <c:gapWidth val="182"/>
        <c:axId val="305456672"/>
        <c:axId val="305459168"/>
      </c:barChart>
      <c:catAx>
        <c:axId val="305456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05459168"/>
        <c:crosses val="autoZero"/>
        <c:auto val="1"/>
        <c:lblAlgn val="ctr"/>
        <c:lblOffset val="100"/>
        <c:noMultiLvlLbl val="0"/>
      </c:catAx>
      <c:valAx>
        <c:axId val="305459168"/>
        <c:scaling>
          <c:orientation val="minMax"/>
        </c:scaling>
        <c:delete val="1"/>
        <c:axPos val="b"/>
        <c:numFmt formatCode="General" sourceLinked="1"/>
        <c:majorTickMark val="none"/>
        <c:minorTickMark val="none"/>
        <c:tickLblPos val="nextTo"/>
        <c:crossAx val="3054566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0"/>
          <c:order val="0"/>
          <c:tx>
            <c:strRef>
              <c:f>'on line CDIA Gráfico 27 OK'!$B$3</c:f>
              <c:strCache>
                <c:ptCount val="1"/>
                <c:pt idx="0">
                  <c:v>2015</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 line CDIA Gráfico 27 OK'!$A$4:$A$7</c:f>
              <c:strCache>
                <c:ptCount val="4"/>
                <c:pt idx="0">
                  <c:v>Criança/Adolescentes com deficiência e com algum grau de dependência</c:v>
                </c:pt>
                <c:pt idx="1">
                  <c:v>Adultos com deficiência e com algum grau de dependência</c:v>
                </c:pt>
                <c:pt idx="2">
                  <c:v>Idosos com deficiência</c:v>
                </c:pt>
                <c:pt idx="3">
                  <c:v>Idosos com algum grau de dependência (sem deficiência)</c:v>
                </c:pt>
              </c:strCache>
            </c:strRef>
          </c:cat>
          <c:val>
            <c:numRef>
              <c:f>'on line CDIA Gráfico 27 OK'!$B$4:$B$7</c:f>
              <c:numCache>
                <c:formatCode>0.0%</c:formatCode>
                <c:ptCount val="4"/>
                <c:pt idx="0">
                  <c:v>0.86199999999999999</c:v>
                </c:pt>
                <c:pt idx="1">
                  <c:v>0.82799999999999996</c:v>
                </c:pt>
                <c:pt idx="2">
                  <c:v>0.46800000000000003</c:v>
                </c:pt>
                <c:pt idx="3">
                  <c:v>0.16900000000000001</c:v>
                </c:pt>
              </c:numCache>
            </c:numRef>
          </c:val>
          <c:extLst>
            <c:ext xmlns:c16="http://schemas.microsoft.com/office/drawing/2014/chart" uri="{C3380CC4-5D6E-409C-BE32-E72D297353CC}">
              <c16:uniqueId val="{00000000-D7F9-4609-9B8D-231707047D9D}"/>
            </c:ext>
          </c:extLst>
        </c:ser>
        <c:ser>
          <c:idx val="1"/>
          <c:order val="1"/>
          <c:tx>
            <c:strRef>
              <c:f>'on line CDIA Gráfico 27 OK'!$C$3</c:f>
              <c:strCache>
                <c:ptCount val="1"/>
                <c:pt idx="0">
                  <c:v>2016</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 line CDIA Gráfico 27 OK'!$A$4:$A$7</c:f>
              <c:strCache>
                <c:ptCount val="4"/>
                <c:pt idx="0">
                  <c:v>Criança/Adolescentes com deficiência e com algum grau de dependência</c:v>
                </c:pt>
                <c:pt idx="1">
                  <c:v>Adultos com deficiência e com algum grau de dependência</c:v>
                </c:pt>
                <c:pt idx="2">
                  <c:v>Idosos com deficiência</c:v>
                </c:pt>
                <c:pt idx="3">
                  <c:v>Idosos com algum grau de dependência (sem deficiência)</c:v>
                </c:pt>
              </c:strCache>
            </c:strRef>
          </c:cat>
          <c:val>
            <c:numRef>
              <c:f>'on line CDIA Gráfico 27 OK'!$C$4:$C$7</c:f>
              <c:numCache>
                <c:formatCode>0.0%</c:formatCode>
                <c:ptCount val="4"/>
                <c:pt idx="0">
                  <c:v>0.82499999999999996</c:v>
                </c:pt>
                <c:pt idx="1">
                  <c:v>0.80400000000000005</c:v>
                </c:pt>
                <c:pt idx="2">
                  <c:v>0.47099999999999997</c:v>
                </c:pt>
                <c:pt idx="3">
                  <c:v>0.193</c:v>
                </c:pt>
              </c:numCache>
            </c:numRef>
          </c:val>
          <c:extLst>
            <c:ext xmlns:c16="http://schemas.microsoft.com/office/drawing/2014/chart" uri="{C3380CC4-5D6E-409C-BE32-E72D297353CC}">
              <c16:uniqueId val="{00000001-D7F9-4609-9B8D-231707047D9D}"/>
            </c:ext>
          </c:extLst>
        </c:ser>
        <c:ser>
          <c:idx val="2"/>
          <c:order val="2"/>
          <c:tx>
            <c:strRef>
              <c:f>'on line CDIA Gráfico 27 OK'!$D$3</c:f>
              <c:strCache>
                <c:ptCount val="1"/>
                <c:pt idx="0">
                  <c:v>2017</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 line CDIA Gráfico 27 OK'!$A$4:$A$7</c:f>
              <c:strCache>
                <c:ptCount val="4"/>
                <c:pt idx="0">
                  <c:v>Criança/Adolescentes com deficiência e com algum grau de dependência</c:v>
                </c:pt>
                <c:pt idx="1">
                  <c:v>Adultos com deficiência e com algum grau de dependência</c:v>
                </c:pt>
                <c:pt idx="2">
                  <c:v>Idosos com deficiência</c:v>
                </c:pt>
                <c:pt idx="3">
                  <c:v>Idosos com algum grau de dependência (sem deficiência)</c:v>
                </c:pt>
              </c:strCache>
            </c:strRef>
          </c:cat>
          <c:val>
            <c:numRef>
              <c:f>'on line CDIA Gráfico 27 OK'!$D$4:$D$7</c:f>
              <c:numCache>
                <c:formatCode>0.0%</c:formatCode>
                <c:ptCount val="4"/>
                <c:pt idx="0">
                  <c:v>0.79876373626373631</c:v>
                </c:pt>
                <c:pt idx="1">
                  <c:v>0.81799450549450547</c:v>
                </c:pt>
                <c:pt idx="2">
                  <c:v>0.48076923076923078</c:v>
                </c:pt>
                <c:pt idx="3">
                  <c:v>0.18612637362637363</c:v>
                </c:pt>
              </c:numCache>
            </c:numRef>
          </c:val>
          <c:extLst>
            <c:ext xmlns:c16="http://schemas.microsoft.com/office/drawing/2014/chart" uri="{C3380CC4-5D6E-409C-BE32-E72D297353CC}">
              <c16:uniqueId val="{00000000-3BA3-4D31-BE96-B0B976A93036}"/>
            </c:ext>
          </c:extLst>
        </c:ser>
        <c:dLbls>
          <c:dLblPos val="inEnd"/>
          <c:showLegendKey val="0"/>
          <c:showVal val="1"/>
          <c:showCatName val="0"/>
          <c:showSerName val="0"/>
          <c:showPercent val="0"/>
          <c:showBubbleSize val="0"/>
        </c:dLbls>
        <c:gapWidth val="182"/>
        <c:axId val="410846976"/>
        <c:axId val="410847536"/>
      </c:barChart>
      <c:catAx>
        <c:axId val="410846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410847536"/>
        <c:crosses val="autoZero"/>
        <c:auto val="1"/>
        <c:lblAlgn val="ctr"/>
        <c:lblOffset val="100"/>
        <c:noMultiLvlLbl val="0"/>
      </c:catAx>
      <c:valAx>
        <c:axId val="410847536"/>
        <c:scaling>
          <c:orientation val="minMax"/>
        </c:scaling>
        <c:delete val="1"/>
        <c:axPos val="b"/>
        <c:numFmt formatCode="0.0%" sourceLinked="1"/>
        <c:majorTickMark val="none"/>
        <c:minorTickMark val="none"/>
        <c:tickLblPos val="nextTo"/>
        <c:crossAx val="410846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1.7585931254996003E-2"/>
          <c:y val="3.4669551852819107E-2"/>
          <c:w val="0.96482813749000795"/>
          <c:h val="0.82180328077696196"/>
        </c:manualLayout>
      </c:layout>
      <c:barChart>
        <c:barDir val="col"/>
        <c:grouping val="clustered"/>
        <c:varyColors val="0"/>
        <c:ser>
          <c:idx val="0"/>
          <c:order val="0"/>
          <c:tx>
            <c:strRef>
              <c:f>'UNACOL Gráfico 1 OK'!$A$4</c:f>
              <c:strCache>
                <c:ptCount val="1"/>
                <c:pt idx="0">
                  <c:v>Norte</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'UNACOL Gráfico 1 OK'!$B$3:$G$3</c:f>
              <c:numCache>
                <c:formatCode>General</c:formatCode>
                <c:ptCount val="6"/>
                <c:pt idx="0">
                  <c:v>2012</c:v>
                </c:pt>
                <c:pt idx="1">
                  <c:v>2013</c:v>
                </c:pt>
                <c:pt idx="2">
                  <c:v>2014</c:v>
                </c:pt>
                <c:pt idx="3">
                  <c:v>2015</c:v>
                </c:pt>
                <c:pt idx="4">
                  <c:v>2016</c:v>
                </c:pt>
                <c:pt idx="5">
                  <c:v>2017</c:v>
                </c:pt>
              </c:numCache>
            </c:numRef>
          </c:cat>
          <c:val>
            <c:numRef>
              <c:f>'UNACOL Gráfico 1 OK'!$B$4:$G$4</c:f>
              <c:numCache>
                <c:formatCode>#,##0</c:formatCode>
                <c:ptCount val="6"/>
                <c:pt idx="0">
                  <c:v>163</c:v>
                </c:pt>
                <c:pt idx="1">
                  <c:v>171</c:v>
                </c:pt>
                <c:pt idx="2">
                  <c:v>203</c:v>
                </c:pt>
                <c:pt idx="3">
                  <c:v>218</c:v>
                </c:pt>
                <c:pt idx="4">
                  <c:v>224</c:v>
                </c:pt>
                <c:pt idx="5">
                  <c:v>222</c:v>
                </c:pt>
              </c:numCache>
            </c:numRef>
          </c:val>
          <c:extLst>
            <c:ext xmlns:c16="http://schemas.microsoft.com/office/drawing/2014/chart" uri="{C3380CC4-5D6E-409C-BE32-E72D297353CC}">
              <c16:uniqueId val="{00000000-9762-46C5-ADAC-B7B04118FDCA}"/>
            </c:ext>
          </c:extLst>
        </c:ser>
        <c:ser>
          <c:idx val="1"/>
          <c:order val="1"/>
          <c:tx>
            <c:strRef>
              <c:f>'UNACOL Gráfico 1 OK'!$A$5</c:f>
              <c:strCache>
                <c:ptCount val="1"/>
                <c:pt idx="0">
                  <c:v>Nordeste</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'UNACOL Gráfico 1 OK'!$B$3:$G$3</c:f>
              <c:numCache>
                <c:formatCode>General</c:formatCode>
                <c:ptCount val="6"/>
                <c:pt idx="0">
                  <c:v>2012</c:v>
                </c:pt>
                <c:pt idx="1">
                  <c:v>2013</c:v>
                </c:pt>
                <c:pt idx="2">
                  <c:v>2014</c:v>
                </c:pt>
                <c:pt idx="3">
                  <c:v>2015</c:v>
                </c:pt>
                <c:pt idx="4">
                  <c:v>2016</c:v>
                </c:pt>
                <c:pt idx="5">
                  <c:v>2017</c:v>
                </c:pt>
              </c:numCache>
            </c:numRef>
          </c:cat>
          <c:val>
            <c:numRef>
              <c:f>'UNACOL Gráfico 1 OK'!$B$5:$G$5</c:f>
              <c:numCache>
                <c:formatCode>#,##0</c:formatCode>
                <c:ptCount val="6"/>
                <c:pt idx="0">
                  <c:v>527</c:v>
                </c:pt>
                <c:pt idx="1">
                  <c:v>483</c:v>
                </c:pt>
                <c:pt idx="2">
                  <c:v>611</c:v>
                </c:pt>
                <c:pt idx="3">
                  <c:v>697</c:v>
                </c:pt>
                <c:pt idx="4">
                  <c:v>748</c:v>
                </c:pt>
                <c:pt idx="5">
                  <c:v>705</c:v>
                </c:pt>
              </c:numCache>
            </c:numRef>
          </c:val>
          <c:extLst>
            <c:ext xmlns:c16="http://schemas.microsoft.com/office/drawing/2014/chart" uri="{C3380CC4-5D6E-409C-BE32-E72D297353CC}">
              <c16:uniqueId val="{00000001-9762-46C5-ADAC-B7B04118FDCA}"/>
            </c:ext>
          </c:extLst>
        </c:ser>
        <c:ser>
          <c:idx val="2"/>
          <c:order val="2"/>
          <c:tx>
            <c:strRef>
              <c:f>'UNACOL Gráfico 1 OK'!$A$6</c:f>
              <c:strCache>
                <c:ptCount val="1"/>
                <c:pt idx="0">
                  <c:v>Sudeste</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'UNACOL Gráfico 1 OK'!$B$3:$G$3</c:f>
              <c:numCache>
                <c:formatCode>General</c:formatCode>
                <c:ptCount val="6"/>
                <c:pt idx="0">
                  <c:v>2012</c:v>
                </c:pt>
                <c:pt idx="1">
                  <c:v>2013</c:v>
                </c:pt>
                <c:pt idx="2">
                  <c:v>2014</c:v>
                </c:pt>
                <c:pt idx="3">
                  <c:v>2015</c:v>
                </c:pt>
                <c:pt idx="4">
                  <c:v>2016</c:v>
                </c:pt>
                <c:pt idx="5">
                  <c:v>2017</c:v>
                </c:pt>
              </c:numCache>
            </c:numRef>
          </c:cat>
          <c:val>
            <c:numRef>
              <c:f>'UNACOL Gráfico 1 OK'!$B$6:$G$6</c:f>
              <c:numCache>
                <c:formatCode>#,##0</c:formatCode>
                <c:ptCount val="6"/>
                <c:pt idx="0">
                  <c:v>2273</c:v>
                </c:pt>
                <c:pt idx="1">
                  <c:v>2315</c:v>
                </c:pt>
                <c:pt idx="2">
                  <c:v>2739</c:v>
                </c:pt>
                <c:pt idx="3">
                  <c:v>2919</c:v>
                </c:pt>
                <c:pt idx="4">
                  <c:v>3061</c:v>
                </c:pt>
                <c:pt idx="5">
                  <c:v>2993</c:v>
                </c:pt>
              </c:numCache>
            </c:numRef>
          </c:val>
          <c:extLst>
            <c:ext xmlns:c16="http://schemas.microsoft.com/office/drawing/2014/chart" uri="{C3380CC4-5D6E-409C-BE32-E72D297353CC}">
              <c16:uniqueId val="{00000002-9762-46C5-ADAC-B7B04118FDCA}"/>
            </c:ext>
          </c:extLst>
        </c:ser>
        <c:ser>
          <c:idx val="3"/>
          <c:order val="3"/>
          <c:tx>
            <c:strRef>
              <c:f>'UNACOL Gráfico 1 OK'!$A$7</c:f>
              <c:strCache>
                <c:ptCount val="1"/>
                <c:pt idx="0">
                  <c:v>Sul</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'UNACOL Gráfico 1 OK'!$B$3:$G$3</c:f>
              <c:numCache>
                <c:formatCode>General</c:formatCode>
                <c:ptCount val="6"/>
                <c:pt idx="0">
                  <c:v>2012</c:v>
                </c:pt>
                <c:pt idx="1">
                  <c:v>2013</c:v>
                </c:pt>
                <c:pt idx="2">
                  <c:v>2014</c:v>
                </c:pt>
                <c:pt idx="3">
                  <c:v>2015</c:v>
                </c:pt>
                <c:pt idx="4">
                  <c:v>2016</c:v>
                </c:pt>
                <c:pt idx="5">
                  <c:v>2017</c:v>
                </c:pt>
              </c:numCache>
            </c:numRef>
          </c:cat>
          <c:val>
            <c:numRef>
              <c:f>'UNACOL Gráfico 1 OK'!$B$7:$G$7</c:f>
              <c:numCache>
                <c:formatCode>#,##0</c:formatCode>
                <c:ptCount val="6"/>
                <c:pt idx="0">
                  <c:v>999</c:v>
                </c:pt>
                <c:pt idx="1">
                  <c:v>1053</c:v>
                </c:pt>
                <c:pt idx="2">
                  <c:v>1145</c:v>
                </c:pt>
                <c:pt idx="3">
                  <c:v>1228</c:v>
                </c:pt>
                <c:pt idx="4">
                  <c:v>1253</c:v>
                </c:pt>
                <c:pt idx="5">
                  <c:v>1178</c:v>
                </c:pt>
              </c:numCache>
            </c:numRef>
          </c:val>
          <c:extLst>
            <c:ext xmlns:c16="http://schemas.microsoft.com/office/drawing/2014/chart" uri="{C3380CC4-5D6E-409C-BE32-E72D297353CC}">
              <c16:uniqueId val="{00000003-9762-46C5-ADAC-B7B04118FDCA}"/>
            </c:ext>
          </c:extLst>
        </c:ser>
        <c:ser>
          <c:idx val="4"/>
          <c:order val="4"/>
          <c:tx>
            <c:strRef>
              <c:f>'UNACOL Gráfico 1 OK'!$A$8</c:f>
              <c:strCache>
                <c:ptCount val="1"/>
                <c:pt idx="0">
                  <c:v>Centro-Oeste</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'UNACOL Gráfico 1 OK'!$B$3:$G$3</c:f>
              <c:numCache>
                <c:formatCode>General</c:formatCode>
                <c:ptCount val="6"/>
                <c:pt idx="0">
                  <c:v>2012</c:v>
                </c:pt>
                <c:pt idx="1">
                  <c:v>2013</c:v>
                </c:pt>
                <c:pt idx="2">
                  <c:v>2014</c:v>
                </c:pt>
                <c:pt idx="3">
                  <c:v>2015</c:v>
                </c:pt>
                <c:pt idx="4">
                  <c:v>2016</c:v>
                </c:pt>
                <c:pt idx="5">
                  <c:v>2017</c:v>
                </c:pt>
              </c:numCache>
            </c:numRef>
          </c:cat>
          <c:val>
            <c:numRef>
              <c:f>'UNACOL Gráfico 1 OK'!$B$8:$G$8</c:f>
              <c:numCache>
                <c:formatCode>#,##0</c:formatCode>
                <c:ptCount val="6"/>
                <c:pt idx="0">
                  <c:v>398</c:v>
                </c:pt>
                <c:pt idx="1">
                  <c:v>401</c:v>
                </c:pt>
                <c:pt idx="2">
                  <c:v>486</c:v>
                </c:pt>
                <c:pt idx="3">
                  <c:v>492</c:v>
                </c:pt>
                <c:pt idx="4">
                  <c:v>495</c:v>
                </c:pt>
                <c:pt idx="5">
                  <c:v>491</c:v>
                </c:pt>
              </c:numCache>
            </c:numRef>
          </c:val>
          <c:extLst>
            <c:ext xmlns:c16="http://schemas.microsoft.com/office/drawing/2014/chart" uri="{C3380CC4-5D6E-409C-BE32-E72D297353CC}">
              <c16:uniqueId val="{00000004-9762-46C5-ADAC-B7B04118FDCA}"/>
            </c:ext>
          </c:extLst>
        </c:ser>
        <c:dLbls>
          <c:showLegendKey val="0"/>
          <c:showVal val="1"/>
          <c:showCatName val="0"/>
          <c:showSerName val="0"/>
          <c:showPercent val="0"/>
          <c:showBubbleSize val="0"/>
        </c:dLbls>
        <c:gapWidth val="219"/>
        <c:axId val="410853136"/>
        <c:axId val="410853696"/>
      </c:barChart>
      <c:lineChart>
        <c:grouping val="stacked"/>
        <c:varyColors val="0"/>
        <c:ser>
          <c:idx val="5"/>
          <c:order val="5"/>
          <c:tx>
            <c:strRef>
              <c:f>'UNACOL Gráfico 1 OK'!$A$9</c:f>
              <c:strCache>
                <c:ptCount val="1"/>
                <c:pt idx="0">
                  <c:v>Brasil</c:v>
                </c:pt>
              </c:strCache>
            </c:strRef>
          </c:tx>
          <c:spPr>
            <a:ln w="28575" cap="rnd">
              <a:solidFill>
                <a:schemeClr val="accent1">
                  <a:tint val="50000"/>
                </a:schemeClr>
              </a:solidFill>
              <a:round/>
            </a:ln>
            <a:effectLst/>
          </c:spPr>
          <c:marker>
            <c:symbol val="circle"/>
            <c:size val="5"/>
            <c:spPr>
              <a:solidFill>
                <a:schemeClr val="accent1">
                  <a:tint val="50000"/>
                </a:schemeClr>
              </a:solidFill>
              <a:ln w="9525">
                <a:solidFill>
                  <a:schemeClr val="accent1">
                    <a:tint val="50000"/>
                  </a:schemeClr>
                </a:solidFill>
              </a:ln>
              <a:effectLst/>
            </c:spPr>
          </c:marker>
          <c:dLbls>
            <c:dLbl>
              <c:idx val="0"/>
              <c:layout>
                <c:manualLayout>
                  <c:x val="-1.9184652278177474E-2"/>
                  <c:y val="-3.75586811738873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762-46C5-ADAC-B7B04118FDCA}"/>
                </c:ext>
              </c:extLst>
            </c:dLbl>
            <c:dLbl>
              <c:idx val="1"/>
              <c:layout>
                <c:manualLayout>
                  <c:x val="-2.8776978417266189E-2"/>
                  <c:y val="-4.33369398160238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762-46C5-ADAC-B7B04118FDCA}"/>
                </c:ext>
              </c:extLst>
            </c:dLbl>
            <c:dLbl>
              <c:idx val="2"/>
              <c:layout>
                <c:manualLayout>
                  <c:x val="-3.0375699440447643E-2"/>
                  <c:y val="-4.62260691370921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762-46C5-ADAC-B7B04118FDCA}"/>
                </c:ext>
              </c:extLst>
            </c:dLbl>
            <c:dLbl>
              <c:idx val="3"/>
              <c:layout>
                <c:manualLayout>
                  <c:x val="-3.8369304556354913E-2"/>
                  <c:y val="-5.4893457100296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762-46C5-ADAC-B7B04118FDCA}"/>
                </c:ext>
              </c:extLst>
            </c:dLbl>
            <c:dLbl>
              <c:idx val="4"/>
              <c:layout>
                <c:manualLayout>
                  <c:x val="-3.3573141486810669E-2"/>
                  <c:y val="-4.33369398160238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762-46C5-ADAC-B7B04118FDCA}"/>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'UNACOL Gráfico 1 OK'!$B$3:$G$3</c:f>
              <c:numCache>
                <c:formatCode>General</c:formatCode>
                <c:ptCount val="6"/>
                <c:pt idx="0">
                  <c:v>2012</c:v>
                </c:pt>
                <c:pt idx="1">
                  <c:v>2013</c:v>
                </c:pt>
                <c:pt idx="2">
                  <c:v>2014</c:v>
                </c:pt>
                <c:pt idx="3">
                  <c:v>2015</c:v>
                </c:pt>
                <c:pt idx="4">
                  <c:v>2016</c:v>
                </c:pt>
                <c:pt idx="5">
                  <c:v>2017</c:v>
                </c:pt>
              </c:numCache>
            </c:numRef>
          </c:cat>
          <c:val>
            <c:numRef>
              <c:f>'UNACOL Gráfico 1 OK'!$B$9:$G$9</c:f>
              <c:numCache>
                <c:formatCode>#,##0</c:formatCode>
                <c:ptCount val="6"/>
                <c:pt idx="0">
                  <c:v>4360</c:v>
                </c:pt>
                <c:pt idx="1">
                  <c:v>4423</c:v>
                </c:pt>
                <c:pt idx="2">
                  <c:v>5184</c:v>
                </c:pt>
                <c:pt idx="3">
                  <c:v>5554</c:v>
                </c:pt>
                <c:pt idx="4">
                  <c:v>5781</c:v>
                </c:pt>
                <c:pt idx="5">
                  <c:v>5589</c:v>
                </c:pt>
              </c:numCache>
            </c:numRef>
          </c:val>
          <c:smooth val="0"/>
          <c:extLst>
            <c:ext xmlns:c16="http://schemas.microsoft.com/office/drawing/2014/chart" uri="{C3380CC4-5D6E-409C-BE32-E72D297353CC}">
              <c16:uniqueId val="{0000000A-9762-46C5-ADAC-B7B04118FDCA}"/>
            </c:ext>
          </c:extLst>
        </c:ser>
        <c:dLbls>
          <c:showLegendKey val="0"/>
          <c:showVal val="1"/>
          <c:showCatName val="0"/>
          <c:showSerName val="0"/>
          <c:showPercent val="0"/>
          <c:showBubbleSize val="0"/>
        </c:dLbls>
        <c:marker val="1"/>
        <c:smooth val="0"/>
        <c:axId val="410854816"/>
        <c:axId val="410854256"/>
      </c:lineChart>
      <c:catAx>
        <c:axId val="41085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410853696"/>
        <c:crosses val="autoZero"/>
        <c:auto val="1"/>
        <c:lblAlgn val="ctr"/>
        <c:lblOffset val="100"/>
        <c:noMultiLvlLbl val="0"/>
      </c:catAx>
      <c:valAx>
        <c:axId val="410853696"/>
        <c:scaling>
          <c:orientation val="minMax"/>
        </c:scaling>
        <c:delete val="1"/>
        <c:axPos val="l"/>
        <c:numFmt formatCode="#,##0" sourceLinked="1"/>
        <c:majorTickMark val="none"/>
        <c:minorTickMark val="none"/>
        <c:tickLblPos val="nextTo"/>
        <c:crossAx val="410853136"/>
        <c:crosses val="autoZero"/>
        <c:crossBetween val="between"/>
      </c:valAx>
      <c:valAx>
        <c:axId val="410854256"/>
        <c:scaling>
          <c:orientation val="minMax"/>
        </c:scaling>
        <c:delete val="1"/>
        <c:axPos val="r"/>
        <c:numFmt formatCode="#,##0" sourceLinked="1"/>
        <c:majorTickMark val="out"/>
        <c:minorTickMark val="none"/>
        <c:tickLblPos val="nextTo"/>
        <c:crossAx val="410854816"/>
        <c:crosses val="max"/>
        <c:crossBetween val="between"/>
      </c:valAx>
      <c:catAx>
        <c:axId val="410854816"/>
        <c:scaling>
          <c:orientation val="minMax"/>
        </c:scaling>
        <c:delete val="1"/>
        <c:axPos val="b"/>
        <c:numFmt formatCode="General" sourceLinked="1"/>
        <c:majorTickMark val="out"/>
        <c:minorTickMark val="none"/>
        <c:tickLblPos val="nextTo"/>
        <c:crossAx val="4108542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'on line - UNACOL Grafico2 OK'!$A$4</c:f>
              <c:strCache>
                <c:ptCount val="1"/>
                <c:pt idx="0">
                  <c:v>Nenhuma Unidades de Acolhimento</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pt-BR" sz="9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 line - UNACOL Grafico2 OK'!$B$3:$G$3</c:f>
              <c:strCache>
                <c:ptCount val="6"/>
                <c:pt idx="0">
                  <c:v>Pequeno I</c:v>
                </c:pt>
                <c:pt idx="1">
                  <c:v>Pequeno II</c:v>
                </c:pt>
                <c:pt idx="2">
                  <c:v>Médio</c:v>
                </c:pt>
                <c:pt idx="3">
                  <c:v>Grande</c:v>
                </c:pt>
                <c:pt idx="4">
                  <c:v>Metrópole</c:v>
                </c:pt>
                <c:pt idx="5">
                  <c:v>Brasil</c:v>
                </c:pt>
              </c:strCache>
            </c:strRef>
          </c:cat>
          <c:val>
            <c:numRef>
              <c:f>'on line - UNACOL Grafico2 OK'!$B$4:$G$4</c:f>
              <c:numCache>
                <c:formatCode>#,##0</c:formatCode>
                <c:ptCount val="6"/>
                <c:pt idx="0">
                  <c:v>3060</c:v>
                </c:pt>
                <c:pt idx="1">
                  <c:v>452</c:v>
                </c:pt>
                <c:pt idx="2">
                  <c:v>41</c:v>
                </c:pt>
                <c:pt idx="3">
                  <c:v>3</c:v>
                </c:pt>
                <c:pt idx="4">
                  <c:v>0</c:v>
                </c:pt>
                <c:pt idx="5">
                  <c:v>3556</c:v>
                </c:pt>
              </c:numCache>
            </c:numRef>
          </c:val>
          <c:extLst>
            <c:ext xmlns:c16="http://schemas.microsoft.com/office/drawing/2014/chart" uri="{C3380CC4-5D6E-409C-BE32-E72D297353CC}">
              <c16:uniqueId val="{00000000-2D4F-46E9-B043-194B6D4E1358}"/>
            </c:ext>
          </c:extLst>
        </c:ser>
        <c:ser>
          <c:idx val="1"/>
          <c:order val="1"/>
          <c:tx>
            <c:strRef>
              <c:f>'on line - UNACOL Grafico2 OK'!$A$5</c:f>
              <c:strCache>
                <c:ptCount val="1"/>
                <c:pt idx="0">
                  <c:v>1  Unidade de Acolhimento</c:v>
                </c:pt>
              </c:strCache>
            </c:strRef>
          </c:tx>
          <c:spPr>
            <a:solidFill>
              <a:schemeClr val="accent1">
                <a:shade val="70000"/>
              </a:schemeClr>
            </a:solidFill>
            <a:ln>
              <a:noFill/>
            </a:ln>
            <a:effectLst/>
          </c:spPr>
          <c:invertIfNegative val="0"/>
          <c:dLbls>
            <c:dLbl>
              <c:idx val="1"/>
              <c:layout>
                <c:manualLayout>
                  <c:x val="1.5972313315413028E-3"/>
                  <c:y val="2.604166666666571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7F6-47BC-9879-9196ACC717D4}"/>
                </c:ext>
              </c:extLst>
            </c:dLbl>
            <c:dLbl>
              <c:idx val="5"/>
              <c:layout>
                <c:manualLayout>
                  <c:x val="7.9861566577065432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7F6-47BC-9879-9196ACC717D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 line - UNACOL Grafico2 OK'!$B$3:$G$3</c:f>
              <c:strCache>
                <c:ptCount val="6"/>
                <c:pt idx="0">
                  <c:v>Pequeno I</c:v>
                </c:pt>
                <c:pt idx="1">
                  <c:v>Pequeno II</c:v>
                </c:pt>
                <c:pt idx="2">
                  <c:v>Médio</c:v>
                </c:pt>
                <c:pt idx="3">
                  <c:v>Grande</c:v>
                </c:pt>
                <c:pt idx="4">
                  <c:v>Metrópole</c:v>
                </c:pt>
                <c:pt idx="5">
                  <c:v>Brasil</c:v>
                </c:pt>
              </c:strCache>
            </c:strRef>
          </c:cat>
          <c:val>
            <c:numRef>
              <c:f>'on line - UNACOL Grafico2 OK'!$B$5:$G$5</c:f>
              <c:numCache>
                <c:formatCode>#,##0</c:formatCode>
                <c:ptCount val="6"/>
                <c:pt idx="0">
                  <c:v>650</c:v>
                </c:pt>
                <c:pt idx="1">
                  <c:v>288</c:v>
                </c:pt>
                <c:pt idx="2">
                  <c:v>80</c:v>
                </c:pt>
                <c:pt idx="3">
                  <c:v>20</c:v>
                </c:pt>
                <c:pt idx="4">
                  <c:v>0</c:v>
                </c:pt>
                <c:pt idx="5">
                  <c:v>1038</c:v>
                </c:pt>
              </c:numCache>
            </c:numRef>
          </c:val>
          <c:extLst>
            <c:ext xmlns:c16="http://schemas.microsoft.com/office/drawing/2014/chart" uri="{C3380CC4-5D6E-409C-BE32-E72D297353CC}">
              <c16:uniqueId val="{00000001-2D4F-46E9-B043-194B6D4E1358}"/>
            </c:ext>
          </c:extLst>
        </c:ser>
        <c:ser>
          <c:idx val="2"/>
          <c:order val="2"/>
          <c:tx>
            <c:strRef>
              <c:f>'on line - UNACOL Grafico2 OK'!$A$6</c:f>
              <c:strCache>
                <c:ptCount val="1"/>
                <c:pt idx="0">
                  <c:v>De 2 a 3 Unidades de Acolhimento</c:v>
                </c:pt>
              </c:strCache>
            </c:strRef>
          </c:tx>
          <c:spPr>
            <a:solidFill>
              <a:schemeClr val="accent1">
                <a:shade val="90000"/>
              </a:schemeClr>
            </a:solidFill>
            <a:ln>
              <a:noFill/>
            </a:ln>
            <a:effectLst/>
          </c:spPr>
          <c:invertIfNegative val="0"/>
          <c:dLbls>
            <c:dLbl>
              <c:idx val="1"/>
              <c:layout>
                <c:manualLayout>
                  <c:x val="4.791693994623967E-3"/>
                  <c:y val="-9.54850080601499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7F6-47BC-9879-9196ACC717D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 line - UNACOL Grafico2 OK'!$B$3:$G$3</c:f>
              <c:strCache>
                <c:ptCount val="6"/>
                <c:pt idx="0">
                  <c:v>Pequeno I</c:v>
                </c:pt>
                <c:pt idx="1">
                  <c:v>Pequeno II</c:v>
                </c:pt>
                <c:pt idx="2">
                  <c:v>Médio</c:v>
                </c:pt>
                <c:pt idx="3">
                  <c:v>Grande</c:v>
                </c:pt>
                <c:pt idx="4">
                  <c:v>Metrópole</c:v>
                </c:pt>
                <c:pt idx="5">
                  <c:v>Brasil</c:v>
                </c:pt>
              </c:strCache>
            </c:strRef>
          </c:cat>
          <c:val>
            <c:numRef>
              <c:f>'on line - UNACOL Grafico2 OK'!$B$6:$G$6</c:f>
              <c:numCache>
                <c:formatCode>#,##0</c:formatCode>
                <c:ptCount val="6"/>
                <c:pt idx="0">
                  <c:v>206</c:v>
                </c:pt>
                <c:pt idx="1">
                  <c:v>269</c:v>
                </c:pt>
                <c:pt idx="2">
                  <c:v>144</c:v>
                </c:pt>
                <c:pt idx="3">
                  <c:v>60</c:v>
                </c:pt>
                <c:pt idx="4">
                  <c:v>0</c:v>
                </c:pt>
                <c:pt idx="5">
                  <c:v>679</c:v>
                </c:pt>
              </c:numCache>
            </c:numRef>
          </c:val>
          <c:extLst>
            <c:ext xmlns:c16="http://schemas.microsoft.com/office/drawing/2014/chart" uri="{C3380CC4-5D6E-409C-BE32-E72D297353CC}">
              <c16:uniqueId val="{00000002-2D4F-46E9-B043-194B6D4E1358}"/>
            </c:ext>
          </c:extLst>
        </c:ser>
        <c:ser>
          <c:idx val="3"/>
          <c:order val="3"/>
          <c:tx>
            <c:strRef>
              <c:f>'on line - UNACOL Grafico2 OK'!$A$7</c:f>
              <c:strCache>
                <c:ptCount val="1"/>
                <c:pt idx="0">
                  <c:v>De 4 a 6 Unidades de Acolhimento</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 line - UNACOL Grafico2 OK'!$B$3:$G$3</c:f>
              <c:strCache>
                <c:ptCount val="6"/>
                <c:pt idx="0">
                  <c:v>Pequeno I</c:v>
                </c:pt>
                <c:pt idx="1">
                  <c:v>Pequeno II</c:v>
                </c:pt>
                <c:pt idx="2">
                  <c:v>Médio</c:v>
                </c:pt>
                <c:pt idx="3">
                  <c:v>Grande</c:v>
                </c:pt>
                <c:pt idx="4">
                  <c:v>Metrópole</c:v>
                </c:pt>
                <c:pt idx="5">
                  <c:v>Brasil</c:v>
                </c:pt>
              </c:strCache>
            </c:strRef>
          </c:cat>
          <c:val>
            <c:numRef>
              <c:f>'on line - UNACOL Grafico2 OK'!$B$7:$G$7</c:f>
              <c:numCache>
                <c:formatCode>#,##0</c:formatCode>
                <c:ptCount val="6"/>
                <c:pt idx="0">
                  <c:v>3</c:v>
                </c:pt>
                <c:pt idx="1">
                  <c:v>32</c:v>
                </c:pt>
                <c:pt idx="2">
                  <c:v>54</c:v>
                </c:pt>
                <c:pt idx="3">
                  <c:v>76</c:v>
                </c:pt>
                <c:pt idx="4">
                  <c:v>0</c:v>
                </c:pt>
                <c:pt idx="5">
                  <c:v>165</c:v>
                </c:pt>
              </c:numCache>
            </c:numRef>
          </c:val>
          <c:extLst>
            <c:ext xmlns:c16="http://schemas.microsoft.com/office/drawing/2014/chart" uri="{C3380CC4-5D6E-409C-BE32-E72D297353CC}">
              <c16:uniqueId val="{00000003-2D4F-46E9-B043-194B6D4E1358}"/>
            </c:ext>
          </c:extLst>
        </c:ser>
        <c:ser>
          <c:idx val="4"/>
          <c:order val="4"/>
          <c:tx>
            <c:strRef>
              <c:f>'on line - UNACOL Grafico2 OK'!$A$8</c:f>
              <c:strCache>
                <c:ptCount val="1"/>
                <c:pt idx="0">
                  <c:v>De 7 a 10 Unidades de Acolhimento</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 line - UNACOL Grafico2 OK'!$B$3:$G$3</c:f>
              <c:strCache>
                <c:ptCount val="6"/>
                <c:pt idx="0">
                  <c:v>Pequeno I</c:v>
                </c:pt>
                <c:pt idx="1">
                  <c:v>Pequeno II</c:v>
                </c:pt>
                <c:pt idx="2">
                  <c:v>Médio</c:v>
                </c:pt>
                <c:pt idx="3">
                  <c:v>Grande</c:v>
                </c:pt>
                <c:pt idx="4">
                  <c:v>Metrópole</c:v>
                </c:pt>
                <c:pt idx="5">
                  <c:v>Brasil</c:v>
                </c:pt>
              </c:strCache>
            </c:strRef>
          </c:cat>
          <c:val>
            <c:numRef>
              <c:f>'on line - UNACOL Grafico2 OK'!$B$8:$G$8</c:f>
              <c:numCache>
                <c:formatCode>#,##0</c:formatCode>
                <c:ptCount val="6"/>
                <c:pt idx="0">
                  <c:v>0</c:v>
                </c:pt>
                <c:pt idx="1">
                  <c:v>2</c:v>
                </c:pt>
                <c:pt idx="2">
                  <c:v>6</c:v>
                </c:pt>
                <c:pt idx="3">
                  <c:v>59</c:v>
                </c:pt>
                <c:pt idx="4">
                  <c:v>0</c:v>
                </c:pt>
                <c:pt idx="5">
                  <c:v>67</c:v>
                </c:pt>
              </c:numCache>
            </c:numRef>
          </c:val>
          <c:extLst>
            <c:ext xmlns:c16="http://schemas.microsoft.com/office/drawing/2014/chart" uri="{C3380CC4-5D6E-409C-BE32-E72D297353CC}">
              <c16:uniqueId val="{00000004-2D4F-46E9-B043-194B6D4E1358}"/>
            </c:ext>
          </c:extLst>
        </c:ser>
        <c:ser>
          <c:idx val="5"/>
          <c:order val="5"/>
          <c:tx>
            <c:strRef>
              <c:f>'on line - UNACOL Grafico2 OK'!$A$9</c:f>
              <c:strCache>
                <c:ptCount val="1"/>
                <c:pt idx="0">
                  <c:v>Mais de 10 Unidades de Acolhimento</c:v>
                </c:pt>
              </c:strCache>
            </c:strRef>
          </c:tx>
          <c:spPr>
            <a:solidFill>
              <a:schemeClr val="accent1">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 line - UNACOL Grafico2 OK'!$B$3:$G$3</c:f>
              <c:strCache>
                <c:ptCount val="6"/>
                <c:pt idx="0">
                  <c:v>Pequeno I</c:v>
                </c:pt>
                <c:pt idx="1">
                  <c:v>Pequeno II</c:v>
                </c:pt>
                <c:pt idx="2">
                  <c:v>Médio</c:v>
                </c:pt>
                <c:pt idx="3">
                  <c:v>Grande</c:v>
                </c:pt>
                <c:pt idx="4">
                  <c:v>Metrópole</c:v>
                </c:pt>
                <c:pt idx="5">
                  <c:v>Brasil</c:v>
                </c:pt>
              </c:strCache>
            </c:strRef>
          </c:cat>
          <c:val>
            <c:numRef>
              <c:f>'on line - UNACOL Grafico2 OK'!$B$9:$G$9</c:f>
              <c:numCache>
                <c:formatCode>#,##0</c:formatCode>
                <c:ptCount val="6"/>
                <c:pt idx="0">
                  <c:v>0</c:v>
                </c:pt>
                <c:pt idx="1">
                  <c:v>0</c:v>
                </c:pt>
                <c:pt idx="2">
                  <c:v>0</c:v>
                </c:pt>
                <c:pt idx="3">
                  <c:v>48</c:v>
                </c:pt>
                <c:pt idx="4">
                  <c:v>17</c:v>
                </c:pt>
                <c:pt idx="5">
                  <c:v>65</c:v>
                </c:pt>
              </c:numCache>
            </c:numRef>
          </c:val>
          <c:extLst>
            <c:ext xmlns:c16="http://schemas.microsoft.com/office/drawing/2014/chart" uri="{C3380CC4-5D6E-409C-BE32-E72D297353CC}">
              <c16:uniqueId val="{00000005-2D4F-46E9-B043-194B6D4E1358}"/>
            </c:ext>
          </c:extLst>
        </c:ser>
        <c:dLbls>
          <c:dLblPos val="ctr"/>
          <c:showLegendKey val="0"/>
          <c:showVal val="1"/>
          <c:showCatName val="0"/>
          <c:showSerName val="0"/>
          <c:showPercent val="0"/>
          <c:showBubbleSize val="0"/>
        </c:dLbls>
        <c:gapWidth val="150"/>
        <c:axId val="411924480"/>
        <c:axId val="411925040"/>
      </c:barChart>
      <c:catAx>
        <c:axId val="41192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411925040"/>
        <c:crosses val="autoZero"/>
        <c:auto val="1"/>
        <c:lblAlgn val="ctr"/>
        <c:lblOffset val="100"/>
        <c:noMultiLvlLbl val="0"/>
      </c:catAx>
      <c:valAx>
        <c:axId val="411925040"/>
        <c:scaling>
          <c:orientation val="minMax"/>
        </c:scaling>
        <c:delete val="1"/>
        <c:axPos val="l"/>
        <c:numFmt formatCode="#,##0" sourceLinked="1"/>
        <c:majorTickMark val="none"/>
        <c:minorTickMark val="none"/>
        <c:tickLblPos val="nextTo"/>
        <c:crossAx val="411924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'UNACOL Gráfico 29 OK'!$A$4</c:f>
              <c:strCache>
                <c:ptCount val="1"/>
                <c:pt idx="0">
                  <c:v>Não Governamental</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'UNACOL Gráfico 29 OK'!$B$3:$G$3</c:f>
              <c:numCache>
                <c:formatCode>General</c:formatCode>
                <c:ptCount val="6"/>
                <c:pt idx="0">
                  <c:v>2012</c:v>
                </c:pt>
                <c:pt idx="1">
                  <c:v>2013</c:v>
                </c:pt>
                <c:pt idx="2">
                  <c:v>2014</c:v>
                </c:pt>
                <c:pt idx="3">
                  <c:v>2015</c:v>
                </c:pt>
                <c:pt idx="4">
                  <c:v>2016</c:v>
                </c:pt>
                <c:pt idx="5">
                  <c:v>2017</c:v>
                </c:pt>
              </c:numCache>
            </c:numRef>
          </c:cat>
          <c:val>
            <c:numRef>
              <c:f>'UNACOL Gráfico 29 OK'!$B$4:$G$4</c:f>
              <c:numCache>
                <c:formatCode>0.0%</c:formatCode>
                <c:ptCount val="6"/>
                <c:pt idx="0">
                  <c:v>0.66400000000000003</c:v>
                </c:pt>
                <c:pt idx="1">
                  <c:v>0.64600000000000002</c:v>
                </c:pt>
                <c:pt idx="2">
                  <c:v>0.65300000000000002</c:v>
                </c:pt>
                <c:pt idx="3">
                  <c:v>0.63</c:v>
                </c:pt>
                <c:pt idx="4">
                  <c:v>0.63200000000000001</c:v>
                </c:pt>
                <c:pt idx="5">
                  <c:v>0.63821792807300048</c:v>
                </c:pt>
              </c:numCache>
            </c:numRef>
          </c:val>
          <c:extLst>
            <c:ext xmlns:c16="http://schemas.microsoft.com/office/drawing/2014/chart" uri="{C3380CC4-5D6E-409C-BE32-E72D297353CC}">
              <c16:uniqueId val="{00000000-62D1-4552-80F0-28AC13C1A60F}"/>
            </c:ext>
          </c:extLst>
        </c:ser>
        <c:ser>
          <c:idx val="1"/>
          <c:order val="1"/>
          <c:tx>
            <c:strRef>
              <c:f>'UNACOL Gráfico 29 OK'!$A$5</c:f>
              <c:strCache>
                <c:ptCount val="1"/>
                <c:pt idx="0">
                  <c:v>Governamental</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'UNACOL Gráfico 29 OK'!$B$3:$G$3</c:f>
              <c:numCache>
                <c:formatCode>General</c:formatCode>
                <c:ptCount val="6"/>
                <c:pt idx="0">
                  <c:v>2012</c:v>
                </c:pt>
                <c:pt idx="1">
                  <c:v>2013</c:v>
                </c:pt>
                <c:pt idx="2">
                  <c:v>2014</c:v>
                </c:pt>
                <c:pt idx="3">
                  <c:v>2015</c:v>
                </c:pt>
                <c:pt idx="4">
                  <c:v>2016</c:v>
                </c:pt>
                <c:pt idx="5">
                  <c:v>2017</c:v>
                </c:pt>
              </c:numCache>
            </c:numRef>
          </c:cat>
          <c:val>
            <c:numRef>
              <c:f>'UNACOL Gráfico 29 OK'!$B$5:$G$5</c:f>
              <c:numCache>
                <c:formatCode>0.0%</c:formatCode>
                <c:ptCount val="6"/>
                <c:pt idx="0">
                  <c:v>0.33500000000000002</c:v>
                </c:pt>
                <c:pt idx="1">
                  <c:v>0.35399999999999998</c:v>
                </c:pt>
                <c:pt idx="2">
                  <c:v>0.34699999999999998</c:v>
                </c:pt>
                <c:pt idx="3">
                  <c:v>0.37</c:v>
                </c:pt>
                <c:pt idx="4">
                  <c:v>0.36799999999999999</c:v>
                </c:pt>
                <c:pt idx="5">
                  <c:v>0.36178207192699946</c:v>
                </c:pt>
              </c:numCache>
            </c:numRef>
          </c:val>
          <c:extLst>
            <c:ext xmlns:c16="http://schemas.microsoft.com/office/drawing/2014/chart" uri="{C3380CC4-5D6E-409C-BE32-E72D297353CC}">
              <c16:uniqueId val="{00000001-62D1-4552-80F0-28AC13C1A60F}"/>
            </c:ext>
          </c:extLst>
        </c:ser>
        <c:dLbls>
          <c:dLblPos val="ctr"/>
          <c:showLegendKey val="0"/>
          <c:showVal val="1"/>
          <c:showCatName val="0"/>
          <c:showSerName val="0"/>
          <c:showPercent val="0"/>
          <c:showBubbleSize val="0"/>
        </c:dLbls>
        <c:gapWidth val="150"/>
        <c:overlap val="100"/>
        <c:axId val="411928400"/>
        <c:axId val="411928960"/>
      </c:barChart>
      <c:catAx>
        <c:axId val="411928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pt-BR"/>
          </a:p>
        </c:txPr>
        <c:crossAx val="411928960"/>
        <c:crosses val="autoZero"/>
        <c:auto val="1"/>
        <c:lblAlgn val="ctr"/>
        <c:lblOffset val="100"/>
        <c:noMultiLvlLbl val="0"/>
      </c:catAx>
      <c:valAx>
        <c:axId val="411928960"/>
        <c:scaling>
          <c:orientation val="minMax"/>
        </c:scaling>
        <c:delete val="1"/>
        <c:axPos val="l"/>
        <c:numFmt formatCode="0.0%" sourceLinked="1"/>
        <c:majorTickMark val="out"/>
        <c:minorTickMark val="none"/>
        <c:tickLblPos val="nextTo"/>
        <c:crossAx val="411928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3"/>
          <c:order val="0"/>
          <c:tx>
            <c:strRef>
              <c:f>'UNACOL Gráfico 4 OK'!$B$3</c:f>
              <c:strCache>
                <c:ptCount val="1"/>
                <c:pt idx="0">
                  <c:v>2015</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'UNACOL Gráfico 4 OK'!$A$4:$A$7</c:f>
              <c:strCache>
                <c:ptCount val="4"/>
                <c:pt idx="0">
                  <c:v>Acesso principal adaptado com rampas e rota acessível desde a calçada até o interior da Unidade</c:v>
                </c:pt>
                <c:pt idx="1">
                  <c:v>Rota acessível aos dormitórios e espaços de uso coletivo</c:v>
                </c:pt>
                <c:pt idx="2">
                  <c:v>Rota acessível ao banheiro</c:v>
                </c:pt>
                <c:pt idx="3">
                  <c:v>Banheiro adaptado para pessoas com deficiência e/ou mobilidade reduzida</c:v>
                </c:pt>
              </c:strCache>
            </c:strRef>
          </c:cat>
          <c:val>
            <c:numRef>
              <c:f>'UNACOL Gráfico 4 OK'!$B$4:$B$7</c:f>
              <c:numCache>
                <c:formatCode>0.0%</c:formatCode>
                <c:ptCount val="4"/>
                <c:pt idx="0">
                  <c:v>0.35517551755175519</c:v>
                </c:pt>
                <c:pt idx="1">
                  <c:v>0.40810081008100813</c:v>
                </c:pt>
                <c:pt idx="2">
                  <c:v>0.41350135013501349</c:v>
                </c:pt>
                <c:pt idx="3">
                  <c:v>0.35607560756075607</c:v>
                </c:pt>
              </c:numCache>
            </c:numRef>
          </c:val>
          <c:extLst>
            <c:ext xmlns:c16="http://schemas.microsoft.com/office/drawing/2014/chart" uri="{C3380CC4-5D6E-409C-BE32-E72D297353CC}">
              <c16:uniqueId val="{00000000-71FA-45E1-B4C5-D7D832C9DD93}"/>
            </c:ext>
          </c:extLst>
        </c:ser>
        <c:ser>
          <c:idx val="4"/>
          <c:order val="1"/>
          <c:tx>
            <c:strRef>
              <c:f>'UNACOL Gráfico 4 OK'!$C$3</c:f>
              <c:strCache>
                <c:ptCount val="1"/>
                <c:pt idx="0">
                  <c:v>2016</c:v>
                </c:pt>
              </c:strCache>
            </c:strRef>
          </c:tx>
          <c:spPr>
            <a:solidFill>
              <a:schemeClr val="accent1">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'UNACOL Gráfico 4 OK'!$A$4:$A$7</c:f>
              <c:strCache>
                <c:ptCount val="4"/>
                <c:pt idx="0">
                  <c:v>Acesso principal adaptado com rampas e rota acessível desde a calçada até o interior da Unidade</c:v>
                </c:pt>
                <c:pt idx="1">
                  <c:v>Rota acessível aos dormitórios e espaços de uso coletivo</c:v>
                </c:pt>
                <c:pt idx="2">
                  <c:v>Rota acessível ao banheiro</c:v>
                </c:pt>
                <c:pt idx="3">
                  <c:v>Banheiro adaptado para pessoas com deficiência e/ou mobilidade reduzida</c:v>
                </c:pt>
              </c:strCache>
            </c:strRef>
          </c:cat>
          <c:val>
            <c:numRef>
              <c:f>'UNACOL Gráfico 4 OK'!$C$4:$C$7</c:f>
              <c:numCache>
                <c:formatCode>0.0%</c:formatCode>
                <c:ptCount val="4"/>
                <c:pt idx="0">
                  <c:v>0.35357204635876144</c:v>
                </c:pt>
                <c:pt idx="1">
                  <c:v>0.41532606815429857</c:v>
                </c:pt>
                <c:pt idx="2">
                  <c:v>0.42881854350458398</c:v>
                </c:pt>
                <c:pt idx="3">
                  <c:v>0.37951911434007957</c:v>
                </c:pt>
              </c:numCache>
            </c:numRef>
          </c:val>
          <c:extLst>
            <c:ext xmlns:c16="http://schemas.microsoft.com/office/drawing/2014/chart" uri="{C3380CC4-5D6E-409C-BE32-E72D297353CC}">
              <c16:uniqueId val="{00000001-71FA-45E1-B4C5-D7D832C9DD93}"/>
            </c:ext>
          </c:extLst>
        </c:ser>
        <c:ser>
          <c:idx val="0"/>
          <c:order val="2"/>
          <c:tx>
            <c:strRef>
              <c:f>'UNACOL Gráfico 4 OK'!$D$3</c:f>
              <c:strCache>
                <c:ptCount val="1"/>
                <c:pt idx="0">
                  <c:v>2017</c:v>
                </c:pt>
              </c:strCache>
            </c:strRef>
          </c:tx>
          <c:spPr>
            <a:solidFill>
              <a:schemeClr val="accent1">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'UNACOL Gráfico 4 OK'!$A$4:$A$7</c:f>
              <c:strCache>
                <c:ptCount val="4"/>
                <c:pt idx="0">
                  <c:v>Acesso principal adaptado com rampas e rota acessível desde a calçada até o interior da Unidade</c:v>
                </c:pt>
                <c:pt idx="1">
                  <c:v>Rota acessível aos dormitórios e espaços de uso coletivo</c:v>
                </c:pt>
                <c:pt idx="2">
                  <c:v>Rota acessível ao banheiro</c:v>
                </c:pt>
                <c:pt idx="3">
                  <c:v>Banheiro adaptado para pessoas com deficiência e/ou mobilidade reduzida</c:v>
                </c:pt>
              </c:strCache>
            </c:strRef>
          </c:cat>
          <c:val>
            <c:numRef>
              <c:f>'UNACOL Gráfico 4 OK'!$D$4:$D$7</c:f>
              <c:numCache>
                <c:formatCode>0.0%</c:formatCode>
                <c:ptCount val="4"/>
                <c:pt idx="0">
                  <c:v>0.36929683306494898</c:v>
                </c:pt>
                <c:pt idx="1">
                  <c:v>0.43388799427446773</c:v>
                </c:pt>
                <c:pt idx="2">
                  <c:v>0.4430130613705493</c:v>
                </c:pt>
                <c:pt idx="3">
                  <c:v>0.39631418858472001</c:v>
                </c:pt>
              </c:numCache>
            </c:numRef>
          </c:val>
          <c:extLst>
            <c:ext xmlns:c16="http://schemas.microsoft.com/office/drawing/2014/chart" uri="{C3380CC4-5D6E-409C-BE32-E72D297353CC}">
              <c16:uniqueId val="{00000000-42E0-4459-893F-7538E5924492}"/>
            </c:ext>
          </c:extLst>
        </c:ser>
        <c:dLbls>
          <c:dLblPos val="outEnd"/>
          <c:showLegendKey val="0"/>
          <c:showVal val="1"/>
          <c:showCatName val="0"/>
          <c:showSerName val="0"/>
          <c:showPercent val="0"/>
          <c:showBubbleSize val="0"/>
        </c:dLbls>
        <c:gapWidth val="182"/>
        <c:axId val="411932320"/>
        <c:axId val="411932880"/>
      </c:barChart>
      <c:catAx>
        <c:axId val="411932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411932880"/>
        <c:crosses val="autoZero"/>
        <c:auto val="1"/>
        <c:lblAlgn val="ctr"/>
        <c:lblOffset val="100"/>
        <c:noMultiLvlLbl val="0"/>
      </c:catAx>
      <c:valAx>
        <c:axId val="411932880"/>
        <c:scaling>
          <c:orientation val="minMax"/>
        </c:scaling>
        <c:delete val="1"/>
        <c:axPos val="b"/>
        <c:numFmt formatCode="0.0%" sourceLinked="1"/>
        <c:majorTickMark val="none"/>
        <c:minorTickMark val="none"/>
        <c:tickLblPos val="nextTo"/>
        <c:crossAx val="411932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6.311994508626087E-2"/>
          <c:y val="9.9403632649529727E-2"/>
          <c:w val="0.81304631403280314"/>
          <c:h val="0.56815174657975098"/>
        </c:manualLayout>
      </c:layout>
      <c:barChart>
        <c:barDir val="col"/>
        <c:grouping val="clustered"/>
        <c:varyColors val="0"/>
        <c:ser>
          <c:idx val="0"/>
          <c:order val="0"/>
          <c:tx>
            <c:strRef>
              <c:f>'CRAS Gráfico 4 OK'!$D$3</c:f>
              <c:strCache>
                <c:ptCount val="1"/>
                <c:pt idx="0">
                  <c:v>2010</c:v>
                </c:pt>
              </c:strCache>
            </c:strRef>
          </c:tx>
          <c:spPr>
            <a:solidFill>
              <a:schemeClr val="accent1">
                <a:shade val="45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'CRAS Gráfico 4 OK'!$A$4:$A$7</c:f>
              <c:strCache>
                <c:ptCount val="4"/>
                <c:pt idx="0">
                  <c:v>Acesso principal adaptado com rampas e rota acessível desde a calçada até a recepção do CRAS</c:v>
                </c:pt>
                <c:pt idx="1">
                  <c:v>Rota acessível aos espaços do CRAS</c:v>
                </c:pt>
                <c:pt idx="2">
                  <c:v>Rota acessível ao banheiro</c:v>
                </c:pt>
                <c:pt idx="3">
                  <c:v>Banheiro adaptado</c:v>
                </c:pt>
              </c:strCache>
            </c:strRef>
          </c:cat>
          <c:val>
            <c:numRef>
              <c:f>'CRAS Gráfico 4 OK'!$D$4:$D$7</c:f>
              <c:numCache>
                <c:formatCode>0.0%</c:formatCode>
                <c:ptCount val="4"/>
                <c:pt idx="0">
                  <c:v>0.253</c:v>
                </c:pt>
                <c:pt idx="1">
                  <c:v>0.27200000000000002</c:v>
                </c:pt>
                <c:pt idx="2">
                  <c:v>0.25900000000000001</c:v>
                </c:pt>
                <c:pt idx="3">
                  <c:v>0.19400000000000001</c:v>
                </c:pt>
              </c:numCache>
            </c:numRef>
          </c:val>
          <c:extLst xmlns:c15="http://schemas.microsoft.com/office/drawing/2012/chart">
            <c:ext xmlns:c16="http://schemas.microsoft.com/office/drawing/2014/chart" uri="{C3380CC4-5D6E-409C-BE32-E72D297353CC}">
              <c16:uniqueId val="{00000007-2411-4E07-AEB1-0E10DFE4A9C1}"/>
            </c:ext>
          </c:extLst>
        </c:ser>
        <c:ser>
          <c:idx val="1"/>
          <c:order val="1"/>
          <c:tx>
            <c:strRef>
              <c:f>'CRAS Gráfico 4 OK'!$E$3</c:f>
              <c:strCache>
                <c:ptCount val="1"/>
                <c:pt idx="0">
                  <c:v>2011</c:v>
                </c:pt>
              </c:strCache>
            </c:strRef>
          </c:tx>
          <c:spPr>
            <a:solidFill>
              <a:schemeClr val="accent1">
                <a:shade val="61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'CRAS Gráfico 4 OK'!$A$4:$A$7</c:f>
              <c:strCache>
                <c:ptCount val="4"/>
                <c:pt idx="0">
                  <c:v>Acesso principal adaptado com rampas e rota acessível desde a calçada até a recepção do CRAS</c:v>
                </c:pt>
                <c:pt idx="1">
                  <c:v>Rota acessível aos espaços do CRAS</c:v>
                </c:pt>
                <c:pt idx="2">
                  <c:v>Rota acessível ao banheiro</c:v>
                </c:pt>
                <c:pt idx="3">
                  <c:v>Banheiro adaptado</c:v>
                </c:pt>
              </c:strCache>
            </c:strRef>
          </c:cat>
          <c:val>
            <c:numRef>
              <c:f>'CRAS Gráfico 4 OK'!$E$4:$E$7</c:f>
              <c:numCache>
                <c:formatCode>0.0%</c:formatCode>
                <c:ptCount val="4"/>
                <c:pt idx="0">
                  <c:v>0.28899999999999998</c:v>
                </c:pt>
                <c:pt idx="1">
                  <c:v>0.3</c:v>
                </c:pt>
                <c:pt idx="2">
                  <c:v>0.28799999999999998</c:v>
                </c:pt>
                <c:pt idx="3">
                  <c:v>0.23699999999999999</c:v>
                </c:pt>
              </c:numCache>
            </c:numRef>
          </c:val>
          <c:extLst xmlns:c15="http://schemas.microsoft.com/office/drawing/2012/chart">
            <c:ext xmlns:c16="http://schemas.microsoft.com/office/drawing/2014/chart" uri="{C3380CC4-5D6E-409C-BE32-E72D297353CC}">
              <c16:uniqueId val="{00000008-2411-4E07-AEB1-0E10DFE4A9C1}"/>
            </c:ext>
          </c:extLst>
        </c:ser>
        <c:ser>
          <c:idx val="2"/>
          <c:order val="2"/>
          <c:tx>
            <c:strRef>
              <c:f>'CRAS Gráfico 4 OK'!$F$3</c:f>
              <c:strCache>
                <c:ptCount val="1"/>
                <c:pt idx="0">
                  <c:v>2012</c:v>
                </c:pt>
              </c:strCache>
            </c:strRef>
          </c:tx>
          <c:spPr>
            <a:solidFill>
              <a:schemeClr val="accent1">
                <a:shade val="76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'CRAS Gráfico 4 OK'!$A$4:$A$7</c:f>
              <c:strCache>
                <c:ptCount val="4"/>
                <c:pt idx="0">
                  <c:v>Acesso principal adaptado com rampas e rota acessível desde a calçada até a recepção do CRAS</c:v>
                </c:pt>
                <c:pt idx="1">
                  <c:v>Rota acessível aos espaços do CRAS</c:v>
                </c:pt>
                <c:pt idx="2">
                  <c:v>Rota acessível ao banheiro</c:v>
                </c:pt>
                <c:pt idx="3">
                  <c:v>Banheiro adaptado</c:v>
                </c:pt>
              </c:strCache>
            </c:strRef>
          </c:cat>
          <c:val>
            <c:numRef>
              <c:f>'CRAS Gráfico 4 OK'!$F$4:$F$7</c:f>
              <c:numCache>
                <c:formatCode>0.0%</c:formatCode>
                <c:ptCount val="4"/>
                <c:pt idx="0">
                  <c:v>0.30399999999999999</c:v>
                </c:pt>
                <c:pt idx="1">
                  <c:v>0.317</c:v>
                </c:pt>
                <c:pt idx="2">
                  <c:v>0.31</c:v>
                </c:pt>
                <c:pt idx="3">
                  <c:v>0.26700000000000002</c:v>
                </c:pt>
              </c:numCache>
            </c:numRef>
          </c:val>
          <c:extLst>
            <c:ext xmlns:c16="http://schemas.microsoft.com/office/drawing/2014/chart" uri="{C3380CC4-5D6E-409C-BE32-E72D297353CC}">
              <c16:uniqueId val="{00000000-2411-4E07-AEB1-0E10DFE4A9C1}"/>
            </c:ext>
          </c:extLst>
        </c:ser>
        <c:ser>
          <c:idx val="3"/>
          <c:order val="3"/>
          <c:tx>
            <c:strRef>
              <c:f>'CRAS Gráfico 4 OK'!$G$3</c:f>
              <c:strCache>
                <c:ptCount val="1"/>
                <c:pt idx="0">
                  <c:v>2013</c:v>
                </c:pt>
              </c:strCache>
            </c:strRef>
          </c:tx>
          <c:spPr>
            <a:solidFill>
              <a:schemeClr val="accent1">
                <a:shade val="92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'CRAS Gráfico 4 OK'!$A$4:$A$7</c:f>
              <c:strCache>
                <c:ptCount val="4"/>
                <c:pt idx="0">
                  <c:v>Acesso principal adaptado com rampas e rota acessível desde a calçada até a recepção do CRAS</c:v>
                </c:pt>
                <c:pt idx="1">
                  <c:v>Rota acessível aos espaços do CRAS</c:v>
                </c:pt>
                <c:pt idx="2">
                  <c:v>Rota acessível ao banheiro</c:v>
                </c:pt>
                <c:pt idx="3">
                  <c:v>Banheiro adaptado</c:v>
                </c:pt>
              </c:strCache>
            </c:strRef>
          </c:cat>
          <c:val>
            <c:numRef>
              <c:f>'CRAS Gráfico 4 OK'!$G$4:$G$7</c:f>
              <c:numCache>
                <c:formatCode>0.0%</c:formatCode>
                <c:ptCount val="4"/>
                <c:pt idx="0">
                  <c:v>0.317</c:v>
                </c:pt>
                <c:pt idx="1">
                  <c:v>0.32700000000000001</c:v>
                </c:pt>
                <c:pt idx="2">
                  <c:v>0.32800000000000001</c:v>
                </c:pt>
                <c:pt idx="3">
                  <c:v>0.29299999999999998</c:v>
                </c:pt>
              </c:numCache>
            </c:numRef>
          </c:val>
          <c:extLst>
            <c:ext xmlns:c16="http://schemas.microsoft.com/office/drawing/2014/chart" uri="{C3380CC4-5D6E-409C-BE32-E72D297353CC}">
              <c16:uniqueId val="{00000001-2411-4E07-AEB1-0E10DFE4A9C1}"/>
            </c:ext>
          </c:extLst>
        </c:ser>
        <c:ser>
          <c:idx val="4"/>
          <c:order val="4"/>
          <c:tx>
            <c:strRef>
              <c:f>'CRAS Gráfico 4 OK'!$H$3</c:f>
              <c:strCache>
                <c:ptCount val="1"/>
                <c:pt idx="0">
                  <c:v>2014</c:v>
                </c:pt>
              </c:strCache>
            </c:strRef>
          </c:tx>
          <c:spPr>
            <a:solidFill>
              <a:schemeClr val="accent1">
                <a:tint val="93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'CRAS Gráfico 4 OK'!$A$4:$A$7</c:f>
              <c:strCache>
                <c:ptCount val="4"/>
                <c:pt idx="0">
                  <c:v>Acesso principal adaptado com rampas e rota acessível desde a calçada até a recepção do CRAS</c:v>
                </c:pt>
                <c:pt idx="1">
                  <c:v>Rota acessível aos espaços do CRAS</c:v>
                </c:pt>
                <c:pt idx="2">
                  <c:v>Rota acessível ao banheiro</c:v>
                </c:pt>
                <c:pt idx="3">
                  <c:v>Banheiro adaptado</c:v>
                </c:pt>
              </c:strCache>
            </c:strRef>
          </c:cat>
          <c:val>
            <c:numRef>
              <c:f>'CRAS Gráfico 4 OK'!$H$4:$H$7</c:f>
              <c:numCache>
                <c:formatCode>0.0%</c:formatCode>
                <c:ptCount val="4"/>
                <c:pt idx="0">
                  <c:v>0.34100000000000003</c:v>
                </c:pt>
                <c:pt idx="1">
                  <c:v>0.34699999999999998</c:v>
                </c:pt>
                <c:pt idx="2">
                  <c:v>0.34899999999999998</c:v>
                </c:pt>
                <c:pt idx="3">
                  <c:v>0.317</c:v>
                </c:pt>
              </c:numCache>
            </c:numRef>
          </c:val>
          <c:extLst>
            <c:ext xmlns:c16="http://schemas.microsoft.com/office/drawing/2014/chart" uri="{C3380CC4-5D6E-409C-BE32-E72D297353CC}">
              <c16:uniqueId val="{00000002-2411-4E07-AEB1-0E10DFE4A9C1}"/>
            </c:ext>
          </c:extLst>
        </c:ser>
        <c:ser>
          <c:idx val="5"/>
          <c:order val="5"/>
          <c:tx>
            <c:strRef>
              <c:f>'CRAS Gráfico 4 OK'!$I$3</c:f>
              <c:strCache>
                <c:ptCount val="1"/>
                <c:pt idx="0">
                  <c:v>2015</c:v>
                </c:pt>
              </c:strCache>
            </c:strRef>
          </c:tx>
          <c:spPr>
            <a:solidFill>
              <a:schemeClr val="accent1">
                <a:tint val="58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'CRAS Gráfico 4 OK'!$A$4:$A$7</c:f>
              <c:strCache>
                <c:ptCount val="4"/>
                <c:pt idx="0">
                  <c:v>Acesso principal adaptado com rampas e rota acessível desde a calçada até a recepção do CRAS</c:v>
                </c:pt>
                <c:pt idx="1">
                  <c:v>Rota acessível aos espaços do CRAS</c:v>
                </c:pt>
                <c:pt idx="2">
                  <c:v>Rota acessível ao banheiro</c:v>
                </c:pt>
                <c:pt idx="3">
                  <c:v>Banheiro adaptado</c:v>
                </c:pt>
              </c:strCache>
            </c:strRef>
          </c:cat>
          <c:val>
            <c:numRef>
              <c:f>'CRAS Gráfico 4 OK'!$I$4:$I$7</c:f>
              <c:numCache>
                <c:formatCode>0.0%</c:formatCode>
                <c:ptCount val="4"/>
                <c:pt idx="0">
                  <c:v>0.35732679000000001</c:v>
                </c:pt>
                <c:pt idx="1">
                  <c:v>0.36909871</c:v>
                </c:pt>
                <c:pt idx="2">
                  <c:v>0.37437155</c:v>
                </c:pt>
                <c:pt idx="3">
                  <c:v>0.34702635999999998</c:v>
                </c:pt>
              </c:numCache>
            </c:numRef>
          </c:val>
          <c:extLst>
            <c:ext xmlns:c16="http://schemas.microsoft.com/office/drawing/2014/chart" uri="{C3380CC4-5D6E-409C-BE32-E72D297353CC}">
              <c16:uniqueId val="{00000003-2411-4E07-AEB1-0E10DFE4A9C1}"/>
            </c:ext>
          </c:extLst>
        </c:ser>
        <c:ser>
          <c:idx val="6"/>
          <c:order val="6"/>
          <c:tx>
            <c:strRef>
              <c:f>'CRAS Gráfico 4 OK'!$J$3</c:f>
              <c:strCache>
                <c:ptCount val="1"/>
                <c:pt idx="0">
                  <c:v>2016</c:v>
                </c:pt>
              </c:strCache>
            </c:strRef>
          </c:tx>
          <c:spPr>
            <a:solidFill>
              <a:schemeClr val="accent1">
                <a:tint val="44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'CRAS Gráfico 4 OK'!$A$4:$A$7</c:f>
              <c:strCache>
                <c:ptCount val="4"/>
                <c:pt idx="0">
                  <c:v>Acesso principal adaptado com rampas e rota acessível desde a calçada até a recepção do CRAS</c:v>
                </c:pt>
                <c:pt idx="1">
                  <c:v>Rota acessível aos espaços do CRAS</c:v>
                </c:pt>
                <c:pt idx="2">
                  <c:v>Rota acessível ao banheiro</c:v>
                </c:pt>
                <c:pt idx="3">
                  <c:v>Banheiro adaptado</c:v>
                </c:pt>
              </c:strCache>
            </c:strRef>
          </c:cat>
          <c:val>
            <c:numRef>
              <c:f>'CRAS Gráfico 4 OK'!$J$4:$J$7</c:f>
              <c:numCache>
                <c:formatCode>0.0%</c:formatCode>
                <c:ptCount val="4"/>
                <c:pt idx="0">
                  <c:v>0.36199999999999999</c:v>
                </c:pt>
                <c:pt idx="1">
                  <c:v>0.378</c:v>
                </c:pt>
                <c:pt idx="2">
                  <c:v>0.38700000000000001</c:v>
                </c:pt>
                <c:pt idx="3">
                  <c:v>0.36199999999999999</c:v>
                </c:pt>
              </c:numCache>
            </c:numRef>
          </c:val>
          <c:extLst>
            <c:ext xmlns:c16="http://schemas.microsoft.com/office/drawing/2014/chart" uri="{C3380CC4-5D6E-409C-BE32-E72D297353CC}">
              <c16:uniqueId val="{00000004-2411-4E07-AEB1-0E10DFE4A9C1}"/>
            </c:ext>
          </c:extLst>
        </c:ser>
        <c:ser>
          <c:idx val="7"/>
          <c:order val="7"/>
          <c:tx>
            <c:strRef>
              <c:f>'CRAS Gráfico 4 OK'!$K$3</c:f>
              <c:strCache>
                <c:ptCount val="1"/>
                <c:pt idx="0">
                  <c:v>2017</c:v>
                </c:pt>
              </c:strCache>
            </c:strRef>
          </c:tx>
          <c:spPr>
            <a:solidFill>
              <a:schemeClr val="accent1">
                <a:tint val="46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'CRAS Gráfico 4 OK'!$A$4:$A$7</c:f>
              <c:strCache>
                <c:ptCount val="4"/>
                <c:pt idx="0">
                  <c:v>Acesso principal adaptado com rampas e rota acessível desde a calçada até a recepção do CRAS</c:v>
                </c:pt>
                <c:pt idx="1">
                  <c:v>Rota acessível aos espaços do CRAS</c:v>
                </c:pt>
                <c:pt idx="2">
                  <c:v>Rota acessível ao banheiro</c:v>
                </c:pt>
                <c:pt idx="3">
                  <c:v>Banheiro adaptado</c:v>
                </c:pt>
              </c:strCache>
            </c:strRef>
          </c:cat>
          <c:val>
            <c:numRef>
              <c:f>'CRAS Gráfico 4 OK'!$K$4:$K$7</c:f>
              <c:numCache>
                <c:formatCode>0.0%</c:formatCode>
                <c:ptCount val="4"/>
                <c:pt idx="0">
                  <c:v>0.36770381090207427</c:v>
                </c:pt>
                <c:pt idx="1">
                  <c:v>0.38314037626628078</c:v>
                </c:pt>
                <c:pt idx="2">
                  <c:v>0.39387361312108055</c:v>
                </c:pt>
                <c:pt idx="3">
                  <c:v>0.36939218523878437</c:v>
                </c:pt>
              </c:numCache>
            </c:numRef>
          </c:val>
          <c:extLst>
            <c:ext xmlns:c16="http://schemas.microsoft.com/office/drawing/2014/chart" uri="{C3380CC4-5D6E-409C-BE32-E72D297353CC}">
              <c16:uniqueId val="{00000000-4283-4E57-84E6-F76A86779188}"/>
            </c:ext>
          </c:extLst>
        </c:ser>
        <c:dLbls>
          <c:dLblPos val="outEnd"/>
          <c:showLegendKey val="0"/>
          <c:showVal val="1"/>
          <c:showCatName val="0"/>
          <c:showSerName val="0"/>
          <c:showPercent val="0"/>
          <c:showBubbleSize val="0"/>
        </c:dLbls>
        <c:gapWidth val="219"/>
        <c:overlap val="-27"/>
        <c:axId val="198741264"/>
        <c:axId val="198741824"/>
        <c:extLst/>
      </c:barChart>
      <c:catAx>
        <c:axId val="1987412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8741824"/>
        <c:crosses val="autoZero"/>
        <c:auto val="1"/>
        <c:lblAlgn val="ctr"/>
        <c:lblOffset val="100"/>
        <c:noMultiLvlLbl val="0"/>
      </c:catAx>
      <c:valAx>
        <c:axId val="198741824"/>
        <c:scaling>
          <c:orientation val="minMax"/>
        </c:scaling>
        <c:delete val="1"/>
        <c:axPos val="l"/>
        <c:numFmt formatCode="0.0%" sourceLinked="1"/>
        <c:majorTickMark val="out"/>
        <c:minorTickMark val="none"/>
        <c:tickLblPos val="nextTo"/>
        <c:crossAx val="198741264"/>
        <c:crosses val="autoZero"/>
        <c:crossBetween val="between"/>
      </c:valAx>
      <c:spPr>
        <a:noFill/>
        <a:ln>
          <a:noFill/>
        </a:ln>
        <a:effectLst/>
      </c:spPr>
    </c:plotArea>
    <c:legend>
      <c:legendPos val="b"/>
      <c:layout>
        <c:manualLayout>
          <c:xMode val="edge"/>
          <c:yMode val="edge"/>
          <c:x val="0.24247230228874464"/>
          <c:y val="0.92468806337702392"/>
          <c:w val="0.53218284047365927"/>
          <c:h val="4.8915214932488002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2.2988505747126436E-2"/>
          <c:y val="3.5129736102002471E-2"/>
          <c:w val="0.95402298850574707"/>
          <c:h val="0.88187909134435494"/>
        </c:manualLayout>
      </c:layout>
      <c:barChart>
        <c:barDir val="col"/>
        <c:grouping val="clustered"/>
        <c:varyColors val="0"/>
        <c:ser>
          <c:idx val="1"/>
          <c:order val="0"/>
          <c:tx>
            <c:strRef>
              <c:f>'UNACOL Gráfico 6 OK'!$A$5</c:f>
              <c:strCache>
                <c:ptCount val="1"/>
                <c:pt idx="0">
                  <c:v>Com acesso</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'UNACOL Gráfico 6 OK'!$B$3:$G$3</c:f>
              <c:numCache>
                <c:formatCode>General</c:formatCode>
                <c:ptCount val="6"/>
                <c:pt idx="0">
                  <c:v>2012</c:v>
                </c:pt>
                <c:pt idx="1">
                  <c:v>2013</c:v>
                </c:pt>
                <c:pt idx="2">
                  <c:v>2014</c:v>
                </c:pt>
                <c:pt idx="3">
                  <c:v>2015</c:v>
                </c:pt>
                <c:pt idx="4">
                  <c:v>2016</c:v>
                </c:pt>
                <c:pt idx="5">
                  <c:v>2017</c:v>
                </c:pt>
              </c:numCache>
            </c:numRef>
          </c:cat>
          <c:val>
            <c:numRef>
              <c:f>'UNACOL Gráfico 6 OK'!$B$5:$G$5</c:f>
              <c:numCache>
                <c:formatCode>0.0%</c:formatCode>
                <c:ptCount val="6"/>
                <c:pt idx="0">
                  <c:v>0.68700000000000006</c:v>
                </c:pt>
                <c:pt idx="1">
                  <c:v>0.70699999999999996</c:v>
                </c:pt>
                <c:pt idx="2">
                  <c:v>0.73699999999999999</c:v>
                </c:pt>
                <c:pt idx="3">
                  <c:v>0.74522866402592725</c:v>
                </c:pt>
                <c:pt idx="4">
                  <c:v>0.75900000000000001</c:v>
                </c:pt>
                <c:pt idx="5">
                  <c:v>0.79139999999999999</c:v>
                </c:pt>
              </c:numCache>
            </c:numRef>
          </c:val>
          <c:extLst>
            <c:ext xmlns:c16="http://schemas.microsoft.com/office/drawing/2014/chart" uri="{C3380CC4-5D6E-409C-BE32-E72D297353CC}">
              <c16:uniqueId val="{00000000-49ED-4C12-B7BE-017D0926F510}"/>
            </c:ext>
          </c:extLst>
        </c:ser>
        <c:dLbls>
          <c:dLblPos val="outEnd"/>
          <c:showLegendKey val="0"/>
          <c:showVal val="1"/>
          <c:showCatName val="0"/>
          <c:showSerName val="0"/>
          <c:showPercent val="0"/>
          <c:showBubbleSize val="0"/>
        </c:dLbls>
        <c:gapWidth val="219"/>
        <c:overlap val="-27"/>
        <c:axId val="411935680"/>
        <c:axId val="411936240"/>
      </c:barChart>
      <c:catAx>
        <c:axId val="41193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pt-BR"/>
          </a:p>
        </c:txPr>
        <c:crossAx val="411936240"/>
        <c:crosses val="autoZero"/>
        <c:auto val="1"/>
        <c:lblAlgn val="ctr"/>
        <c:lblOffset val="100"/>
        <c:noMultiLvlLbl val="0"/>
      </c:catAx>
      <c:valAx>
        <c:axId val="411936240"/>
        <c:scaling>
          <c:orientation val="minMax"/>
        </c:scaling>
        <c:delete val="1"/>
        <c:axPos val="l"/>
        <c:numFmt formatCode="0.0%" sourceLinked="1"/>
        <c:majorTickMark val="none"/>
        <c:minorTickMark val="none"/>
        <c:tickLblPos val="nextTo"/>
        <c:crossAx val="411935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4.8012683137703724E-2"/>
          <c:y val="2.3579849946409433E-2"/>
          <c:w val="0.91199492405880389"/>
          <c:h val="0.87273671691495902"/>
        </c:manualLayout>
      </c:layout>
      <c:barChart>
        <c:barDir val="bar"/>
        <c:grouping val="percentStacked"/>
        <c:varyColors val="0"/>
        <c:ser>
          <c:idx val="0"/>
          <c:order val="0"/>
          <c:tx>
            <c:strRef>
              <c:f>'on line UNACOL Gráfico 32 OK'!$A$4</c:f>
              <c:strCache>
                <c:ptCount val="1"/>
                <c:pt idx="0">
                  <c:v>Crianças/adolescentes</c:v>
                </c:pt>
              </c:strCache>
            </c:strRef>
          </c:tx>
          <c:spPr>
            <a:solidFill>
              <a:schemeClr val="accent1">
                <a:shade val="4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'on line UNACOL Gráfico 32 OK'!$B$3:$E$3</c:f>
              <c:numCache>
                <c:formatCode>General</c:formatCode>
                <c:ptCount val="4"/>
                <c:pt idx="0">
                  <c:v>2017</c:v>
                </c:pt>
                <c:pt idx="1">
                  <c:v>2016</c:v>
                </c:pt>
                <c:pt idx="2">
                  <c:v>2015</c:v>
                </c:pt>
                <c:pt idx="3">
                  <c:v>2014</c:v>
                </c:pt>
              </c:numCache>
            </c:numRef>
          </c:cat>
          <c:val>
            <c:numRef>
              <c:f>'on line UNACOL Gráfico 32 OK'!$B$4:$E$4</c:f>
              <c:numCache>
                <c:formatCode>0.0%</c:formatCode>
                <c:ptCount val="4"/>
                <c:pt idx="0">
                  <c:v>0.50116299874753978</c:v>
                </c:pt>
                <c:pt idx="1">
                  <c:v>0.51859539871994464</c:v>
                </c:pt>
                <c:pt idx="2">
                  <c:v>0.5253871083903493</c:v>
                </c:pt>
                <c:pt idx="3">
                  <c:v>0.53009259259259256</c:v>
                </c:pt>
              </c:numCache>
            </c:numRef>
          </c:val>
          <c:extLst>
            <c:ext xmlns:c16="http://schemas.microsoft.com/office/drawing/2014/chart" uri="{C3380CC4-5D6E-409C-BE32-E72D297353CC}">
              <c16:uniqueId val="{00000000-FD22-445C-8F4A-AA83635F50AC}"/>
            </c:ext>
          </c:extLst>
        </c:ser>
        <c:ser>
          <c:idx val="1"/>
          <c:order val="1"/>
          <c:tx>
            <c:strRef>
              <c:f>'on line UNACOL Gráfico 32 OK'!$A$5</c:f>
              <c:strCache>
                <c:ptCount val="1"/>
                <c:pt idx="0">
                  <c:v>Pessoas Idosas</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'on line UNACOL Gráfico 32 OK'!$B$3:$E$3</c:f>
              <c:numCache>
                <c:formatCode>General</c:formatCode>
                <c:ptCount val="4"/>
                <c:pt idx="0">
                  <c:v>2017</c:v>
                </c:pt>
                <c:pt idx="1">
                  <c:v>2016</c:v>
                </c:pt>
                <c:pt idx="2">
                  <c:v>2015</c:v>
                </c:pt>
                <c:pt idx="3">
                  <c:v>2014</c:v>
                </c:pt>
              </c:numCache>
            </c:numRef>
          </c:cat>
          <c:val>
            <c:numRef>
              <c:f>'on line UNACOL Gráfico 32 OK'!$B$5:$E$5</c:f>
              <c:numCache>
                <c:formatCode>0.0%</c:formatCode>
                <c:ptCount val="4"/>
                <c:pt idx="0">
                  <c:v>0.30810520665593127</c:v>
                </c:pt>
                <c:pt idx="1">
                  <c:v>0.28835841549904861</c:v>
                </c:pt>
                <c:pt idx="2">
                  <c:v>0.28051854519265396</c:v>
                </c:pt>
                <c:pt idx="3">
                  <c:v>0.27989969135802467</c:v>
                </c:pt>
              </c:numCache>
            </c:numRef>
          </c:val>
          <c:extLst>
            <c:ext xmlns:c16="http://schemas.microsoft.com/office/drawing/2014/chart" uri="{C3380CC4-5D6E-409C-BE32-E72D297353CC}">
              <c16:uniqueId val="{00000001-FD22-445C-8F4A-AA83635F50AC}"/>
            </c:ext>
          </c:extLst>
        </c:ser>
        <c:ser>
          <c:idx val="2"/>
          <c:order val="2"/>
          <c:tx>
            <c:strRef>
              <c:f>'on line UNACOL Gráfico 32 OK'!$A$6</c:f>
              <c:strCache>
                <c:ptCount val="1"/>
                <c:pt idx="0">
                  <c:v>Adultos e famílias</c:v>
                </c:pt>
              </c:strCache>
            </c:strRef>
          </c:tx>
          <c:spPr>
            <a:solidFill>
              <a:schemeClr val="accent1">
                <a:shade val="8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'on line UNACOL Gráfico 32 OK'!$B$3:$E$3</c:f>
              <c:numCache>
                <c:formatCode>General</c:formatCode>
                <c:ptCount val="4"/>
                <c:pt idx="0">
                  <c:v>2017</c:v>
                </c:pt>
                <c:pt idx="1">
                  <c:v>2016</c:v>
                </c:pt>
                <c:pt idx="2">
                  <c:v>2015</c:v>
                </c:pt>
                <c:pt idx="3">
                  <c:v>2014</c:v>
                </c:pt>
              </c:numCache>
            </c:numRef>
          </c:cat>
          <c:val>
            <c:numRef>
              <c:f>'on line UNACOL Gráfico 32 OK'!$B$6:$E$6</c:f>
              <c:numCache>
                <c:formatCode>0.0%</c:formatCode>
                <c:ptCount val="4"/>
                <c:pt idx="0">
                  <c:v>0.11880479513329754</c:v>
                </c:pt>
                <c:pt idx="1">
                  <c:v>0.12195121951219512</c:v>
                </c:pt>
                <c:pt idx="2">
                  <c:v>0.12225423118473172</c:v>
                </c:pt>
                <c:pt idx="3">
                  <c:v>0.11709104938271606</c:v>
                </c:pt>
              </c:numCache>
            </c:numRef>
          </c:val>
          <c:extLst>
            <c:ext xmlns:c16="http://schemas.microsoft.com/office/drawing/2014/chart" uri="{C3380CC4-5D6E-409C-BE32-E72D297353CC}">
              <c16:uniqueId val="{00000002-FD22-445C-8F4A-AA83635F50AC}"/>
            </c:ext>
          </c:extLst>
        </c:ser>
        <c:ser>
          <c:idx val="3"/>
          <c:order val="3"/>
          <c:tx>
            <c:strRef>
              <c:f>'on line UNACOL Gráfico 32 OK'!$A$7</c:f>
              <c:strCache>
                <c:ptCount val="1"/>
                <c:pt idx="0">
                  <c:v>Exclusivamente para pessoas adultas com deficiência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'on line UNACOL Gráfico 32 OK'!$B$3:$E$3</c:f>
              <c:numCache>
                <c:formatCode>General</c:formatCode>
                <c:ptCount val="4"/>
                <c:pt idx="0">
                  <c:v>2017</c:v>
                </c:pt>
                <c:pt idx="1">
                  <c:v>2016</c:v>
                </c:pt>
                <c:pt idx="2">
                  <c:v>2015</c:v>
                </c:pt>
                <c:pt idx="3">
                  <c:v>2014</c:v>
                </c:pt>
              </c:numCache>
            </c:numRef>
          </c:cat>
          <c:val>
            <c:numRef>
              <c:f>'on line UNACOL Gráfico 32 OK'!$B$7:$E$7</c:f>
              <c:numCache>
                <c:formatCode>0.0%</c:formatCode>
                <c:ptCount val="4"/>
                <c:pt idx="0">
                  <c:v>4.5446412596171049E-2</c:v>
                </c:pt>
                <c:pt idx="1">
                  <c:v>4.4628956927867149E-2</c:v>
                </c:pt>
                <c:pt idx="2">
                  <c:v>4.3392149801944543E-2</c:v>
                </c:pt>
                <c:pt idx="3">
                  <c:v>3.8194444444444448E-2</c:v>
                </c:pt>
              </c:numCache>
            </c:numRef>
          </c:val>
          <c:extLst>
            <c:ext xmlns:c16="http://schemas.microsoft.com/office/drawing/2014/chart" uri="{C3380CC4-5D6E-409C-BE32-E72D297353CC}">
              <c16:uniqueId val="{00000003-FD22-445C-8F4A-AA83635F50AC}"/>
            </c:ext>
          </c:extLst>
        </c:ser>
        <c:ser>
          <c:idx val="4"/>
          <c:order val="4"/>
          <c:tx>
            <c:strRef>
              <c:f>'on line UNACOL Gráfico 32 OK'!$A$8</c:f>
              <c:strCache>
                <c:ptCount val="1"/>
                <c:pt idx="0">
                  <c:v>Mulheres em situação de violência</c:v>
                </c:pt>
              </c:strCache>
            </c:strRef>
          </c:tx>
          <c:spPr>
            <a:solidFill>
              <a:schemeClr val="accent1">
                <a:tint val="83000"/>
              </a:schemeClr>
            </a:solidFill>
            <a:ln>
              <a:noFill/>
            </a:ln>
            <a:effectLst/>
          </c:spPr>
          <c:invertIfNegative val="0"/>
          <c:dLbls>
            <c:dLbl>
              <c:idx val="0"/>
              <c:layout>
                <c:manualLayout>
                  <c:x val="-9.047055769867288E-3"/>
                  <c:y val="6.990292687163089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2FF-467F-BCA8-75B542D77C2A}"/>
                </c:ext>
              </c:extLst>
            </c:dLbl>
            <c:dLbl>
              <c:idx val="1"/>
              <c:layout>
                <c:manualLayout>
                  <c:x val="-3.0112483116565138E-3"/>
                  <c:y val="6.731392958008901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2FF-467F-BCA8-75B542D77C2A}"/>
                </c:ext>
              </c:extLst>
            </c:dLbl>
            <c:dLbl>
              <c:idx val="2"/>
              <c:layout>
                <c:manualLayout>
                  <c:x val="-2.1962877581282567E-3"/>
                  <c:y val="7.508092145471471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2FF-467F-BCA8-75B542D77C2A}"/>
                </c:ext>
              </c:extLst>
            </c:dLbl>
            <c:dLbl>
              <c:idx val="3"/>
              <c:layout>
                <c:manualLayout>
                  <c:x val="5.0702094984805494E-3"/>
                  <c:y val="8.025891603779856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2FF-467F-BCA8-75B542D77C2A}"/>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'on line UNACOL Gráfico 32 OK'!$B$3:$E$3</c:f>
              <c:numCache>
                <c:formatCode>General</c:formatCode>
                <c:ptCount val="4"/>
                <c:pt idx="0">
                  <c:v>2017</c:v>
                </c:pt>
                <c:pt idx="1">
                  <c:v>2016</c:v>
                </c:pt>
                <c:pt idx="2">
                  <c:v>2015</c:v>
                </c:pt>
                <c:pt idx="3">
                  <c:v>2014</c:v>
                </c:pt>
              </c:numCache>
            </c:numRef>
          </c:cat>
          <c:val>
            <c:numRef>
              <c:f>'on line UNACOL Gráfico 32 OK'!$B$8:$E$8</c:f>
              <c:numCache>
                <c:formatCode>0.0%</c:formatCode>
                <c:ptCount val="4"/>
                <c:pt idx="0">
                  <c:v>1.5924136697083556E-2</c:v>
                </c:pt>
                <c:pt idx="1">
                  <c:v>1.5741221241999653E-2</c:v>
                </c:pt>
                <c:pt idx="2">
                  <c:v>1.6564638098667626E-2</c:v>
                </c:pt>
                <c:pt idx="3">
                  <c:v>1.8904320987654322E-2</c:v>
                </c:pt>
              </c:numCache>
            </c:numRef>
          </c:val>
          <c:extLst>
            <c:ext xmlns:c16="http://schemas.microsoft.com/office/drawing/2014/chart" uri="{C3380CC4-5D6E-409C-BE32-E72D297353CC}">
              <c16:uniqueId val="{00000004-FD22-445C-8F4A-AA83635F50AC}"/>
            </c:ext>
          </c:extLst>
        </c:ser>
        <c:ser>
          <c:idx val="5"/>
          <c:order val="5"/>
          <c:tx>
            <c:strRef>
              <c:f>'on line UNACOL Gráfico 32 OK'!$A$9</c:f>
              <c:strCache>
                <c:ptCount val="1"/>
                <c:pt idx="0">
                  <c:v>Exclusivamente crianças/adolescentes com deficiência</c:v>
                </c:pt>
              </c:strCache>
            </c:strRef>
          </c:tx>
          <c:spPr>
            <a:solidFill>
              <a:schemeClr val="accent1">
                <a:tint val="65000"/>
              </a:schemeClr>
            </a:solidFill>
            <a:ln>
              <a:noFill/>
            </a:ln>
            <a:effectLst/>
          </c:spPr>
          <c:invertIfNegative val="0"/>
          <c:dLbls>
            <c:dLbl>
              <c:idx val="0"/>
              <c:layout>
                <c:manualLayout>
                  <c:x val="6.8591107181186052E-3"/>
                  <c:y val="-7.766991874625675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2FF-467F-BCA8-75B542D77C2A}"/>
                </c:ext>
              </c:extLst>
            </c:dLbl>
            <c:dLbl>
              <c:idx val="1"/>
              <c:layout>
                <c:manualLayout>
                  <c:x val="4.8511787242810651E-3"/>
                  <c:y val="-9.64630225080386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D22-445C-8F4A-AA83635F50AC}"/>
                </c:ext>
              </c:extLst>
            </c:dLbl>
            <c:dLbl>
              <c:idx val="2"/>
              <c:layout>
                <c:manualLayout>
                  <c:x val="5.0457724254387394E-3"/>
                  <c:y val="-9.217577706323687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D22-445C-8F4A-AA83635F50AC}"/>
                </c:ext>
              </c:extLst>
            </c:dLbl>
            <c:dLbl>
              <c:idx val="3"/>
              <c:layout>
                <c:manualLayout>
                  <c:x val="5.0325706818052469E-3"/>
                  <c:y val="-0.102893890675241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D22-445C-8F4A-AA83635F50AC}"/>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'on line UNACOL Gráfico 32 OK'!$B$3:$E$3</c:f>
              <c:numCache>
                <c:formatCode>General</c:formatCode>
                <c:ptCount val="4"/>
                <c:pt idx="0">
                  <c:v>2017</c:v>
                </c:pt>
                <c:pt idx="1">
                  <c:v>2016</c:v>
                </c:pt>
                <c:pt idx="2">
                  <c:v>2015</c:v>
                </c:pt>
                <c:pt idx="3">
                  <c:v>2014</c:v>
                </c:pt>
              </c:numCache>
            </c:numRef>
          </c:cat>
          <c:val>
            <c:numRef>
              <c:f>'on line UNACOL Gráfico 32 OK'!$B$9:$E$9</c:f>
              <c:numCache>
                <c:formatCode>0.0%</c:formatCode>
                <c:ptCount val="4"/>
                <c:pt idx="0">
                  <c:v>5.9044551798174989E-3</c:v>
                </c:pt>
                <c:pt idx="1">
                  <c:v>6.0543158623075589E-3</c:v>
                </c:pt>
                <c:pt idx="2">
                  <c:v>6.481814908174289E-3</c:v>
                </c:pt>
                <c:pt idx="3">
                  <c:v>8.2947530864197535E-3</c:v>
                </c:pt>
              </c:numCache>
            </c:numRef>
          </c:val>
          <c:extLst>
            <c:ext xmlns:c16="http://schemas.microsoft.com/office/drawing/2014/chart" uri="{C3380CC4-5D6E-409C-BE32-E72D297353CC}">
              <c16:uniqueId val="{00000008-FD22-445C-8F4A-AA83635F50AC}"/>
            </c:ext>
          </c:extLst>
        </c:ser>
        <c:ser>
          <c:idx val="6"/>
          <c:order val="6"/>
          <c:tx>
            <c:strRef>
              <c:f>'on line UNACOL Gráfico 32 OK'!$A$10</c:f>
              <c:strCache>
                <c:ptCount val="1"/>
                <c:pt idx="0">
                  <c:v>Jovens egressos de serviços de acolhimento</c:v>
                </c:pt>
              </c:strCache>
            </c:strRef>
          </c:tx>
          <c:spPr>
            <a:solidFill>
              <a:schemeClr val="accent1">
                <a:tint val="48000"/>
              </a:schemeClr>
            </a:solidFill>
            <a:ln>
              <a:noFill/>
            </a:ln>
            <a:effectLst/>
          </c:spPr>
          <c:invertIfNegative val="0"/>
          <c:dLbls>
            <c:dLbl>
              <c:idx val="1"/>
              <c:layout>
                <c:manualLayout>
                  <c:x val="2.9769910925253315E-2"/>
                  <c:y val="-4.2872454448017148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D22-445C-8F4A-AA83635F50AC}"/>
                </c:ext>
              </c:extLst>
            </c:dLbl>
            <c:dLbl>
              <c:idx val="2"/>
              <c:layout>
                <c:manualLayout>
                  <c:x val="2.4442110660912814E-2"/>
                  <c:y val="-7.8598591843724714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D22-445C-8F4A-AA83635F50AC}"/>
                </c:ext>
              </c:extLst>
            </c:dLbl>
            <c:dLbl>
              <c:idx val="3"/>
              <c:layout>
                <c:manualLayout>
                  <c:x val="2.5769495267409265E-2"/>
                  <c:y val="-2.1436227224008769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D22-445C-8F4A-AA83635F50AC}"/>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'on line UNACOL Gráfico 32 OK'!$B$3:$E$3</c:f>
              <c:numCache>
                <c:formatCode>General</c:formatCode>
                <c:ptCount val="4"/>
                <c:pt idx="0">
                  <c:v>2017</c:v>
                </c:pt>
                <c:pt idx="1">
                  <c:v>2016</c:v>
                </c:pt>
                <c:pt idx="2">
                  <c:v>2015</c:v>
                </c:pt>
                <c:pt idx="3">
                  <c:v>2014</c:v>
                </c:pt>
              </c:numCache>
            </c:numRef>
          </c:cat>
          <c:val>
            <c:numRef>
              <c:f>'on line UNACOL Gráfico 32 OK'!$B$10:$E$10</c:f>
              <c:numCache>
                <c:formatCode>0.0%</c:formatCode>
                <c:ptCount val="4"/>
                <c:pt idx="0">
                  <c:v>4.6519949901592415E-3</c:v>
                </c:pt>
                <c:pt idx="1">
                  <c:v>4.6704722366372603E-3</c:v>
                </c:pt>
                <c:pt idx="2">
                  <c:v>5.4015124234785741E-3</c:v>
                </c:pt>
                <c:pt idx="3">
                  <c:v>7.5231481481481477E-3</c:v>
                </c:pt>
              </c:numCache>
            </c:numRef>
          </c:val>
          <c:extLst>
            <c:ext xmlns:c16="http://schemas.microsoft.com/office/drawing/2014/chart" uri="{C3380CC4-5D6E-409C-BE32-E72D297353CC}">
              <c16:uniqueId val="{0000000C-FD22-445C-8F4A-AA83635F50AC}"/>
            </c:ext>
          </c:extLst>
        </c:ser>
        <c:dLbls>
          <c:dLblPos val="inBase"/>
          <c:showLegendKey val="0"/>
          <c:showVal val="1"/>
          <c:showCatName val="0"/>
          <c:showSerName val="0"/>
          <c:showPercent val="0"/>
          <c:showBubbleSize val="0"/>
        </c:dLbls>
        <c:gapWidth val="150"/>
        <c:overlap val="100"/>
        <c:axId val="411721280"/>
        <c:axId val="411721840"/>
      </c:barChart>
      <c:catAx>
        <c:axId val="411721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1721840"/>
        <c:crosses val="autoZero"/>
        <c:auto val="1"/>
        <c:lblAlgn val="ctr"/>
        <c:lblOffset val="100"/>
        <c:noMultiLvlLbl val="0"/>
      </c:catAx>
      <c:valAx>
        <c:axId val="411721840"/>
        <c:scaling>
          <c:orientation val="minMax"/>
        </c:scaling>
        <c:delete val="1"/>
        <c:axPos val="b"/>
        <c:numFmt formatCode="0%" sourceLinked="1"/>
        <c:majorTickMark val="none"/>
        <c:minorTickMark val="none"/>
        <c:tickLblPos val="nextTo"/>
        <c:crossAx val="411721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8.9576608353820031E-2"/>
          <c:y val="3.7356321839080463E-2"/>
          <c:w val="0.88629066163109704"/>
          <c:h val="0.54523839439890498"/>
        </c:manualLayout>
      </c:layout>
      <c:barChart>
        <c:barDir val="bar"/>
        <c:grouping val="stacked"/>
        <c:varyColors val="0"/>
        <c:ser>
          <c:idx val="0"/>
          <c:order val="0"/>
          <c:tx>
            <c:strRef>
              <c:f>'on line UNACOL Gráfico 33 OK'!$B$3</c:f>
              <c:strCache>
                <c:ptCount val="1"/>
                <c:pt idx="0">
                  <c:v>Crianças/ adolescentes</c:v>
                </c:pt>
              </c:strCache>
            </c:strRef>
          </c:tx>
          <c:spPr>
            <a:solidFill>
              <a:schemeClr val="accent1">
                <a:shade val="47000"/>
              </a:schemeClr>
            </a:solidFill>
            <a:ln>
              <a:noFill/>
            </a:ln>
            <a:effectLst/>
          </c:spPr>
          <c:invertIfNegative val="0"/>
          <c:cat>
            <c:strRef>
              <c:f>'on line UNACOL Gráfico 33 OK'!$A$4:$A$9</c:f>
              <c:strCache>
                <c:ptCount val="6"/>
                <c:pt idx="0">
                  <c:v>0 a 20 vagas</c:v>
                </c:pt>
                <c:pt idx="1">
                  <c:v>21 a 40 vagas</c:v>
                </c:pt>
                <c:pt idx="2">
                  <c:v>41 a 60 vagas</c:v>
                </c:pt>
                <c:pt idx="3">
                  <c:v>61 a 80 vagas</c:v>
                </c:pt>
                <c:pt idx="4">
                  <c:v>81 a 100 vagas</c:v>
                </c:pt>
                <c:pt idx="5">
                  <c:v>Acima de 100 vagas</c:v>
                </c:pt>
              </c:strCache>
            </c:strRef>
          </c:cat>
          <c:val>
            <c:numRef>
              <c:f>'on line UNACOL Gráfico 33 OK'!$B$4:$B$9</c:f>
              <c:numCache>
                <c:formatCode>General</c:formatCode>
                <c:ptCount val="6"/>
                <c:pt idx="0">
                  <c:v>2492</c:v>
                </c:pt>
                <c:pt idx="1">
                  <c:v>227</c:v>
                </c:pt>
                <c:pt idx="2">
                  <c:v>42</c:v>
                </c:pt>
                <c:pt idx="3">
                  <c:v>12</c:v>
                </c:pt>
                <c:pt idx="4">
                  <c:v>6</c:v>
                </c:pt>
                <c:pt idx="5">
                  <c:v>3</c:v>
                </c:pt>
              </c:numCache>
            </c:numRef>
          </c:val>
          <c:extLst>
            <c:ext xmlns:c16="http://schemas.microsoft.com/office/drawing/2014/chart" uri="{C3380CC4-5D6E-409C-BE32-E72D297353CC}">
              <c16:uniqueId val="{00000000-7FB8-49A6-945B-8CE07E85E33B}"/>
            </c:ext>
          </c:extLst>
        </c:ser>
        <c:ser>
          <c:idx val="1"/>
          <c:order val="1"/>
          <c:tx>
            <c:strRef>
              <c:f>'on line UNACOL Gráfico 33 OK'!$C$3</c:f>
              <c:strCache>
                <c:ptCount val="1"/>
                <c:pt idx="0">
                  <c:v>Pessoas Idosas</c:v>
                </c:pt>
              </c:strCache>
            </c:strRef>
          </c:tx>
          <c:spPr>
            <a:solidFill>
              <a:schemeClr val="accent1">
                <a:shade val="65000"/>
              </a:schemeClr>
            </a:solidFill>
            <a:ln>
              <a:noFill/>
            </a:ln>
            <a:effectLst/>
          </c:spPr>
          <c:invertIfNegative val="0"/>
          <c:cat>
            <c:strRef>
              <c:f>'on line UNACOL Gráfico 33 OK'!$A$4:$A$9</c:f>
              <c:strCache>
                <c:ptCount val="6"/>
                <c:pt idx="0">
                  <c:v>0 a 20 vagas</c:v>
                </c:pt>
                <c:pt idx="1">
                  <c:v>21 a 40 vagas</c:v>
                </c:pt>
                <c:pt idx="2">
                  <c:v>41 a 60 vagas</c:v>
                </c:pt>
                <c:pt idx="3">
                  <c:v>61 a 80 vagas</c:v>
                </c:pt>
                <c:pt idx="4">
                  <c:v>81 a 100 vagas</c:v>
                </c:pt>
                <c:pt idx="5">
                  <c:v>Acima de 100 vagas</c:v>
                </c:pt>
              </c:strCache>
            </c:strRef>
          </c:cat>
          <c:val>
            <c:numRef>
              <c:f>'on line UNACOL Gráfico 33 OK'!$C$4:$C$9</c:f>
              <c:numCache>
                <c:formatCode>General</c:formatCode>
                <c:ptCount val="6"/>
                <c:pt idx="0">
                  <c:v>361</c:v>
                </c:pt>
                <c:pt idx="1">
                  <c:v>737</c:v>
                </c:pt>
                <c:pt idx="2">
                  <c:v>348</c:v>
                </c:pt>
                <c:pt idx="3">
                  <c:v>138</c:v>
                </c:pt>
                <c:pt idx="4">
                  <c:v>81</c:v>
                </c:pt>
                <c:pt idx="5">
                  <c:v>49</c:v>
                </c:pt>
              </c:numCache>
            </c:numRef>
          </c:val>
          <c:extLst>
            <c:ext xmlns:c16="http://schemas.microsoft.com/office/drawing/2014/chart" uri="{C3380CC4-5D6E-409C-BE32-E72D297353CC}">
              <c16:uniqueId val="{00000001-7FB8-49A6-945B-8CE07E85E33B}"/>
            </c:ext>
          </c:extLst>
        </c:ser>
        <c:ser>
          <c:idx val="2"/>
          <c:order val="2"/>
          <c:tx>
            <c:strRef>
              <c:f>'on line UNACOL Gráfico 33 OK'!$D$3</c:f>
              <c:strCache>
                <c:ptCount val="1"/>
                <c:pt idx="0">
                  <c:v>Adultos e famílias</c:v>
                </c:pt>
              </c:strCache>
            </c:strRef>
          </c:tx>
          <c:spPr>
            <a:solidFill>
              <a:schemeClr val="accent1">
                <a:shade val="82000"/>
              </a:schemeClr>
            </a:solidFill>
            <a:ln>
              <a:noFill/>
            </a:ln>
            <a:effectLst/>
          </c:spPr>
          <c:invertIfNegative val="0"/>
          <c:cat>
            <c:strRef>
              <c:f>'on line UNACOL Gráfico 33 OK'!$A$4:$A$9</c:f>
              <c:strCache>
                <c:ptCount val="6"/>
                <c:pt idx="0">
                  <c:v>0 a 20 vagas</c:v>
                </c:pt>
                <c:pt idx="1">
                  <c:v>21 a 40 vagas</c:v>
                </c:pt>
                <c:pt idx="2">
                  <c:v>41 a 60 vagas</c:v>
                </c:pt>
                <c:pt idx="3">
                  <c:v>61 a 80 vagas</c:v>
                </c:pt>
                <c:pt idx="4">
                  <c:v>81 a 100 vagas</c:v>
                </c:pt>
                <c:pt idx="5">
                  <c:v>Acima de 100 vagas</c:v>
                </c:pt>
              </c:strCache>
            </c:strRef>
          </c:cat>
          <c:val>
            <c:numRef>
              <c:f>'on line UNACOL Gráfico 33 OK'!$D$4:$D$9</c:f>
              <c:numCache>
                <c:formatCode>General</c:formatCode>
                <c:ptCount val="6"/>
                <c:pt idx="0">
                  <c:v>201</c:v>
                </c:pt>
                <c:pt idx="1">
                  <c:v>209</c:v>
                </c:pt>
                <c:pt idx="2">
                  <c:v>144</c:v>
                </c:pt>
                <c:pt idx="3">
                  <c:v>25</c:v>
                </c:pt>
                <c:pt idx="4">
                  <c:v>21</c:v>
                </c:pt>
                <c:pt idx="5">
                  <c:v>60</c:v>
                </c:pt>
              </c:numCache>
            </c:numRef>
          </c:val>
          <c:extLst>
            <c:ext xmlns:c16="http://schemas.microsoft.com/office/drawing/2014/chart" uri="{C3380CC4-5D6E-409C-BE32-E72D297353CC}">
              <c16:uniqueId val="{00000002-7FB8-49A6-945B-8CE07E85E33B}"/>
            </c:ext>
          </c:extLst>
        </c:ser>
        <c:ser>
          <c:idx val="3"/>
          <c:order val="3"/>
          <c:tx>
            <c:strRef>
              <c:f>'on line UNACOL Gráfico 33 OK'!$E$3</c:f>
              <c:strCache>
                <c:ptCount val="1"/>
                <c:pt idx="0">
                  <c:v>Exclusivamente pessoas adultas com Deficiência</c:v>
                </c:pt>
              </c:strCache>
            </c:strRef>
          </c:tx>
          <c:spPr>
            <a:solidFill>
              <a:schemeClr val="accent1"/>
            </a:solidFill>
            <a:ln>
              <a:noFill/>
            </a:ln>
            <a:effectLst/>
          </c:spPr>
          <c:invertIfNegative val="0"/>
          <c:cat>
            <c:strRef>
              <c:f>'on line UNACOL Gráfico 33 OK'!$A$4:$A$9</c:f>
              <c:strCache>
                <c:ptCount val="6"/>
                <c:pt idx="0">
                  <c:v>0 a 20 vagas</c:v>
                </c:pt>
                <c:pt idx="1">
                  <c:v>21 a 40 vagas</c:v>
                </c:pt>
                <c:pt idx="2">
                  <c:v>41 a 60 vagas</c:v>
                </c:pt>
                <c:pt idx="3">
                  <c:v>61 a 80 vagas</c:v>
                </c:pt>
                <c:pt idx="4">
                  <c:v>81 a 100 vagas</c:v>
                </c:pt>
                <c:pt idx="5">
                  <c:v>Acima de 100 vagas</c:v>
                </c:pt>
              </c:strCache>
            </c:strRef>
          </c:cat>
          <c:val>
            <c:numRef>
              <c:f>'on line UNACOL Gráfico 33 OK'!$E$4:$E$9</c:f>
              <c:numCache>
                <c:formatCode>General</c:formatCode>
                <c:ptCount val="6"/>
                <c:pt idx="0">
                  <c:v>194</c:v>
                </c:pt>
                <c:pt idx="1">
                  <c:v>26</c:v>
                </c:pt>
                <c:pt idx="2">
                  <c:v>15</c:v>
                </c:pt>
                <c:pt idx="3">
                  <c:v>7</c:v>
                </c:pt>
                <c:pt idx="4">
                  <c:v>5</c:v>
                </c:pt>
                <c:pt idx="5">
                  <c:v>6</c:v>
                </c:pt>
              </c:numCache>
            </c:numRef>
          </c:val>
          <c:extLst>
            <c:ext xmlns:c16="http://schemas.microsoft.com/office/drawing/2014/chart" uri="{C3380CC4-5D6E-409C-BE32-E72D297353CC}">
              <c16:uniqueId val="{00000003-7FB8-49A6-945B-8CE07E85E33B}"/>
            </c:ext>
          </c:extLst>
        </c:ser>
        <c:ser>
          <c:idx val="4"/>
          <c:order val="4"/>
          <c:tx>
            <c:strRef>
              <c:f>'on line UNACOL Gráfico 33 OK'!$F$3</c:f>
              <c:strCache>
                <c:ptCount val="1"/>
                <c:pt idx="0">
                  <c:v>Mulheres em situação de violência doméstica ou familiar</c:v>
                </c:pt>
              </c:strCache>
            </c:strRef>
          </c:tx>
          <c:spPr>
            <a:solidFill>
              <a:schemeClr val="accent1">
                <a:tint val="83000"/>
              </a:schemeClr>
            </a:solidFill>
            <a:ln>
              <a:noFill/>
            </a:ln>
            <a:effectLst/>
          </c:spPr>
          <c:invertIfNegative val="0"/>
          <c:cat>
            <c:strRef>
              <c:f>'on line UNACOL Gráfico 33 OK'!$A$4:$A$9</c:f>
              <c:strCache>
                <c:ptCount val="6"/>
                <c:pt idx="0">
                  <c:v>0 a 20 vagas</c:v>
                </c:pt>
                <c:pt idx="1">
                  <c:v>21 a 40 vagas</c:v>
                </c:pt>
                <c:pt idx="2">
                  <c:v>41 a 60 vagas</c:v>
                </c:pt>
                <c:pt idx="3">
                  <c:v>61 a 80 vagas</c:v>
                </c:pt>
                <c:pt idx="4">
                  <c:v>81 a 100 vagas</c:v>
                </c:pt>
                <c:pt idx="5">
                  <c:v>Acima de 100 vagas</c:v>
                </c:pt>
              </c:strCache>
            </c:strRef>
          </c:cat>
          <c:val>
            <c:numRef>
              <c:f>'on line UNACOL Gráfico 33 OK'!$F$4:$F$9</c:f>
              <c:numCache>
                <c:formatCode>General</c:formatCode>
                <c:ptCount val="6"/>
                <c:pt idx="0">
                  <c:v>72</c:v>
                </c:pt>
                <c:pt idx="1">
                  <c:v>14</c:v>
                </c:pt>
                <c:pt idx="2">
                  <c:v>1</c:v>
                </c:pt>
                <c:pt idx="3">
                  <c:v>1</c:v>
                </c:pt>
                <c:pt idx="4">
                  <c:v>1</c:v>
                </c:pt>
                <c:pt idx="5">
                  <c:v>0</c:v>
                </c:pt>
              </c:numCache>
            </c:numRef>
          </c:val>
          <c:extLst>
            <c:ext xmlns:c16="http://schemas.microsoft.com/office/drawing/2014/chart" uri="{C3380CC4-5D6E-409C-BE32-E72D297353CC}">
              <c16:uniqueId val="{00000004-7FB8-49A6-945B-8CE07E85E33B}"/>
            </c:ext>
          </c:extLst>
        </c:ser>
        <c:ser>
          <c:idx val="5"/>
          <c:order val="5"/>
          <c:tx>
            <c:strRef>
              <c:f>'on line UNACOL Gráfico 33 OK'!$G$3</c:f>
              <c:strCache>
                <c:ptCount val="1"/>
                <c:pt idx="0">
                  <c:v>Exclusivamente crianças/adolescente com Deficiência</c:v>
                </c:pt>
              </c:strCache>
            </c:strRef>
          </c:tx>
          <c:spPr>
            <a:solidFill>
              <a:schemeClr val="accent1">
                <a:tint val="65000"/>
              </a:schemeClr>
            </a:solidFill>
            <a:ln>
              <a:noFill/>
            </a:ln>
            <a:effectLst/>
          </c:spPr>
          <c:invertIfNegative val="0"/>
          <c:cat>
            <c:strRef>
              <c:f>'on line UNACOL Gráfico 33 OK'!$A$4:$A$9</c:f>
              <c:strCache>
                <c:ptCount val="6"/>
                <c:pt idx="0">
                  <c:v>0 a 20 vagas</c:v>
                </c:pt>
                <c:pt idx="1">
                  <c:v>21 a 40 vagas</c:v>
                </c:pt>
                <c:pt idx="2">
                  <c:v>41 a 60 vagas</c:v>
                </c:pt>
                <c:pt idx="3">
                  <c:v>61 a 80 vagas</c:v>
                </c:pt>
                <c:pt idx="4">
                  <c:v>81 a 100 vagas</c:v>
                </c:pt>
                <c:pt idx="5">
                  <c:v>Acima de 100 vagas</c:v>
                </c:pt>
              </c:strCache>
            </c:strRef>
          </c:cat>
          <c:val>
            <c:numRef>
              <c:f>'on line UNACOL Gráfico 33 OK'!$G$4:$G$9</c:f>
              <c:numCache>
                <c:formatCode>General</c:formatCode>
                <c:ptCount val="6"/>
                <c:pt idx="0">
                  <c:v>16</c:v>
                </c:pt>
                <c:pt idx="1">
                  <c:v>6</c:v>
                </c:pt>
                <c:pt idx="2">
                  <c:v>5</c:v>
                </c:pt>
                <c:pt idx="3">
                  <c:v>3</c:v>
                </c:pt>
                <c:pt idx="4">
                  <c:v>2</c:v>
                </c:pt>
                <c:pt idx="5">
                  <c:v>0</c:v>
                </c:pt>
              </c:numCache>
            </c:numRef>
          </c:val>
          <c:extLst>
            <c:ext xmlns:c16="http://schemas.microsoft.com/office/drawing/2014/chart" uri="{C3380CC4-5D6E-409C-BE32-E72D297353CC}">
              <c16:uniqueId val="{00000005-7FB8-49A6-945B-8CE07E85E33B}"/>
            </c:ext>
          </c:extLst>
        </c:ser>
        <c:ser>
          <c:idx val="6"/>
          <c:order val="6"/>
          <c:tx>
            <c:strRef>
              <c:f>'on line UNACOL Gráfico 33 OK'!$H$3</c:f>
              <c:strCache>
                <c:ptCount val="1"/>
                <c:pt idx="0">
                  <c:v>Jovens egressos de serviços de acolhimento</c:v>
                </c:pt>
              </c:strCache>
            </c:strRef>
          </c:tx>
          <c:spPr>
            <a:solidFill>
              <a:schemeClr val="accent1">
                <a:tint val="48000"/>
              </a:schemeClr>
            </a:solidFill>
            <a:ln>
              <a:noFill/>
            </a:ln>
            <a:effectLst/>
          </c:spPr>
          <c:invertIfNegative val="0"/>
          <c:cat>
            <c:strRef>
              <c:f>'on line UNACOL Gráfico 33 OK'!$A$4:$A$9</c:f>
              <c:strCache>
                <c:ptCount val="6"/>
                <c:pt idx="0">
                  <c:v>0 a 20 vagas</c:v>
                </c:pt>
                <c:pt idx="1">
                  <c:v>21 a 40 vagas</c:v>
                </c:pt>
                <c:pt idx="2">
                  <c:v>41 a 60 vagas</c:v>
                </c:pt>
                <c:pt idx="3">
                  <c:v>61 a 80 vagas</c:v>
                </c:pt>
                <c:pt idx="4">
                  <c:v>81 a 100 vagas</c:v>
                </c:pt>
                <c:pt idx="5">
                  <c:v>Acima de 100 vagas</c:v>
                </c:pt>
              </c:strCache>
            </c:strRef>
          </c:cat>
          <c:val>
            <c:numRef>
              <c:f>'on line UNACOL Gráfico 33 OK'!$H$4:$H$9</c:f>
              <c:numCache>
                <c:formatCode>General</c:formatCode>
                <c:ptCount val="6"/>
                <c:pt idx="0">
                  <c:v>24</c:v>
                </c:pt>
                <c:pt idx="1">
                  <c:v>2</c:v>
                </c:pt>
                <c:pt idx="2">
                  <c:v>0</c:v>
                </c:pt>
                <c:pt idx="3">
                  <c:v>0</c:v>
                </c:pt>
                <c:pt idx="4">
                  <c:v>0</c:v>
                </c:pt>
                <c:pt idx="5">
                  <c:v>0</c:v>
                </c:pt>
              </c:numCache>
            </c:numRef>
          </c:val>
          <c:extLst>
            <c:ext xmlns:c16="http://schemas.microsoft.com/office/drawing/2014/chart" uri="{C3380CC4-5D6E-409C-BE32-E72D297353CC}">
              <c16:uniqueId val="{00000006-7FB8-49A6-945B-8CE07E85E33B}"/>
            </c:ext>
          </c:extLst>
        </c:ser>
        <c:dLbls>
          <c:showLegendKey val="0"/>
          <c:showVal val="0"/>
          <c:showCatName val="0"/>
          <c:showSerName val="0"/>
          <c:showPercent val="0"/>
          <c:showBubbleSize val="0"/>
        </c:dLbls>
        <c:gapWidth val="150"/>
        <c:overlap val="100"/>
        <c:axId val="411728000"/>
        <c:axId val="411728560"/>
      </c:barChart>
      <c:catAx>
        <c:axId val="41172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411728560"/>
        <c:crosses val="autoZero"/>
        <c:auto val="1"/>
        <c:lblAlgn val="ctr"/>
        <c:lblOffset val="100"/>
        <c:noMultiLvlLbl val="0"/>
      </c:catAx>
      <c:valAx>
        <c:axId val="411728560"/>
        <c:scaling>
          <c:orientation val="minMax"/>
          <c:max val="3600"/>
          <c:min val="0"/>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411728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'on line COMP Gráfico 37 OK'!$A$5</c:f>
              <c:strCache>
                <c:ptCount val="1"/>
                <c:pt idx="0">
                  <c:v>CRAS </c:v>
                </c:pt>
              </c:strCache>
            </c:strRef>
          </c:tx>
          <c:spPr>
            <a:solidFill>
              <a:schemeClr val="accent1">
                <a:shade val="65000"/>
              </a:schemeClr>
            </a:solidFill>
            <a:ln>
              <a:noFill/>
            </a:ln>
            <a:effectLst/>
          </c:spPr>
          <c:invertIfNegative val="0"/>
          <c:dLbls>
            <c:dLbl>
              <c:idx val="5"/>
              <c:tx>
                <c:rich>
                  <a:bodyPr/>
                  <a:lstStyle/>
                  <a:p>
                    <a:r>
                      <a:rPr lang="en-US"/>
                      <a:t>ND</a:t>
                    </a:r>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52B-40FD-87D4-8C0C18B40444}"/>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 line COMP Gráfico 37 OK'!$B$4:$I$4</c:f>
              <c:strCache>
                <c:ptCount val="8"/>
                <c:pt idx="0">
                  <c:v>Povos Indígenas</c:v>
                </c:pt>
                <c:pt idx="1">
                  <c:v>Comunidade Quilombola</c:v>
                </c:pt>
                <c:pt idx="2">
                  <c:v>Comunidade Ribeirinha</c:v>
                </c:pt>
                <c:pt idx="3">
                  <c:v>Povos Ciganos</c:v>
                </c:pt>
                <c:pt idx="4">
                  <c:v>Povos de matriz africana</c:v>
                </c:pt>
                <c:pt idx="5">
                  <c:v>Comunidades Extrativistas</c:v>
                </c:pt>
                <c:pt idx="6">
                  <c:v>Outros povos e comunidades tradicionais</c:v>
                </c:pt>
                <c:pt idx="7">
                  <c:v>Total</c:v>
                </c:pt>
              </c:strCache>
            </c:strRef>
          </c:cat>
          <c:val>
            <c:numRef>
              <c:f>'on line COMP Gráfico 37 OK'!$B$5:$I$5</c:f>
              <c:numCache>
                <c:formatCode>0%</c:formatCode>
                <c:ptCount val="8"/>
                <c:pt idx="0">
                  <c:v>7.9353593825373853E-2</c:v>
                </c:pt>
                <c:pt idx="1">
                  <c:v>0.1173420164013507</c:v>
                </c:pt>
                <c:pt idx="2">
                  <c:v>7.8991799324650266E-2</c:v>
                </c:pt>
                <c:pt idx="3">
                  <c:v>6.2469850458273031E-2</c:v>
                </c:pt>
                <c:pt idx="4">
                  <c:v>2.9064158224794984E-2</c:v>
                </c:pt>
                <c:pt idx="5">
                  <c:v>0</c:v>
                </c:pt>
                <c:pt idx="6">
                  <c:v>5.0651230101302458E-2</c:v>
                </c:pt>
                <c:pt idx="7">
                  <c:v>0.287867824409069</c:v>
                </c:pt>
              </c:numCache>
            </c:numRef>
          </c:val>
          <c:extLst>
            <c:ext xmlns:c16="http://schemas.microsoft.com/office/drawing/2014/chart" uri="{C3380CC4-5D6E-409C-BE32-E72D297353CC}">
              <c16:uniqueId val="{00000000-1162-40D7-B650-04D4FAFE15E2}"/>
            </c:ext>
          </c:extLst>
        </c:ser>
        <c:ser>
          <c:idx val="1"/>
          <c:order val="1"/>
          <c:tx>
            <c:strRef>
              <c:f>'on line COMP Gráfico 37 OK'!$A$6</c:f>
              <c:strCache>
                <c:ptCount val="1"/>
                <c:pt idx="0">
                  <c:v>Centro de Convivência</c:v>
                </c:pt>
              </c:strCache>
            </c:strRef>
          </c:tx>
          <c:spPr>
            <a:solidFill>
              <a:schemeClr val="accent1"/>
            </a:solidFill>
            <a:ln>
              <a:noFill/>
            </a:ln>
            <a:effectLst/>
          </c:spPr>
          <c:invertIfNegative val="0"/>
          <c:dLbls>
            <c:dLbl>
              <c:idx val="5"/>
              <c:tx>
                <c:rich>
                  <a:bodyPr/>
                  <a:lstStyle/>
                  <a:p>
                    <a:r>
                      <a:rPr lang="en-US"/>
                      <a:t>ND</a:t>
                    </a:r>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52B-40FD-87D4-8C0C18B40444}"/>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 line COMP Gráfico 37 OK'!$B$4:$I$4</c:f>
              <c:strCache>
                <c:ptCount val="8"/>
                <c:pt idx="0">
                  <c:v>Povos Indígenas</c:v>
                </c:pt>
                <c:pt idx="1">
                  <c:v>Comunidade Quilombola</c:v>
                </c:pt>
                <c:pt idx="2">
                  <c:v>Comunidade Ribeirinha</c:v>
                </c:pt>
                <c:pt idx="3">
                  <c:v>Povos Ciganos</c:v>
                </c:pt>
                <c:pt idx="4">
                  <c:v>Povos de matriz africana</c:v>
                </c:pt>
                <c:pt idx="5">
                  <c:v>Comunidades Extrativistas</c:v>
                </c:pt>
                <c:pt idx="6">
                  <c:v>Outros povos e comunidades tradicionais</c:v>
                </c:pt>
                <c:pt idx="7">
                  <c:v>Total</c:v>
                </c:pt>
              </c:strCache>
            </c:strRef>
          </c:cat>
          <c:val>
            <c:numRef>
              <c:f>'on line COMP Gráfico 37 OK'!$B$6:$I$6</c:f>
              <c:numCache>
                <c:formatCode>0%</c:formatCode>
                <c:ptCount val="8"/>
                <c:pt idx="0">
                  <c:v>3.3329187911951247E-2</c:v>
                </c:pt>
                <c:pt idx="1">
                  <c:v>3.7433155080213901E-2</c:v>
                </c:pt>
                <c:pt idx="2">
                  <c:v>2.9225220743688596E-2</c:v>
                </c:pt>
                <c:pt idx="3">
                  <c:v>9.0784728267628411E-3</c:v>
                </c:pt>
                <c:pt idx="4">
                  <c:v>2.9349583385151101E-2</c:v>
                </c:pt>
                <c:pt idx="5">
                  <c:v>0</c:v>
                </c:pt>
                <c:pt idx="6">
                  <c:v>5.9942793184927248E-2</c:v>
                </c:pt>
                <c:pt idx="7">
                  <c:v>0.14575301579405547</c:v>
                </c:pt>
              </c:numCache>
            </c:numRef>
          </c:val>
          <c:extLst>
            <c:ext xmlns:c16="http://schemas.microsoft.com/office/drawing/2014/chart" uri="{C3380CC4-5D6E-409C-BE32-E72D297353CC}">
              <c16:uniqueId val="{00000001-1162-40D7-B650-04D4FAFE15E2}"/>
            </c:ext>
          </c:extLst>
        </c:ser>
        <c:ser>
          <c:idx val="2"/>
          <c:order val="2"/>
          <c:tx>
            <c:strRef>
              <c:f>'on line COMP Gráfico 37 OK'!$A$7</c:f>
              <c:strCache>
                <c:ptCount val="1"/>
                <c:pt idx="0">
                  <c:v>CREAS </c:v>
                </c:pt>
              </c:strCache>
            </c:strRef>
          </c:tx>
          <c:spPr>
            <a:solidFill>
              <a:schemeClr val="accent1">
                <a:tint val="65000"/>
              </a:schemeClr>
            </a:solidFill>
            <a:ln>
              <a:noFill/>
            </a:ln>
            <a:effectLst/>
          </c:spPr>
          <c:invertIfNegative val="0"/>
          <c:dLbls>
            <c:dLbl>
              <c:idx val="4"/>
              <c:tx>
                <c:rich>
                  <a:bodyPr/>
                  <a:lstStyle/>
                  <a:p>
                    <a:r>
                      <a:rPr lang="en-US"/>
                      <a:t>ND</a:t>
                    </a:r>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52B-40FD-87D4-8C0C18B40444}"/>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 line COMP Gráfico 37 OK'!$B$4:$I$4</c:f>
              <c:strCache>
                <c:ptCount val="8"/>
                <c:pt idx="0">
                  <c:v>Povos Indígenas</c:v>
                </c:pt>
                <c:pt idx="1">
                  <c:v>Comunidade Quilombola</c:v>
                </c:pt>
                <c:pt idx="2">
                  <c:v>Comunidade Ribeirinha</c:v>
                </c:pt>
                <c:pt idx="3">
                  <c:v>Povos Ciganos</c:v>
                </c:pt>
                <c:pt idx="4">
                  <c:v>Povos de matriz africana</c:v>
                </c:pt>
                <c:pt idx="5">
                  <c:v>Comunidades Extrativistas</c:v>
                </c:pt>
                <c:pt idx="6">
                  <c:v>Outros povos e comunidades tradicionais</c:v>
                </c:pt>
                <c:pt idx="7">
                  <c:v>Total</c:v>
                </c:pt>
              </c:strCache>
            </c:strRef>
          </c:cat>
          <c:val>
            <c:numRef>
              <c:f>'on line COMP Gráfico 37 OK'!$B$7:$I$7</c:f>
              <c:numCache>
                <c:formatCode>0%</c:formatCode>
                <c:ptCount val="8"/>
                <c:pt idx="0">
                  <c:v>0.13348855258051998</c:v>
                </c:pt>
                <c:pt idx="1">
                  <c:v>0.12417539774932092</c:v>
                </c:pt>
                <c:pt idx="2">
                  <c:v>0.10399689561505626</c:v>
                </c:pt>
                <c:pt idx="3">
                  <c:v>7.7609623593325572E-2</c:v>
                </c:pt>
                <c:pt idx="4">
                  <c:v>0</c:v>
                </c:pt>
                <c:pt idx="5">
                  <c:v>2.8327512611563833E-2</c:v>
                </c:pt>
                <c:pt idx="6">
                  <c:v>0.11990686845168801</c:v>
                </c:pt>
                <c:pt idx="7">
                  <c:v>0.37795886689949554</c:v>
                </c:pt>
              </c:numCache>
            </c:numRef>
          </c:val>
          <c:extLst>
            <c:ext xmlns:c16="http://schemas.microsoft.com/office/drawing/2014/chart" uri="{C3380CC4-5D6E-409C-BE32-E72D297353CC}">
              <c16:uniqueId val="{00000002-1162-40D7-B650-04D4FAFE15E2}"/>
            </c:ext>
          </c:extLst>
        </c:ser>
        <c:dLbls>
          <c:dLblPos val="outEnd"/>
          <c:showLegendKey val="0"/>
          <c:showVal val="1"/>
          <c:showCatName val="0"/>
          <c:showSerName val="0"/>
          <c:showPercent val="0"/>
          <c:showBubbleSize val="0"/>
        </c:dLbls>
        <c:gapWidth val="219"/>
        <c:overlap val="-27"/>
        <c:axId val="411733040"/>
        <c:axId val="411164816"/>
      </c:barChart>
      <c:catAx>
        <c:axId val="41173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411164816"/>
        <c:crosses val="autoZero"/>
        <c:auto val="1"/>
        <c:lblAlgn val="ctr"/>
        <c:lblOffset val="100"/>
        <c:noMultiLvlLbl val="0"/>
      </c:catAx>
      <c:valAx>
        <c:axId val="411164816"/>
        <c:scaling>
          <c:orientation val="minMax"/>
        </c:scaling>
        <c:delete val="1"/>
        <c:axPos val="l"/>
        <c:numFmt formatCode="0%" sourceLinked="1"/>
        <c:majorTickMark val="none"/>
        <c:minorTickMark val="none"/>
        <c:tickLblPos val="nextTo"/>
        <c:crossAx val="411733040"/>
        <c:crosses val="autoZero"/>
        <c:crossBetween val="between"/>
      </c:valAx>
      <c:spPr>
        <a:noFill/>
        <a:ln>
          <a:noFill/>
        </a:ln>
        <a:effectLst/>
      </c:spPr>
    </c:plotArea>
    <c:legend>
      <c:legendPos val="b"/>
      <c:layout>
        <c:manualLayout>
          <c:xMode val="edge"/>
          <c:yMode val="edge"/>
          <c:x val="0.34430813441031993"/>
          <c:y val="0.92012165776064381"/>
          <c:w val="0.33892512899695382"/>
          <c:h val="4.711211665649544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userShapes r:id="rId3"/>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stacked"/>
        <c:varyColors val="0"/>
        <c:ser>
          <c:idx val="0"/>
          <c:order val="0"/>
          <c:tx>
            <c:strRef>
              <c:f>'on line COMP Gráfico 39 OK'!$B$4</c:f>
              <c:strCache>
                <c:ptCount val="1"/>
                <c:pt idx="0">
                  <c:v>Urbano central </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 line COMP Gráfico 39 OK'!$A$5:$A$7</c:f>
              <c:strCache>
                <c:ptCount val="3"/>
                <c:pt idx="0">
                  <c:v>CRAS</c:v>
                </c:pt>
                <c:pt idx="1">
                  <c:v>Centros de Convivência</c:v>
                </c:pt>
                <c:pt idx="2">
                  <c:v>CREAS</c:v>
                </c:pt>
              </c:strCache>
            </c:strRef>
          </c:cat>
          <c:val>
            <c:numRef>
              <c:f>'on line COMP Gráfico 39 OK'!$B$5:$B$7</c:f>
              <c:numCache>
                <c:formatCode>0.0%</c:formatCode>
                <c:ptCount val="3"/>
                <c:pt idx="0">
                  <c:v>0.52906415822479502</c:v>
                </c:pt>
                <c:pt idx="1">
                  <c:v>0.37283919910458896</c:v>
                </c:pt>
                <c:pt idx="2">
                  <c:v>0.80636398913465268</c:v>
                </c:pt>
              </c:numCache>
            </c:numRef>
          </c:val>
          <c:extLst>
            <c:ext xmlns:c16="http://schemas.microsoft.com/office/drawing/2014/chart" uri="{C3380CC4-5D6E-409C-BE32-E72D297353CC}">
              <c16:uniqueId val="{00000000-7121-4195-AA66-98EDED450694}"/>
            </c:ext>
          </c:extLst>
        </c:ser>
        <c:ser>
          <c:idx val="1"/>
          <c:order val="1"/>
          <c:tx>
            <c:strRef>
              <c:f>'on line COMP Gráfico 39 OK'!$C$4</c:f>
              <c:strCache>
                <c:ptCount val="1"/>
                <c:pt idx="0">
                  <c:v>Urbano periférico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 line COMP Gráfico 39 OK'!$A$5:$A$7</c:f>
              <c:strCache>
                <c:ptCount val="3"/>
                <c:pt idx="0">
                  <c:v>CRAS</c:v>
                </c:pt>
                <c:pt idx="1">
                  <c:v>Centros de Convivência</c:v>
                </c:pt>
                <c:pt idx="2">
                  <c:v>CREAS</c:v>
                </c:pt>
              </c:strCache>
            </c:strRef>
          </c:cat>
          <c:val>
            <c:numRef>
              <c:f>'on line COMP Gráfico 39 OK'!$C$5:$C$7</c:f>
              <c:numCache>
                <c:formatCode>0.0%</c:formatCode>
                <c:ptCount val="3"/>
                <c:pt idx="0">
                  <c:v>0.4302942595272552</c:v>
                </c:pt>
                <c:pt idx="1">
                  <c:v>0.51797040169133191</c:v>
                </c:pt>
                <c:pt idx="2">
                  <c:v>0.19091967403958091</c:v>
                </c:pt>
              </c:numCache>
            </c:numRef>
          </c:val>
          <c:extLst>
            <c:ext xmlns:c16="http://schemas.microsoft.com/office/drawing/2014/chart" uri="{C3380CC4-5D6E-409C-BE32-E72D297353CC}">
              <c16:uniqueId val="{00000001-7121-4195-AA66-98EDED450694}"/>
            </c:ext>
          </c:extLst>
        </c:ser>
        <c:ser>
          <c:idx val="2"/>
          <c:order val="2"/>
          <c:tx>
            <c:strRef>
              <c:f>'on line COMP Gráfico 39 OK'!$D$4</c:f>
              <c:strCache>
                <c:ptCount val="1"/>
                <c:pt idx="0">
                  <c:v>Rural</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 line COMP Gráfico 39 OK'!$A$5:$A$7</c:f>
              <c:strCache>
                <c:ptCount val="3"/>
                <c:pt idx="0">
                  <c:v>CRAS</c:v>
                </c:pt>
                <c:pt idx="1">
                  <c:v>Centros de Convivência</c:v>
                </c:pt>
                <c:pt idx="2">
                  <c:v>CREAS</c:v>
                </c:pt>
              </c:strCache>
            </c:strRef>
          </c:cat>
          <c:val>
            <c:numRef>
              <c:f>'on line COMP Gráfico 39 OK'!$D$5:$D$7</c:f>
              <c:numCache>
                <c:formatCode>0.0%</c:formatCode>
                <c:ptCount val="3"/>
                <c:pt idx="0">
                  <c:v>4.0520984081041968E-2</c:v>
                </c:pt>
                <c:pt idx="1">
                  <c:v>0.10919039920407909</c:v>
                </c:pt>
                <c:pt idx="2">
                  <c:v>2.7163368257663951E-3</c:v>
                </c:pt>
              </c:numCache>
            </c:numRef>
          </c:val>
          <c:extLst>
            <c:ext xmlns:c16="http://schemas.microsoft.com/office/drawing/2014/chart" uri="{C3380CC4-5D6E-409C-BE32-E72D297353CC}">
              <c16:uniqueId val="{00000002-7121-4195-AA66-98EDED450694}"/>
            </c:ext>
          </c:extLst>
        </c:ser>
        <c:dLbls>
          <c:dLblPos val="ctr"/>
          <c:showLegendKey val="0"/>
          <c:showVal val="1"/>
          <c:showCatName val="0"/>
          <c:showSerName val="0"/>
          <c:showPercent val="0"/>
          <c:showBubbleSize val="0"/>
        </c:dLbls>
        <c:gapWidth val="150"/>
        <c:overlap val="100"/>
        <c:axId val="411168736"/>
        <c:axId val="411169296"/>
      </c:barChart>
      <c:catAx>
        <c:axId val="411168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411169296"/>
        <c:crosses val="autoZero"/>
        <c:auto val="1"/>
        <c:lblAlgn val="ctr"/>
        <c:lblOffset val="100"/>
        <c:noMultiLvlLbl val="0"/>
      </c:catAx>
      <c:valAx>
        <c:axId val="411169296"/>
        <c:scaling>
          <c:orientation val="minMax"/>
          <c:max val="1"/>
        </c:scaling>
        <c:delete val="1"/>
        <c:axPos val="b"/>
        <c:numFmt formatCode="0.0%" sourceLinked="1"/>
        <c:majorTickMark val="out"/>
        <c:minorTickMark val="none"/>
        <c:tickLblPos val="nextTo"/>
        <c:crossAx val="411168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5"/>
          <c:order val="5"/>
          <c:tx>
            <c:strRef>
              <c:f>'Alterado - CRAS Gráfico 5 OK'!$G$3</c:f>
              <c:strCache>
                <c:ptCount val="1"/>
                <c:pt idx="0">
                  <c:v>Próprio</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'Alterado - CRAS Gráfico 5 OK'!$A$4:$A$7</c:f>
              <c:strCache>
                <c:ptCount val="4"/>
                <c:pt idx="0">
                  <c:v>Acesso principal adaptado com rampas e rotas acessível desde a calçada até a recepção do CRAS</c:v>
                </c:pt>
                <c:pt idx="1">
                  <c:v>Rota acessível aos espaços do CRAS</c:v>
                </c:pt>
                <c:pt idx="2">
                  <c:v>Rota acessível ao banheiro</c:v>
                </c:pt>
                <c:pt idx="3">
                  <c:v>Banheiro adaptado para pessoas com deficiência</c:v>
                </c:pt>
              </c:strCache>
            </c:strRef>
          </c:cat>
          <c:val>
            <c:numRef>
              <c:f>'Alterado - CRAS Gráfico 5 OK'!$G$4:$G$7</c:f>
              <c:numCache>
                <c:formatCode>0.0%</c:formatCode>
                <c:ptCount val="4"/>
                <c:pt idx="0">
                  <c:v>0.69006231551328301</c:v>
                </c:pt>
                <c:pt idx="1">
                  <c:v>0.6959395656279509</c:v>
                </c:pt>
                <c:pt idx="2">
                  <c:v>0.71586037966932026</c:v>
                </c:pt>
                <c:pt idx="3">
                  <c:v>0.75546849493960166</c:v>
                </c:pt>
              </c:numCache>
            </c:numRef>
          </c:val>
          <c:extLst>
            <c:ext xmlns:c16="http://schemas.microsoft.com/office/drawing/2014/chart" uri="{C3380CC4-5D6E-409C-BE32-E72D297353CC}">
              <c16:uniqueId val="{00000000-F284-49DA-9B0C-4425EB9F3CE1}"/>
            </c:ext>
          </c:extLst>
        </c:ser>
        <c:ser>
          <c:idx val="6"/>
          <c:order val="6"/>
          <c:tx>
            <c:strRef>
              <c:f>'Alterado - CRAS Gráfico 5 OK'!$H$3</c:f>
              <c:strCache>
                <c:ptCount val="1"/>
                <c:pt idx="0">
                  <c:v>Alugado</c:v>
                </c:pt>
              </c:strCache>
            </c:strRef>
          </c:tx>
          <c:spPr>
            <a:solidFill>
              <a:schemeClr val="accent1">
                <a:shade val="6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'Alterado - CRAS Gráfico 5 OK'!$A$4:$A$7</c:f>
              <c:strCache>
                <c:ptCount val="4"/>
                <c:pt idx="0">
                  <c:v>Acesso principal adaptado com rampas e rotas acessível desde a calçada até a recepção do CRAS</c:v>
                </c:pt>
                <c:pt idx="1">
                  <c:v>Rota acessível aos espaços do CRAS</c:v>
                </c:pt>
                <c:pt idx="2">
                  <c:v>Rota acessível ao banheiro</c:v>
                </c:pt>
                <c:pt idx="3">
                  <c:v>Banheiro adaptado para pessoas com deficiência</c:v>
                </c:pt>
              </c:strCache>
            </c:strRef>
          </c:cat>
          <c:val>
            <c:numRef>
              <c:f>'Alterado - CRAS Gráfico 5 OK'!$H$4:$H$7</c:f>
              <c:numCache>
                <c:formatCode>0.0%</c:formatCode>
                <c:ptCount val="4"/>
                <c:pt idx="0">
                  <c:v>0.21154476877664807</c:v>
                </c:pt>
                <c:pt idx="1">
                  <c:v>0.21089077746301543</c:v>
                </c:pt>
                <c:pt idx="2">
                  <c:v>0.19197795468462953</c:v>
                </c:pt>
                <c:pt idx="3">
                  <c:v>0.1524649036891936</c:v>
                </c:pt>
              </c:numCache>
            </c:numRef>
          </c:val>
          <c:extLst>
            <c:ext xmlns:c16="http://schemas.microsoft.com/office/drawing/2014/chart" uri="{C3380CC4-5D6E-409C-BE32-E72D297353CC}">
              <c16:uniqueId val="{00000001-F284-49DA-9B0C-4425EB9F3CE1}"/>
            </c:ext>
          </c:extLst>
        </c:ser>
        <c:ser>
          <c:idx val="7"/>
          <c:order val="7"/>
          <c:tx>
            <c:strRef>
              <c:f>'Alterado - CRAS Gráfico 5 OK'!$I$3</c:f>
              <c:strCache>
                <c:ptCount val="1"/>
                <c:pt idx="0">
                  <c:v>Cedido</c:v>
                </c:pt>
              </c:strCache>
            </c:strRef>
          </c:tx>
          <c:spPr>
            <a:solidFill>
              <a:schemeClr val="accent1">
                <a:shade val="4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'Alterado - CRAS Gráfico 5 OK'!$A$4:$A$7</c:f>
              <c:strCache>
                <c:ptCount val="4"/>
                <c:pt idx="0">
                  <c:v>Acesso principal adaptado com rampas e rotas acessível desde a calçada até a recepção do CRAS</c:v>
                </c:pt>
                <c:pt idx="1">
                  <c:v>Rota acessível aos espaços do CRAS</c:v>
                </c:pt>
                <c:pt idx="2">
                  <c:v>Rota acessível ao banheiro</c:v>
                </c:pt>
                <c:pt idx="3">
                  <c:v>Banheiro adaptado para pessoas com deficiência</c:v>
                </c:pt>
              </c:strCache>
            </c:strRef>
          </c:cat>
          <c:val>
            <c:numRef>
              <c:f>'Alterado - CRAS Gráfico 5 OK'!$I$4:$I$7</c:f>
              <c:numCache>
                <c:formatCode>0.0%</c:formatCode>
                <c:ptCount val="4"/>
                <c:pt idx="0">
                  <c:v>9.8392915710068876E-2</c:v>
                </c:pt>
                <c:pt idx="1">
                  <c:v>9.3169656909033685E-2</c:v>
                </c:pt>
                <c:pt idx="2">
                  <c:v>9.2161665646050217E-2</c:v>
                </c:pt>
                <c:pt idx="3">
                  <c:v>9.2066601371204704E-2</c:v>
                </c:pt>
              </c:numCache>
            </c:numRef>
          </c:val>
          <c:extLst>
            <c:ext xmlns:c16="http://schemas.microsoft.com/office/drawing/2014/chart" uri="{C3380CC4-5D6E-409C-BE32-E72D297353CC}">
              <c16:uniqueId val="{00000002-F284-49DA-9B0C-4425EB9F3CE1}"/>
            </c:ext>
          </c:extLst>
        </c:ser>
        <c:dLbls>
          <c:dLblPos val="ctr"/>
          <c:showLegendKey val="0"/>
          <c:showVal val="1"/>
          <c:showCatName val="0"/>
          <c:showSerName val="0"/>
          <c:showPercent val="0"/>
          <c:showBubbleSize val="0"/>
        </c:dLbls>
        <c:gapWidth val="150"/>
        <c:axId val="198941888"/>
        <c:axId val="198942448"/>
        <c:extLst>
          <c:ext xmlns:c15="http://schemas.microsoft.com/office/drawing/2012/chart" uri="{02D57815-91ED-43cb-92C2-25804820EDAC}">
            <c15:filteredBarSeries>
              <c15:ser>
                <c:idx val="0"/>
                <c:order val="0"/>
                <c:tx>
                  <c:strRef>
                    <c:extLst>
                      <c:ext uri="{02D57815-91ED-43cb-92C2-25804820EDAC}">
                        <c15:formulaRef>
                          <c15:sqref>'Alterado - CRAS Gráfico 5 OK'!$B$3</c15:sqref>
                        </c15:formulaRef>
                      </c:ext>
                    </c:extLst>
                    <c:strCache>
                      <c:ptCount val="1"/>
                    </c:strCache>
                  </c:strRef>
                </c:tx>
                <c:spPr>
                  <a:solidFill>
                    <a:schemeClr val="accent1">
                      <a:tint val="4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'Alterado - CRAS Gráfico 5 OK'!$A$4:$A$7</c15:sqref>
                        </c15:formulaRef>
                      </c:ext>
                    </c:extLst>
                    <c:strCache>
                      <c:ptCount val="4"/>
                      <c:pt idx="0">
                        <c:v>Acesso principal adaptado com rampas e rotas acessível desde a calçada até a recepção do CRAS</c:v>
                      </c:pt>
                      <c:pt idx="1">
                        <c:v>Rota acessível aos espaços do CRAS</c:v>
                      </c:pt>
                      <c:pt idx="2">
                        <c:v>Rota acessível ao banheiro</c:v>
                      </c:pt>
                      <c:pt idx="3">
                        <c:v>Banheiro adaptado para pessoas com deficiência</c:v>
                      </c:pt>
                    </c:strCache>
                  </c:strRef>
                </c:cat>
                <c:val>
                  <c:numRef>
                    <c:extLst>
                      <c:ext uri="{02D57815-91ED-43cb-92C2-25804820EDAC}">
                        <c15:formulaRef>
                          <c15:sqref>'Alterado - CRAS Gráfico 5 OK'!$B$4:$B$7</c15:sqref>
                        </c15:formulaRef>
                      </c:ext>
                    </c:extLst>
                    <c:numCache>
                      <c:formatCode>General</c:formatCode>
                      <c:ptCount val="4"/>
                    </c:numCache>
                  </c:numRef>
                </c:val>
                <c:extLst>
                  <c:ext xmlns:c16="http://schemas.microsoft.com/office/drawing/2014/chart" uri="{C3380CC4-5D6E-409C-BE32-E72D297353CC}">
                    <c16:uniqueId val="{00000003-F284-49DA-9B0C-4425EB9F3CE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'Alterado - CRAS Gráfico 5 OK'!$C$3</c15:sqref>
                        </c15:formulaRef>
                      </c:ext>
                    </c:extLst>
                    <c:strCache>
                      <c:ptCount val="1"/>
                    </c:strCache>
                  </c:strRef>
                </c:tx>
                <c:spPr>
                  <a:solidFill>
                    <a:schemeClr val="accent1">
                      <a:tint val="6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'Alterado - CRAS Gráfico 5 OK'!$A$4:$A$7</c15:sqref>
                        </c15:formulaRef>
                      </c:ext>
                    </c:extLst>
                    <c:strCache>
                      <c:ptCount val="4"/>
                      <c:pt idx="0">
                        <c:v>Acesso principal adaptado com rampas e rotas acessível desde a calçada até a recepção do CRAS</c:v>
                      </c:pt>
                      <c:pt idx="1">
                        <c:v>Rota acessível aos espaços do CRAS</c:v>
                      </c:pt>
                      <c:pt idx="2">
                        <c:v>Rota acessível ao banheiro</c:v>
                      </c:pt>
                      <c:pt idx="3">
                        <c:v>Banheiro adaptado para pessoas com deficiência</c:v>
                      </c:pt>
                    </c:strCache>
                  </c:strRef>
                </c:cat>
                <c:val>
                  <c:numRef>
                    <c:extLst xmlns:c15="http://schemas.microsoft.com/office/drawing/2012/chart">
                      <c:ext xmlns:c15="http://schemas.microsoft.com/office/drawing/2012/chart" uri="{02D57815-91ED-43cb-92C2-25804820EDAC}">
                        <c15:formulaRef>
                          <c15:sqref>'Alterado - CRAS Gráfico 5 OK'!$C$4:$C$7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4-F284-49DA-9B0C-4425EB9F3CE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'Alterado - CRAS Gráfico 5 OK'!$D$3</c15:sqref>
                        </c15:formulaRef>
                      </c:ext>
                    </c:extLst>
                    <c:strCache>
                      <c:ptCount val="1"/>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'Alterado - CRAS Gráfico 5 OK'!$A$4:$A$7</c15:sqref>
                        </c15:formulaRef>
                      </c:ext>
                    </c:extLst>
                    <c:strCache>
                      <c:ptCount val="4"/>
                      <c:pt idx="0">
                        <c:v>Acesso principal adaptado com rampas e rotas acessível desde a calçada até a recepção do CRAS</c:v>
                      </c:pt>
                      <c:pt idx="1">
                        <c:v>Rota acessível aos espaços do CRAS</c:v>
                      </c:pt>
                      <c:pt idx="2">
                        <c:v>Rota acessível ao banheiro</c:v>
                      </c:pt>
                      <c:pt idx="3">
                        <c:v>Banheiro adaptado para pessoas com deficiência</c:v>
                      </c:pt>
                    </c:strCache>
                  </c:strRef>
                </c:cat>
                <c:val>
                  <c:numRef>
                    <c:extLst xmlns:c15="http://schemas.microsoft.com/office/drawing/2012/chart">
                      <c:ext xmlns:c15="http://schemas.microsoft.com/office/drawing/2012/chart" uri="{02D57815-91ED-43cb-92C2-25804820EDAC}">
                        <c15:formulaRef>
                          <c15:sqref>'Alterado - CRAS Gráfico 5 OK'!$D$4:$D$7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5-F284-49DA-9B0C-4425EB9F3CE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'Alterado - CRAS Gráfico 5 OK'!$E$3</c15:sqref>
                        </c15:formulaRef>
                      </c:ext>
                    </c:extLst>
                    <c:strCache>
                      <c:ptCount val="1"/>
                    </c:strCache>
                  </c:strRef>
                </c:tx>
                <c:spPr>
                  <a:solidFill>
                    <a:schemeClr val="accent1">
                      <a:tint val="9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'Alterado - CRAS Gráfico 5 OK'!$A$4:$A$7</c15:sqref>
                        </c15:formulaRef>
                      </c:ext>
                    </c:extLst>
                    <c:strCache>
                      <c:ptCount val="4"/>
                      <c:pt idx="0">
                        <c:v>Acesso principal adaptado com rampas e rotas acessível desde a calçada até a recepção do CRAS</c:v>
                      </c:pt>
                      <c:pt idx="1">
                        <c:v>Rota acessível aos espaços do CRAS</c:v>
                      </c:pt>
                      <c:pt idx="2">
                        <c:v>Rota acessível ao banheiro</c:v>
                      </c:pt>
                      <c:pt idx="3">
                        <c:v>Banheiro adaptado para pessoas com deficiência</c:v>
                      </c:pt>
                    </c:strCache>
                  </c:strRef>
                </c:cat>
                <c:val>
                  <c:numRef>
                    <c:extLst xmlns:c15="http://schemas.microsoft.com/office/drawing/2012/chart">
                      <c:ext xmlns:c15="http://schemas.microsoft.com/office/drawing/2012/chart" uri="{02D57815-91ED-43cb-92C2-25804820EDAC}">
                        <c15:formulaRef>
                          <c15:sqref>'Alterado - CRAS Gráfico 5 OK'!$E$4:$E$7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6-F284-49DA-9B0C-4425EB9F3CE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'Alterado - CRAS Gráfico 5 OK'!$F$3</c15:sqref>
                        </c15:formulaRef>
                      </c:ext>
                    </c:extLst>
                    <c:strCache>
                      <c:ptCount val="1"/>
                    </c:strCache>
                  </c:strRef>
                </c:tx>
                <c:spPr>
                  <a:solidFill>
                    <a:schemeClr val="accent1">
                      <a:shade val="9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'Alterado - CRAS Gráfico 5 OK'!$A$4:$A$7</c15:sqref>
                        </c15:formulaRef>
                      </c:ext>
                    </c:extLst>
                    <c:strCache>
                      <c:ptCount val="4"/>
                      <c:pt idx="0">
                        <c:v>Acesso principal adaptado com rampas e rotas acessível desde a calçada até a recepção do CRAS</c:v>
                      </c:pt>
                      <c:pt idx="1">
                        <c:v>Rota acessível aos espaços do CRAS</c:v>
                      </c:pt>
                      <c:pt idx="2">
                        <c:v>Rota acessível ao banheiro</c:v>
                      </c:pt>
                      <c:pt idx="3">
                        <c:v>Banheiro adaptado para pessoas com deficiência</c:v>
                      </c:pt>
                    </c:strCache>
                  </c:strRef>
                </c:cat>
                <c:val>
                  <c:numRef>
                    <c:extLst xmlns:c15="http://schemas.microsoft.com/office/drawing/2012/chart">
                      <c:ext xmlns:c15="http://schemas.microsoft.com/office/drawing/2012/chart" uri="{02D57815-91ED-43cb-92C2-25804820EDAC}">
                        <c15:formulaRef>
                          <c15:sqref>'Alterado - CRAS Gráfico 5 OK'!$F$4:$F$7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7-F284-49DA-9B0C-4425EB9F3CE1}"/>
                  </c:ext>
                </c:extLst>
              </c15:ser>
            </c15:filteredBarSeries>
          </c:ext>
        </c:extLst>
      </c:barChart>
      <c:catAx>
        <c:axId val="198941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8942448"/>
        <c:crosses val="autoZero"/>
        <c:auto val="1"/>
        <c:lblAlgn val="ctr"/>
        <c:lblOffset val="100"/>
        <c:noMultiLvlLbl val="0"/>
      </c:catAx>
      <c:valAx>
        <c:axId val="198942448"/>
        <c:scaling>
          <c:orientation val="minMax"/>
        </c:scaling>
        <c:delete val="1"/>
        <c:axPos val="b"/>
        <c:numFmt formatCode="0.0%" sourceLinked="1"/>
        <c:majorTickMark val="none"/>
        <c:minorTickMark val="none"/>
        <c:tickLblPos val="nextTo"/>
        <c:crossAx val="198941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'[1]Censo SUAS 2017_CRAS_acessibili'!$B$1</c:f>
              <c:strCache>
                <c:ptCount val="1"/>
                <c:pt idx="0">
                  <c:v>Próprio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'[1]Censo SUAS 2017_CRAS_acessibili'!$A$2:$A$5</c:f>
              <c:strCache>
                <c:ptCount val="4"/>
                <c:pt idx="0">
                  <c:v>Banheiro adaptado para pessoas com deficiência</c:v>
                </c:pt>
                <c:pt idx="1">
                  <c:v>Rota acessível ao banheiro</c:v>
                </c:pt>
                <c:pt idx="2">
                  <c:v>Rota acessível aos espaços do CRAS</c:v>
                </c:pt>
                <c:pt idx="3">
                  <c:v>Acesso principal adaptado com rampas e rotas acessível desde a calçada até a recepção do CRAS</c:v>
                </c:pt>
              </c:strCache>
            </c:strRef>
          </c:cat>
          <c:val>
            <c:numRef>
              <c:f>'[1]Censo SUAS 2017_CRAS_acessibili'!$B$2:$B$5</c:f>
              <c:numCache>
                <c:formatCode>General</c:formatCode>
                <c:ptCount val="4"/>
                <c:pt idx="0">
                  <c:v>3426</c:v>
                </c:pt>
                <c:pt idx="1">
                  <c:v>3900</c:v>
                </c:pt>
                <c:pt idx="2">
                  <c:v>3975</c:v>
                </c:pt>
                <c:pt idx="3">
                  <c:v>3900</c:v>
                </c:pt>
              </c:numCache>
            </c:numRef>
          </c:val>
          <c:extLst>
            <c:ext xmlns:c16="http://schemas.microsoft.com/office/drawing/2014/chart" uri="{C3380CC4-5D6E-409C-BE32-E72D297353CC}">
              <c16:uniqueId val="{00000000-DCAF-40E7-8896-683E0E1B1320}"/>
            </c:ext>
          </c:extLst>
        </c:ser>
        <c:ser>
          <c:idx val="1"/>
          <c:order val="1"/>
          <c:tx>
            <c:strRef>
              <c:f>'[1]Censo SUAS 2017_CRAS_acessibili'!$C$1</c:f>
              <c:strCache>
                <c:ptCount val="1"/>
                <c:pt idx="0">
                  <c:v>Alugado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'[1]Censo SUAS 2017_CRAS_acessibili'!$A$2:$A$5</c:f>
              <c:strCache>
                <c:ptCount val="4"/>
                <c:pt idx="0">
                  <c:v>Banheiro adaptado para pessoas com deficiência</c:v>
                </c:pt>
                <c:pt idx="1">
                  <c:v>Rota acessível ao banheiro</c:v>
                </c:pt>
                <c:pt idx="2">
                  <c:v>Rota acessível aos espaços do CRAS</c:v>
                </c:pt>
                <c:pt idx="3">
                  <c:v>Acesso principal adaptado com rampas e rotas acessível desde a calçada até a recepção do CRAS</c:v>
                </c:pt>
              </c:strCache>
            </c:strRef>
          </c:cat>
          <c:val>
            <c:numRef>
              <c:f>'[1]Censo SUAS 2017_CRAS_acessibili'!$C$2:$C$5</c:f>
              <c:numCache>
                <c:formatCode>General</c:formatCode>
                <c:ptCount val="4"/>
                <c:pt idx="0">
                  <c:v>1262</c:v>
                </c:pt>
                <c:pt idx="1">
                  <c:v>2259</c:v>
                </c:pt>
                <c:pt idx="2">
                  <c:v>2476</c:v>
                </c:pt>
                <c:pt idx="3">
                  <c:v>2313</c:v>
                </c:pt>
              </c:numCache>
            </c:numRef>
          </c:val>
          <c:extLst>
            <c:ext xmlns:c16="http://schemas.microsoft.com/office/drawing/2014/chart" uri="{C3380CC4-5D6E-409C-BE32-E72D297353CC}">
              <c16:uniqueId val="{00000001-DCAF-40E7-8896-683E0E1B1320}"/>
            </c:ext>
          </c:extLst>
        </c:ser>
        <c:ser>
          <c:idx val="2"/>
          <c:order val="2"/>
          <c:tx>
            <c:strRef>
              <c:f>'[1]Censo SUAS 2017_CRAS_acessibili'!$D$1</c:f>
              <c:strCache>
                <c:ptCount val="1"/>
                <c:pt idx="0">
                  <c:v>Cedido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'[1]Censo SUAS 2017_CRAS_acessibili'!$A$2:$A$5</c:f>
              <c:strCache>
                <c:ptCount val="4"/>
                <c:pt idx="0">
                  <c:v>Banheiro adaptado para pessoas com deficiência</c:v>
                </c:pt>
                <c:pt idx="1">
                  <c:v>Rota acessível ao banheiro</c:v>
                </c:pt>
                <c:pt idx="2">
                  <c:v>Rota acessível aos espaços do CRAS</c:v>
                </c:pt>
                <c:pt idx="3">
                  <c:v>Acesso principal adaptado com rampas e rotas acessível desde a calçada até a recepção do CRAS</c:v>
                </c:pt>
              </c:strCache>
            </c:strRef>
          </c:cat>
          <c:val>
            <c:numRef>
              <c:f>'[1]Censo SUAS 2017_CRAS_acessibili'!$D$2:$D$5</c:f>
              <c:numCache>
                <c:formatCode>General</c:formatCode>
                <c:ptCount val="4"/>
                <c:pt idx="0">
                  <c:v>521</c:v>
                </c:pt>
                <c:pt idx="1">
                  <c:v>699</c:v>
                </c:pt>
                <c:pt idx="2">
                  <c:v>738</c:v>
                </c:pt>
                <c:pt idx="3">
                  <c:v>739</c:v>
                </c:pt>
              </c:numCache>
            </c:numRef>
          </c:val>
          <c:extLst>
            <c:ext xmlns:c16="http://schemas.microsoft.com/office/drawing/2014/chart" uri="{C3380CC4-5D6E-409C-BE32-E72D297353CC}">
              <c16:uniqueId val="{00000002-DCAF-40E7-8896-683E0E1B1320}"/>
            </c:ext>
          </c:extLst>
        </c:ser>
        <c:ser>
          <c:idx val="3"/>
          <c:order val="3"/>
          <c:tx>
            <c:strRef>
              <c:f>'[1]Censo SUAS 2017_CRAS_acessibili'!$E$1</c:f>
              <c:strCache>
                <c:ptCount val="1"/>
                <c:pt idx="0">
                  <c:v>não possui (independente da situação do imóvel)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'[1]Censo SUAS 2017_CRAS_acessibili'!$A$2:$A$5</c:f>
              <c:strCache>
                <c:ptCount val="4"/>
                <c:pt idx="0">
                  <c:v>Banheiro adaptado para pessoas com deficiência</c:v>
                </c:pt>
                <c:pt idx="1">
                  <c:v>Rota acessível ao banheiro</c:v>
                </c:pt>
                <c:pt idx="2">
                  <c:v>Rota acessível aos espaços do CRAS</c:v>
                </c:pt>
                <c:pt idx="3">
                  <c:v>Acesso principal adaptado com rampas e rotas acessível desde a calçada até a recepção do CRAS</c:v>
                </c:pt>
              </c:strCache>
            </c:strRef>
          </c:cat>
          <c:val>
            <c:numRef>
              <c:f>'[1]Censo SUAS 2017_CRAS_acessibili'!$E$2:$E$5</c:f>
              <c:numCache>
                <c:formatCode>General</c:formatCode>
                <c:ptCount val="4"/>
                <c:pt idx="0">
                  <c:v>3083</c:v>
                </c:pt>
                <c:pt idx="1">
                  <c:v>1434</c:v>
                </c:pt>
                <c:pt idx="2">
                  <c:v>1103</c:v>
                </c:pt>
                <c:pt idx="3">
                  <c:v>1340</c:v>
                </c:pt>
              </c:numCache>
            </c:numRef>
          </c:val>
          <c:extLst>
            <c:ext xmlns:c16="http://schemas.microsoft.com/office/drawing/2014/chart" uri="{C3380CC4-5D6E-409C-BE32-E72D297353CC}">
              <c16:uniqueId val="{00000003-DCAF-40E7-8896-683E0E1B1320}"/>
            </c:ext>
          </c:extLst>
        </c:ser>
        <c:dLbls>
          <c:showLegendKey val="0"/>
          <c:showVal val="0"/>
          <c:showCatName val="0"/>
          <c:showSerName val="0"/>
          <c:showPercent val="0"/>
          <c:showBubbleSize val="0"/>
        </c:dLbls>
        <c:gapWidth val="182"/>
        <c:axId val="408944224"/>
        <c:axId val="408943392"/>
      </c:barChart>
      <c:catAx>
        <c:axId val="408944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08943392"/>
        <c:crosses val="autoZero"/>
        <c:auto val="1"/>
        <c:lblAlgn val="ctr"/>
        <c:lblOffset val="100"/>
        <c:noMultiLvlLbl val="0"/>
      </c:catAx>
      <c:valAx>
        <c:axId val="408943392"/>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4089442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1"/>
          <c:order val="1"/>
          <c:tx>
            <c:strRef>
              <c:f>'CRAS Gráfico 6 OK'!$A$5</c:f>
              <c:strCache>
                <c:ptCount val="1"/>
                <c:pt idx="0">
                  <c:v>%</c:v>
                </c:pt>
              </c:strCache>
            </c:strRef>
          </c:tx>
          <c:spPr>
            <a:solidFill>
              <a:schemeClr val="accent1">
                <a:tint val="77000"/>
              </a:schemeClr>
            </a:solidFill>
            <a:ln>
              <a:noFill/>
            </a:ln>
            <a:effectLst/>
          </c:spPr>
          <c:invertIfNegative val="0"/>
          <c:dLbls>
            <c:dLbl>
              <c:idx val="0"/>
              <c:layout>
                <c:manualLayout>
                  <c:x val="-1.6159648785851733E-17"/>
                  <c:y val="0.3298617498668556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097B-404B-B8F9-5A87D5B87593}"/>
                </c:ext>
              </c:extLst>
            </c:dLbl>
            <c:dLbl>
              <c:idx val="1"/>
              <c:layout>
                <c:manualLayout>
                  <c:x val="0"/>
                  <c:y val="0.48960643468905374"/>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097B-404B-B8F9-5A87D5B87593}"/>
                </c:ext>
              </c:extLst>
            </c:dLbl>
            <c:dLbl>
              <c:idx val="2"/>
              <c:layout>
                <c:manualLayout>
                  <c:x val="-6.4638595143406933E-17"/>
                  <c:y val="0.56137025152331499"/>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097B-404B-B8F9-5A87D5B87593}"/>
                </c:ext>
              </c:extLst>
            </c:dLbl>
            <c:dLbl>
              <c:idx val="3"/>
              <c:layout>
                <c:manualLayout>
                  <c:x val="0"/>
                  <c:y val="0.60397990044617389"/>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097B-404B-B8F9-5A87D5B87593}"/>
                </c:ext>
              </c:extLst>
            </c:dLbl>
            <c:dLbl>
              <c:idx val="4"/>
              <c:layout>
                <c:manualLayout>
                  <c:x val="0"/>
                  <c:y val="0.64367807461334514"/>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097B-404B-B8F9-5A87D5B87593}"/>
                </c:ext>
              </c:extLst>
            </c:dLbl>
            <c:dLbl>
              <c:idx val="5"/>
              <c:layout>
                <c:manualLayout>
                  <c:x val="0"/>
                  <c:y val="0.69135793199211149"/>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097B-404B-B8F9-5A87D5B87593}"/>
                </c:ext>
              </c:extLst>
            </c:dLbl>
            <c:dLbl>
              <c:idx val="6"/>
              <c:layout>
                <c:manualLayout>
                  <c:x val="-1.7753840708211576E-3"/>
                  <c:y val="0.7117921565830113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097B-404B-B8F9-5A87D5B87593}"/>
                </c:ext>
              </c:extLst>
            </c:dLbl>
            <c:dLbl>
              <c:idx val="7"/>
              <c:layout>
                <c:manualLayout>
                  <c:x val="0"/>
                  <c:y val="0.73563208527239465"/>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AA14-4C5B-A35B-2907336DBAF6}"/>
                </c:ext>
              </c:extLst>
            </c:dLbl>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'CRAS Gráfico 6 OK'!$E$3:$L$3</c:f>
              <c:numCache>
                <c:formatCode>General</c:formatCode>
                <c:ptCount val="8"/>
                <c:pt idx="0">
                  <c:v>2010</c:v>
                </c:pt>
                <c:pt idx="1">
                  <c:v>2011</c:v>
                </c:pt>
                <c:pt idx="2">
                  <c:v>2012</c:v>
                </c:pt>
                <c:pt idx="3">
                  <c:v>2013</c:v>
                </c:pt>
                <c:pt idx="4">
                  <c:v>2014</c:v>
                </c:pt>
                <c:pt idx="5">
                  <c:v>2015</c:v>
                </c:pt>
                <c:pt idx="6">
                  <c:v>2016</c:v>
                </c:pt>
                <c:pt idx="7">
                  <c:v>2017</c:v>
                </c:pt>
              </c:numCache>
            </c:numRef>
          </c:cat>
          <c:val>
            <c:numRef>
              <c:f>'CRAS Gráfico 6 OK'!$E$5:$L$5</c:f>
              <c:numCache>
                <c:formatCode>0.0%</c:formatCode>
                <c:ptCount val="8"/>
                <c:pt idx="0">
                  <c:v>0.81440000000000001</c:v>
                </c:pt>
                <c:pt idx="1">
                  <c:v>0.87260000000000004</c:v>
                </c:pt>
                <c:pt idx="2">
                  <c:v>0.8982</c:v>
                </c:pt>
                <c:pt idx="3">
                  <c:v>0.91339999999999999</c:v>
                </c:pt>
                <c:pt idx="4">
                  <c:v>0.93100000000000005</c:v>
                </c:pt>
                <c:pt idx="5">
                  <c:v>0.94604537093807495</c:v>
                </c:pt>
                <c:pt idx="6">
                  <c:v>0.95084951456310685</c:v>
                </c:pt>
                <c:pt idx="7">
                  <c:v>0.96140000000000003</c:v>
                </c:pt>
              </c:numCache>
            </c:numRef>
          </c:val>
          <c:extLst>
            <c:ext xmlns:c16="http://schemas.microsoft.com/office/drawing/2014/chart" uri="{C3380CC4-5D6E-409C-BE32-E72D297353CC}">
              <c16:uniqueId val="{0000000A-097B-404B-B8F9-5A87D5B87593}"/>
            </c:ext>
          </c:extLst>
        </c:ser>
        <c:dLbls>
          <c:showLegendKey val="0"/>
          <c:showVal val="1"/>
          <c:showCatName val="0"/>
          <c:showSerName val="0"/>
          <c:showPercent val="0"/>
          <c:showBubbleSize val="0"/>
        </c:dLbls>
        <c:gapWidth val="219"/>
        <c:axId val="199013584"/>
        <c:axId val="198945808"/>
      </c:barChart>
      <c:lineChart>
        <c:grouping val="stacked"/>
        <c:varyColors val="0"/>
        <c:ser>
          <c:idx val="0"/>
          <c:order val="0"/>
          <c:tx>
            <c:strRef>
              <c:f>'CRAS Gráfico 6 OK'!$A$4</c:f>
              <c:strCache>
                <c:ptCount val="1"/>
                <c:pt idx="0">
                  <c:v>Total</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s>
            <c:dLbl>
              <c:idx val="0"/>
              <c:layout>
                <c:manualLayout>
                  <c:x val="-2.6593559894920585E-2"/>
                  <c:y val="0.25883351148473144"/>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097B-404B-B8F9-5A87D5B87593}"/>
                </c:ext>
              </c:extLst>
            </c:dLbl>
            <c:dLbl>
              <c:idx val="1"/>
              <c:layout>
                <c:manualLayout>
                  <c:x val="-2.3080270541325568E-2"/>
                  <c:y val="0.1873137254165819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097B-404B-B8F9-5A87D5B87593}"/>
                </c:ext>
              </c:extLst>
            </c:dLbl>
            <c:dLbl>
              <c:idx val="2"/>
              <c:layout>
                <c:manualLayout>
                  <c:x val="-2.3067777611976554E-2"/>
                  <c:y val="0.16006809262871549"/>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097B-404B-B8F9-5A87D5B87593}"/>
                </c:ext>
              </c:extLst>
            </c:dLbl>
            <c:dLbl>
              <c:idx val="3"/>
              <c:layout>
                <c:manualLayout>
                  <c:x val="-2.3042791753278526E-2"/>
                  <c:y val="0.1294167557423657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097B-404B-B8F9-5A87D5B87593}"/>
                </c:ext>
              </c:extLst>
            </c:dLbl>
            <c:dLbl>
              <c:idx val="4"/>
              <c:layout>
                <c:manualLayout>
                  <c:x val="-2.3105395210349697E-2"/>
                  <c:y val="0.122605347545399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2-097B-404B-B8F9-5A87D5B87593}"/>
                </c:ext>
              </c:extLst>
            </c:dLbl>
            <c:dLbl>
              <c:idx val="5"/>
              <c:layout>
                <c:manualLayout>
                  <c:x val="-2.30803373280071E-2"/>
                  <c:y val="8.173689836359940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3-097B-404B-B8F9-5A87D5B87593}"/>
                </c:ext>
              </c:extLst>
            </c:dLbl>
            <c:dLbl>
              <c:idx val="6"/>
              <c:layout>
                <c:manualLayout>
                  <c:x val="-2.1304926764314249E-2"/>
                  <c:y val="8.854830656056601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4-097B-404B-B8F9-5A87D5B87593}"/>
                </c:ext>
              </c:extLst>
            </c:dLbl>
            <c:dLbl>
              <c:idx val="7"/>
              <c:layout>
                <c:manualLayout>
                  <c:x val="-2.2917584839136314E-2"/>
                  <c:y val="8.85483065605659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A14-4C5B-A35B-2907336DBAF6}"/>
                </c:ext>
              </c:extLst>
            </c:dLbl>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'CRAS Gráfico 6 OK'!$E$3:$L$3</c:f>
              <c:numCache>
                <c:formatCode>General</c:formatCode>
                <c:ptCount val="8"/>
                <c:pt idx="0">
                  <c:v>2010</c:v>
                </c:pt>
                <c:pt idx="1">
                  <c:v>2011</c:v>
                </c:pt>
                <c:pt idx="2">
                  <c:v>2012</c:v>
                </c:pt>
                <c:pt idx="3">
                  <c:v>2013</c:v>
                </c:pt>
                <c:pt idx="4">
                  <c:v>2014</c:v>
                </c:pt>
                <c:pt idx="5">
                  <c:v>2015</c:v>
                </c:pt>
                <c:pt idx="6">
                  <c:v>2016</c:v>
                </c:pt>
                <c:pt idx="7">
                  <c:v>2017</c:v>
                </c:pt>
              </c:numCache>
            </c:numRef>
          </c:cat>
          <c:val>
            <c:numRef>
              <c:f>'CRAS Gráfico 6 OK'!$E$4:$L$4</c:f>
              <c:numCache>
                <c:formatCode>#,##0</c:formatCode>
                <c:ptCount val="8"/>
                <c:pt idx="0">
                  <c:v>5539</c:v>
                </c:pt>
                <c:pt idx="1">
                  <c:v>6523</c:v>
                </c:pt>
                <c:pt idx="2">
                  <c:v>6939</c:v>
                </c:pt>
                <c:pt idx="3">
                  <c:v>7201</c:v>
                </c:pt>
                <c:pt idx="4">
                  <c:v>7534</c:v>
                </c:pt>
                <c:pt idx="5">
                  <c:v>7715</c:v>
                </c:pt>
                <c:pt idx="6">
                  <c:v>7835</c:v>
                </c:pt>
                <c:pt idx="7">
                  <c:v>7972</c:v>
                </c:pt>
              </c:numCache>
            </c:numRef>
          </c:val>
          <c:smooth val="0"/>
          <c:extLst>
            <c:ext xmlns:c16="http://schemas.microsoft.com/office/drawing/2014/chart" uri="{C3380CC4-5D6E-409C-BE32-E72D297353CC}">
              <c16:uniqueId val="{00000015-097B-404B-B8F9-5A87D5B87593}"/>
            </c:ext>
          </c:extLst>
        </c:ser>
        <c:dLbls>
          <c:showLegendKey val="0"/>
          <c:showVal val="1"/>
          <c:showCatName val="0"/>
          <c:showSerName val="0"/>
          <c:showPercent val="0"/>
          <c:showBubbleSize val="0"/>
        </c:dLbls>
        <c:marker val="1"/>
        <c:smooth val="0"/>
        <c:axId val="199014704"/>
        <c:axId val="199014144"/>
      </c:lineChart>
      <c:valAx>
        <c:axId val="19894580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9013584"/>
        <c:crosses val="max"/>
        <c:crossBetween val="between"/>
      </c:valAx>
      <c:catAx>
        <c:axId val="199013584"/>
        <c:scaling>
          <c:orientation val="minMax"/>
        </c:scaling>
        <c:delete val="1"/>
        <c:axPos val="b"/>
        <c:numFmt formatCode="General" sourceLinked="1"/>
        <c:majorTickMark val="out"/>
        <c:minorTickMark val="none"/>
        <c:tickLblPos val="nextTo"/>
        <c:crossAx val="198945808"/>
        <c:crosses val="autoZero"/>
        <c:auto val="1"/>
        <c:lblAlgn val="ctr"/>
        <c:lblOffset val="100"/>
        <c:noMultiLvlLbl val="0"/>
      </c:catAx>
      <c:valAx>
        <c:axId val="19901414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9014704"/>
        <c:crosses val="autoZero"/>
        <c:crossBetween val="between"/>
      </c:valAx>
      <c:catAx>
        <c:axId val="199014704"/>
        <c:scaling>
          <c:orientation val="minMax"/>
        </c:scaling>
        <c:delete val="1"/>
        <c:axPos val="b"/>
        <c:numFmt formatCode="General" sourceLinked="1"/>
        <c:majorTickMark val="out"/>
        <c:minorTickMark val="none"/>
        <c:tickLblPos val="nextTo"/>
        <c:crossAx val="199014144"/>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'CRAS Gráfico 7 OK'!$B$3</c:f>
              <c:strCache>
                <c:ptCount val="1"/>
                <c:pt idx="0">
                  <c:v>2015</c:v>
                </c:pt>
              </c:strCache>
            </c:strRef>
          </c:tx>
          <c:spPr>
            <a:solidFill>
              <a:schemeClr val="accent1">
                <a:shade val="65000"/>
              </a:schemeClr>
            </a:solidFill>
            <a:ln>
              <a:noFill/>
            </a:ln>
            <a:effectLst/>
          </c:spPr>
          <c:invertIfNegative val="0"/>
          <c:dLbls>
            <c:dLbl>
              <c:idx val="4"/>
              <c:layout>
                <c:manualLayout>
                  <c:x val="-5.9133255471961648E-3"/>
                  <c:y val="-1.0900239588966628E-16"/>
                </c:manualLayout>
              </c:layout>
              <c:tx>
                <c:rich>
                  <a:bodyPr/>
                  <a:lstStyle/>
                  <a:p>
                    <a:r>
                      <a:rPr lang="en-US"/>
                      <a:t>ND</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0926-403A-AD19-DCA7266328C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7 OK'!$A$5:$A$11</c:f>
              <c:strCache>
                <c:ptCount val="7"/>
                <c:pt idx="0">
                  <c:v>Povos Indígenas</c:v>
                </c:pt>
                <c:pt idx="1">
                  <c:v>Comunidade Quilombola</c:v>
                </c:pt>
                <c:pt idx="2">
                  <c:v>Comunidade Ribeirinha</c:v>
                </c:pt>
                <c:pt idx="3">
                  <c:v>Povos Ciganos</c:v>
                </c:pt>
                <c:pt idx="4">
                  <c:v>Povos de matriz africana</c:v>
                </c:pt>
                <c:pt idx="5">
                  <c:v>Comunidades Extrativistas</c:v>
                </c:pt>
                <c:pt idx="6">
                  <c:v>Outros povos e comunidades tradicionais</c:v>
                </c:pt>
              </c:strCache>
            </c:strRef>
          </c:cat>
          <c:val>
            <c:numRef>
              <c:f>'CRAS Gráfico 7 OK'!$B$5:$B$11</c:f>
              <c:numCache>
                <c:formatCode>General</c:formatCode>
                <c:ptCount val="7"/>
                <c:pt idx="0">
                  <c:v>574</c:v>
                </c:pt>
                <c:pt idx="1">
                  <c:v>880</c:v>
                </c:pt>
                <c:pt idx="2">
                  <c:v>563</c:v>
                </c:pt>
                <c:pt idx="3">
                  <c:v>405</c:v>
                </c:pt>
                <c:pt idx="4">
                  <c:v>0</c:v>
                </c:pt>
                <c:pt idx="5">
                  <c:v>244</c:v>
                </c:pt>
                <c:pt idx="6">
                  <c:v>330</c:v>
                </c:pt>
              </c:numCache>
            </c:numRef>
          </c:val>
          <c:extLst>
            <c:ext xmlns:c16="http://schemas.microsoft.com/office/drawing/2014/chart" uri="{C3380CC4-5D6E-409C-BE32-E72D297353CC}">
              <c16:uniqueId val="{00000000-0390-4140-ADFD-5A1A4AD6C0E4}"/>
            </c:ext>
          </c:extLst>
        </c:ser>
        <c:ser>
          <c:idx val="1"/>
          <c:order val="1"/>
          <c:tx>
            <c:strRef>
              <c:f>'CRAS Gráfico 7 OK'!$C$3</c:f>
              <c:strCache>
                <c:ptCount val="1"/>
                <c:pt idx="0">
                  <c:v>2016</c:v>
                </c:pt>
              </c:strCache>
            </c:strRef>
          </c:tx>
          <c:spPr>
            <a:solidFill>
              <a:schemeClr val="accent1"/>
            </a:solidFill>
            <a:ln>
              <a:noFill/>
            </a:ln>
            <a:effectLst/>
          </c:spPr>
          <c:invertIfNegative val="0"/>
          <c:dLbls>
            <c:dLbl>
              <c:idx val="4"/>
              <c:layout/>
              <c:tx>
                <c:rich>
                  <a:bodyPr/>
                  <a:lstStyle/>
                  <a:p>
                    <a:r>
                      <a:rPr lang="en-US"/>
                      <a:t>ND</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0926-403A-AD19-DCA7266328C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7 OK'!$A$5:$A$11</c:f>
              <c:strCache>
                <c:ptCount val="7"/>
                <c:pt idx="0">
                  <c:v>Povos Indígenas</c:v>
                </c:pt>
                <c:pt idx="1">
                  <c:v>Comunidade Quilombola</c:v>
                </c:pt>
                <c:pt idx="2">
                  <c:v>Comunidade Ribeirinha</c:v>
                </c:pt>
                <c:pt idx="3">
                  <c:v>Povos Ciganos</c:v>
                </c:pt>
                <c:pt idx="4">
                  <c:v>Povos de matriz africana</c:v>
                </c:pt>
                <c:pt idx="5">
                  <c:v>Comunidades Extrativistas</c:v>
                </c:pt>
                <c:pt idx="6">
                  <c:v>Outros povos e comunidades tradicionais</c:v>
                </c:pt>
              </c:strCache>
            </c:strRef>
          </c:cat>
          <c:val>
            <c:numRef>
              <c:f>'CRAS Gráfico 7 OK'!$C$5:$C$11</c:f>
              <c:numCache>
                <c:formatCode>General</c:formatCode>
                <c:ptCount val="7"/>
                <c:pt idx="0">
                  <c:v>611</c:v>
                </c:pt>
                <c:pt idx="1">
                  <c:v>896</c:v>
                </c:pt>
                <c:pt idx="2">
                  <c:v>615</c:v>
                </c:pt>
                <c:pt idx="3">
                  <c:v>450</c:v>
                </c:pt>
                <c:pt idx="4">
                  <c:v>0</c:v>
                </c:pt>
                <c:pt idx="5">
                  <c:v>263</c:v>
                </c:pt>
                <c:pt idx="6">
                  <c:v>379</c:v>
                </c:pt>
              </c:numCache>
            </c:numRef>
          </c:val>
          <c:extLst>
            <c:ext xmlns:c16="http://schemas.microsoft.com/office/drawing/2014/chart" uri="{C3380CC4-5D6E-409C-BE32-E72D297353CC}">
              <c16:uniqueId val="{00000001-0390-4140-ADFD-5A1A4AD6C0E4}"/>
            </c:ext>
          </c:extLst>
        </c:ser>
        <c:ser>
          <c:idx val="2"/>
          <c:order val="2"/>
          <c:tx>
            <c:strRef>
              <c:f>'CRAS Gráfico 7 OK'!$D$3</c:f>
              <c:strCache>
                <c:ptCount val="1"/>
                <c:pt idx="0">
                  <c:v>2017</c:v>
                </c:pt>
              </c:strCache>
            </c:strRef>
          </c:tx>
          <c:spPr>
            <a:solidFill>
              <a:schemeClr val="accent1">
                <a:tint val="65000"/>
              </a:schemeClr>
            </a:solidFill>
            <a:ln>
              <a:noFill/>
            </a:ln>
            <a:effectLst/>
          </c:spPr>
          <c:invertIfNegative val="0"/>
          <c:dLbls>
            <c:dLbl>
              <c:idx val="5"/>
              <c:layout/>
              <c:tx>
                <c:rich>
                  <a:bodyPr/>
                  <a:lstStyle/>
                  <a:p>
                    <a:r>
                      <a:rPr lang="en-US"/>
                      <a:t>ND</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0926-403A-AD19-DCA7266328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7 OK'!$A$5:$A$11</c:f>
              <c:strCache>
                <c:ptCount val="7"/>
                <c:pt idx="0">
                  <c:v>Povos Indígenas</c:v>
                </c:pt>
                <c:pt idx="1">
                  <c:v>Comunidade Quilombola</c:v>
                </c:pt>
                <c:pt idx="2">
                  <c:v>Comunidade Ribeirinha</c:v>
                </c:pt>
                <c:pt idx="3">
                  <c:v>Povos Ciganos</c:v>
                </c:pt>
                <c:pt idx="4">
                  <c:v>Povos de matriz africana</c:v>
                </c:pt>
                <c:pt idx="5">
                  <c:v>Comunidades Extrativistas</c:v>
                </c:pt>
                <c:pt idx="6">
                  <c:v>Outros povos e comunidades tradicionais</c:v>
                </c:pt>
              </c:strCache>
            </c:strRef>
          </c:cat>
          <c:val>
            <c:numRef>
              <c:f>'CRAS Gráfico 7 OK'!$D$5:$D$11</c:f>
              <c:numCache>
                <c:formatCode>General</c:formatCode>
                <c:ptCount val="7"/>
                <c:pt idx="0">
                  <c:v>658</c:v>
                </c:pt>
                <c:pt idx="1">
                  <c:v>973</c:v>
                </c:pt>
                <c:pt idx="2">
                  <c:v>655</c:v>
                </c:pt>
                <c:pt idx="3">
                  <c:v>518</c:v>
                </c:pt>
                <c:pt idx="4">
                  <c:v>241</c:v>
                </c:pt>
                <c:pt idx="5">
                  <c:v>0</c:v>
                </c:pt>
                <c:pt idx="6">
                  <c:v>420</c:v>
                </c:pt>
              </c:numCache>
            </c:numRef>
          </c:val>
          <c:extLst>
            <c:ext xmlns:c16="http://schemas.microsoft.com/office/drawing/2014/chart" uri="{C3380CC4-5D6E-409C-BE32-E72D297353CC}">
              <c16:uniqueId val="{00000003-0926-403A-AD19-DCA7266328CB}"/>
            </c:ext>
          </c:extLst>
        </c:ser>
        <c:dLbls>
          <c:dLblPos val="outEnd"/>
          <c:showLegendKey val="0"/>
          <c:showVal val="1"/>
          <c:showCatName val="0"/>
          <c:showSerName val="0"/>
          <c:showPercent val="0"/>
          <c:showBubbleSize val="0"/>
        </c:dLbls>
        <c:gapWidth val="219"/>
        <c:overlap val="-27"/>
        <c:axId val="199018624"/>
        <c:axId val="199019184"/>
      </c:barChart>
      <c:catAx>
        <c:axId val="19901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9019184"/>
        <c:crosses val="autoZero"/>
        <c:auto val="1"/>
        <c:lblAlgn val="ctr"/>
        <c:lblOffset val="100"/>
        <c:noMultiLvlLbl val="0"/>
      </c:catAx>
      <c:valAx>
        <c:axId val="199019184"/>
        <c:scaling>
          <c:orientation val="minMax"/>
        </c:scaling>
        <c:delete val="1"/>
        <c:axPos val="l"/>
        <c:numFmt formatCode="General" sourceLinked="1"/>
        <c:majorTickMark val="none"/>
        <c:minorTickMark val="none"/>
        <c:tickLblPos val="nextTo"/>
        <c:crossAx val="1990186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'CREAS Gráfico 1 OK'!$A$4</c:f>
              <c:strCache>
                <c:ptCount val="1"/>
                <c:pt idx="0">
                  <c:v>Norte</c:v>
                </c:pt>
              </c:strCache>
            </c:strRef>
          </c:tx>
          <c:spPr>
            <a:solidFill>
              <a:schemeClr val="accent1">
                <a:shade val="5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1 OK'!$C$3:$J$3</c:f>
              <c:numCache>
                <c:formatCode>General</c:formatCode>
                <c:ptCount val="8"/>
                <c:pt idx="0">
                  <c:v>2010</c:v>
                </c:pt>
                <c:pt idx="1">
                  <c:v>2011</c:v>
                </c:pt>
                <c:pt idx="2">
                  <c:v>2012</c:v>
                </c:pt>
                <c:pt idx="3">
                  <c:v>2013</c:v>
                </c:pt>
                <c:pt idx="4">
                  <c:v>2014</c:v>
                </c:pt>
                <c:pt idx="5">
                  <c:v>2015</c:v>
                </c:pt>
                <c:pt idx="6">
                  <c:v>2016</c:v>
                </c:pt>
                <c:pt idx="7">
                  <c:v>2017</c:v>
                </c:pt>
              </c:numCache>
            </c:numRef>
          </c:cat>
          <c:val>
            <c:numRef>
              <c:f>'CREAS Gráfico 1 OK'!$C$4:$J$4</c:f>
              <c:numCache>
                <c:formatCode>General</c:formatCode>
                <c:ptCount val="8"/>
                <c:pt idx="0">
                  <c:v>143</c:v>
                </c:pt>
                <c:pt idx="1">
                  <c:v>185</c:v>
                </c:pt>
                <c:pt idx="2">
                  <c:v>188</c:v>
                </c:pt>
                <c:pt idx="3">
                  <c:v>196</c:v>
                </c:pt>
                <c:pt idx="4">
                  <c:v>209</c:v>
                </c:pt>
                <c:pt idx="5">
                  <c:v>222</c:v>
                </c:pt>
                <c:pt idx="6">
                  <c:v>227</c:v>
                </c:pt>
                <c:pt idx="7">
                  <c:v>232</c:v>
                </c:pt>
              </c:numCache>
            </c:numRef>
          </c:val>
          <c:extLst>
            <c:ext xmlns:c16="http://schemas.microsoft.com/office/drawing/2014/chart" uri="{C3380CC4-5D6E-409C-BE32-E72D297353CC}">
              <c16:uniqueId val="{00000000-578C-4C28-80EF-61DCF7D52525}"/>
            </c:ext>
          </c:extLst>
        </c:ser>
        <c:ser>
          <c:idx val="1"/>
          <c:order val="1"/>
          <c:tx>
            <c:strRef>
              <c:f>'CREAS Gráfico 1 OK'!$A$5</c:f>
              <c:strCache>
                <c:ptCount val="1"/>
                <c:pt idx="0">
                  <c:v>Nordeste</c:v>
                </c:pt>
              </c:strCache>
            </c:strRef>
          </c:tx>
          <c:spPr>
            <a:solidFill>
              <a:schemeClr val="accent1">
                <a:shade val="7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1 OK'!$C$3:$J$3</c:f>
              <c:numCache>
                <c:formatCode>General</c:formatCode>
                <c:ptCount val="8"/>
                <c:pt idx="0">
                  <c:v>2010</c:v>
                </c:pt>
                <c:pt idx="1">
                  <c:v>2011</c:v>
                </c:pt>
                <c:pt idx="2">
                  <c:v>2012</c:v>
                </c:pt>
                <c:pt idx="3">
                  <c:v>2013</c:v>
                </c:pt>
                <c:pt idx="4">
                  <c:v>2014</c:v>
                </c:pt>
                <c:pt idx="5">
                  <c:v>2015</c:v>
                </c:pt>
                <c:pt idx="6">
                  <c:v>2016</c:v>
                </c:pt>
                <c:pt idx="7">
                  <c:v>2017</c:v>
                </c:pt>
              </c:numCache>
            </c:numRef>
          </c:cat>
          <c:val>
            <c:numRef>
              <c:f>'CREAS Gráfico 1 OK'!$C$5:$J$5</c:f>
              <c:numCache>
                <c:formatCode>General</c:formatCode>
                <c:ptCount val="8"/>
                <c:pt idx="0">
                  <c:v>586</c:v>
                </c:pt>
                <c:pt idx="1">
                  <c:v>834</c:v>
                </c:pt>
                <c:pt idx="2">
                  <c:v>848</c:v>
                </c:pt>
                <c:pt idx="3">
                  <c:v>873</c:v>
                </c:pt>
                <c:pt idx="4">
                  <c:v>914</c:v>
                </c:pt>
                <c:pt idx="5">
                  <c:v>930</c:v>
                </c:pt>
                <c:pt idx="6">
                  <c:v>967</c:v>
                </c:pt>
                <c:pt idx="7">
                  <c:v>997</c:v>
                </c:pt>
              </c:numCache>
            </c:numRef>
          </c:val>
          <c:extLst>
            <c:ext xmlns:c16="http://schemas.microsoft.com/office/drawing/2014/chart" uri="{C3380CC4-5D6E-409C-BE32-E72D297353CC}">
              <c16:uniqueId val="{00000001-578C-4C28-80EF-61DCF7D52525}"/>
            </c:ext>
          </c:extLst>
        </c:ser>
        <c:ser>
          <c:idx val="2"/>
          <c:order val="2"/>
          <c:tx>
            <c:strRef>
              <c:f>'CREAS Gráfico 1 OK'!$A$6</c:f>
              <c:strCache>
                <c:ptCount val="1"/>
                <c:pt idx="0">
                  <c:v>Sudeste</c:v>
                </c:pt>
              </c:strCache>
            </c:strRef>
          </c:tx>
          <c:spPr>
            <a:solidFill>
              <a:schemeClr val="accent1">
                <a:shade val="9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1 OK'!$C$3:$J$3</c:f>
              <c:numCache>
                <c:formatCode>General</c:formatCode>
                <c:ptCount val="8"/>
                <c:pt idx="0">
                  <c:v>2010</c:v>
                </c:pt>
                <c:pt idx="1">
                  <c:v>2011</c:v>
                </c:pt>
                <c:pt idx="2">
                  <c:v>2012</c:v>
                </c:pt>
                <c:pt idx="3">
                  <c:v>2013</c:v>
                </c:pt>
                <c:pt idx="4">
                  <c:v>2014</c:v>
                </c:pt>
                <c:pt idx="5">
                  <c:v>2015</c:v>
                </c:pt>
                <c:pt idx="6">
                  <c:v>2016</c:v>
                </c:pt>
                <c:pt idx="7">
                  <c:v>2017</c:v>
                </c:pt>
              </c:numCache>
            </c:numRef>
          </c:cat>
          <c:val>
            <c:numRef>
              <c:f>'CREAS Gráfico 1 OK'!$C$6:$J$6</c:f>
              <c:numCache>
                <c:formatCode>General</c:formatCode>
                <c:ptCount val="8"/>
                <c:pt idx="0">
                  <c:v>411</c:v>
                </c:pt>
                <c:pt idx="1">
                  <c:v>556</c:v>
                </c:pt>
                <c:pt idx="2">
                  <c:v>584</c:v>
                </c:pt>
                <c:pt idx="3">
                  <c:v>617</c:v>
                </c:pt>
                <c:pt idx="4">
                  <c:v>666</c:v>
                </c:pt>
                <c:pt idx="5">
                  <c:v>692</c:v>
                </c:pt>
                <c:pt idx="6">
                  <c:v>712</c:v>
                </c:pt>
                <c:pt idx="7">
                  <c:v>717</c:v>
                </c:pt>
              </c:numCache>
            </c:numRef>
          </c:val>
          <c:extLst>
            <c:ext xmlns:c16="http://schemas.microsoft.com/office/drawing/2014/chart" uri="{C3380CC4-5D6E-409C-BE32-E72D297353CC}">
              <c16:uniqueId val="{00000002-578C-4C28-80EF-61DCF7D52525}"/>
            </c:ext>
          </c:extLst>
        </c:ser>
        <c:ser>
          <c:idx val="3"/>
          <c:order val="3"/>
          <c:tx>
            <c:strRef>
              <c:f>'CREAS Gráfico 1 OK'!$A$7</c:f>
              <c:strCache>
                <c:ptCount val="1"/>
                <c:pt idx="0">
                  <c:v>Sul</c:v>
                </c:pt>
              </c:strCache>
            </c:strRef>
          </c:tx>
          <c:spPr>
            <a:solidFill>
              <a:schemeClr val="accent1">
                <a:tint val="9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1 OK'!$C$3:$J$3</c:f>
              <c:numCache>
                <c:formatCode>General</c:formatCode>
                <c:ptCount val="8"/>
                <c:pt idx="0">
                  <c:v>2010</c:v>
                </c:pt>
                <c:pt idx="1">
                  <c:v>2011</c:v>
                </c:pt>
                <c:pt idx="2">
                  <c:v>2012</c:v>
                </c:pt>
                <c:pt idx="3">
                  <c:v>2013</c:v>
                </c:pt>
                <c:pt idx="4">
                  <c:v>2014</c:v>
                </c:pt>
                <c:pt idx="5">
                  <c:v>2015</c:v>
                </c:pt>
                <c:pt idx="6">
                  <c:v>2016</c:v>
                </c:pt>
                <c:pt idx="7">
                  <c:v>2017</c:v>
                </c:pt>
              </c:numCache>
            </c:numRef>
          </c:cat>
          <c:val>
            <c:numRef>
              <c:f>'CREAS Gráfico 1 OK'!$C$7:$J$7</c:f>
              <c:numCache>
                <c:formatCode>General</c:formatCode>
                <c:ptCount val="8"/>
                <c:pt idx="0">
                  <c:v>268</c:v>
                </c:pt>
                <c:pt idx="1">
                  <c:v>316</c:v>
                </c:pt>
                <c:pt idx="2">
                  <c:v>328</c:v>
                </c:pt>
                <c:pt idx="3">
                  <c:v>342</c:v>
                </c:pt>
                <c:pt idx="4">
                  <c:v>359</c:v>
                </c:pt>
                <c:pt idx="5">
                  <c:v>363</c:v>
                </c:pt>
                <c:pt idx="6">
                  <c:v>392</c:v>
                </c:pt>
                <c:pt idx="7">
                  <c:v>400</c:v>
                </c:pt>
              </c:numCache>
            </c:numRef>
          </c:val>
          <c:extLst>
            <c:ext xmlns:c16="http://schemas.microsoft.com/office/drawing/2014/chart" uri="{C3380CC4-5D6E-409C-BE32-E72D297353CC}">
              <c16:uniqueId val="{00000003-578C-4C28-80EF-61DCF7D52525}"/>
            </c:ext>
          </c:extLst>
        </c:ser>
        <c:ser>
          <c:idx val="4"/>
          <c:order val="4"/>
          <c:tx>
            <c:strRef>
              <c:f>'CREAS Gráfico 1 OK'!$A$8</c:f>
              <c:strCache>
                <c:ptCount val="1"/>
                <c:pt idx="0">
                  <c:v>Centro-Oeste</c:v>
                </c:pt>
              </c:strCache>
            </c:strRef>
          </c:tx>
          <c:spPr>
            <a:solidFill>
              <a:schemeClr val="accent1">
                <a:tint val="7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1 OK'!$C$3:$J$3</c:f>
              <c:numCache>
                <c:formatCode>General</c:formatCode>
                <c:ptCount val="8"/>
                <c:pt idx="0">
                  <c:v>2010</c:v>
                </c:pt>
                <c:pt idx="1">
                  <c:v>2011</c:v>
                </c:pt>
                <c:pt idx="2">
                  <c:v>2012</c:v>
                </c:pt>
                <c:pt idx="3">
                  <c:v>2013</c:v>
                </c:pt>
                <c:pt idx="4">
                  <c:v>2014</c:v>
                </c:pt>
                <c:pt idx="5">
                  <c:v>2015</c:v>
                </c:pt>
                <c:pt idx="6">
                  <c:v>2016</c:v>
                </c:pt>
                <c:pt idx="7">
                  <c:v>2017</c:v>
                </c:pt>
              </c:numCache>
            </c:numRef>
          </c:cat>
          <c:val>
            <c:numRef>
              <c:f>'CREAS Gráfico 1 OK'!$C$8:$J$8</c:f>
              <c:numCache>
                <c:formatCode>General</c:formatCode>
                <c:ptCount val="8"/>
                <c:pt idx="0">
                  <c:v>182</c:v>
                </c:pt>
                <c:pt idx="1">
                  <c:v>218</c:v>
                </c:pt>
                <c:pt idx="2">
                  <c:v>219</c:v>
                </c:pt>
                <c:pt idx="3">
                  <c:v>221</c:v>
                </c:pt>
                <c:pt idx="4">
                  <c:v>224</c:v>
                </c:pt>
                <c:pt idx="5">
                  <c:v>228</c:v>
                </c:pt>
                <c:pt idx="6">
                  <c:v>223</c:v>
                </c:pt>
                <c:pt idx="7">
                  <c:v>231</c:v>
                </c:pt>
              </c:numCache>
            </c:numRef>
          </c:val>
          <c:extLst>
            <c:ext xmlns:c16="http://schemas.microsoft.com/office/drawing/2014/chart" uri="{C3380CC4-5D6E-409C-BE32-E72D297353CC}">
              <c16:uniqueId val="{00000004-578C-4C28-80EF-61DCF7D52525}"/>
            </c:ext>
          </c:extLst>
        </c:ser>
        <c:dLbls>
          <c:showLegendKey val="0"/>
          <c:showVal val="1"/>
          <c:showCatName val="0"/>
          <c:showSerName val="0"/>
          <c:showPercent val="0"/>
          <c:showBubbleSize val="0"/>
        </c:dLbls>
        <c:gapWidth val="219"/>
        <c:axId val="199491808"/>
        <c:axId val="199492368"/>
      </c:barChart>
      <c:lineChart>
        <c:grouping val="standard"/>
        <c:varyColors val="0"/>
        <c:ser>
          <c:idx val="5"/>
          <c:order val="5"/>
          <c:tx>
            <c:strRef>
              <c:f>'CREAS Gráfico 1 OK'!$A$9</c:f>
              <c:strCache>
                <c:ptCount val="1"/>
                <c:pt idx="0">
                  <c:v>Brasil</c:v>
                </c:pt>
              </c:strCache>
            </c:strRef>
          </c:tx>
          <c:spPr>
            <a:ln w="28575" cap="rnd">
              <a:solidFill>
                <a:schemeClr val="accent1">
                  <a:tint val="50000"/>
                </a:schemeClr>
              </a:solidFill>
              <a:round/>
            </a:ln>
            <a:effectLst/>
          </c:spPr>
          <c:marker>
            <c:symbol val="circle"/>
            <c:size val="5"/>
            <c:spPr>
              <a:solidFill>
                <a:schemeClr val="accent1">
                  <a:tint val="50000"/>
                </a:schemeClr>
              </a:solidFill>
              <a:ln w="9525" cap="rnd">
                <a:solidFill>
                  <a:schemeClr val="accent1">
                    <a:tint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1 OK'!$C$3:$J$3</c:f>
              <c:numCache>
                <c:formatCode>General</c:formatCode>
                <c:ptCount val="8"/>
                <c:pt idx="0">
                  <c:v>2010</c:v>
                </c:pt>
                <c:pt idx="1">
                  <c:v>2011</c:v>
                </c:pt>
                <c:pt idx="2">
                  <c:v>2012</c:v>
                </c:pt>
                <c:pt idx="3">
                  <c:v>2013</c:v>
                </c:pt>
                <c:pt idx="4">
                  <c:v>2014</c:v>
                </c:pt>
                <c:pt idx="5">
                  <c:v>2015</c:v>
                </c:pt>
                <c:pt idx="6">
                  <c:v>2016</c:v>
                </c:pt>
                <c:pt idx="7">
                  <c:v>2017</c:v>
                </c:pt>
              </c:numCache>
            </c:numRef>
          </c:cat>
          <c:val>
            <c:numRef>
              <c:f>'CREAS Gráfico 1 OK'!$C$9:$J$9</c:f>
              <c:numCache>
                <c:formatCode>#,##0</c:formatCode>
                <c:ptCount val="8"/>
                <c:pt idx="0">
                  <c:v>1590</c:v>
                </c:pt>
                <c:pt idx="1">
                  <c:v>2109</c:v>
                </c:pt>
                <c:pt idx="2">
                  <c:v>2167</c:v>
                </c:pt>
                <c:pt idx="3">
                  <c:v>2249</c:v>
                </c:pt>
                <c:pt idx="4">
                  <c:v>2372</c:v>
                </c:pt>
                <c:pt idx="5">
                  <c:v>2435</c:v>
                </c:pt>
                <c:pt idx="6">
                  <c:v>2521</c:v>
                </c:pt>
                <c:pt idx="7">
                  <c:v>2577</c:v>
                </c:pt>
              </c:numCache>
            </c:numRef>
          </c:val>
          <c:smooth val="0"/>
          <c:extLst>
            <c:ext xmlns:c16="http://schemas.microsoft.com/office/drawing/2014/chart" uri="{C3380CC4-5D6E-409C-BE32-E72D297353CC}">
              <c16:uniqueId val="{00000005-578C-4C28-80EF-61DCF7D52525}"/>
            </c:ext>
          </c:extLst>
        </c:ser>
        <c:dLbls>
          <c:showLegendKey val="0"/>
          <c:showVal val="1"/>
          <c:showCatName val="0"/>
          <c:showSerName val="0"/>
          <c:showPercent val="0"/>
          <c:showBubbleSize val="0"/>
        </c:dLbls>
        <c:marker val="1"/>
        <c:smooth val="0"/>
        <c:axId val="199493488"/>
        <c:axId val="199492928"/>
      </c:lineChart>
      <c:catAx>
        <c:axId val="19949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9492368"/>
        <c:crosses val="autoZero"/>
        <c:auto val="1"/>
        <c:lblAlgn val="ctr"/>
        <c:lblOffset val="100"/>
        <c:noMultiLvlLbl val="0"/>
      </c:catAx>
      <c:valAx>
        <c:axId val="199492368"/>
        <c:scaling>
          <c:orientation val="minMax"/>
        </c:scaling>
        <c:delete val="1"/>
        <c:axPos val="l"/>
        <c:numFmt formatCode="General" sourceLinked="1"/>
        <c:majorTickMark val="none"/>
        <c:minorTickMark val="none"/>
        <c:tickLblPos val="nextTo"/>
        <c:crossAx val="199491808"/>
        <c:crosses val="autoZero"/>
        <c:crossBetween val="between"/>
      </c:valAx>
      <c:valAx>
        <c:axId val="199492928"/>
        <c:scaling>
          <c:orientation val="minMax"/>
        </c:scaling>
        <c:delete val="1"/>
        <c:axPos val="r"/>
        <c:numFmt formatCode="#,##0" sourceLinked="1"/>
        <c:majorTickMark val="out"/>
        <c:minorTickMark val="none"/>
        <c:tickLblPos val="nextTo"/>
        <c:crossAx val="199493488"/>
        <c:crosses val="max"/>
        <c:crossBetween val="between"/>
      </c:valAx>
      <c:catAx>
        <c:axId val="199493488"/>
        <c:scaling>
          <c:orientation val="minMax"/>
        </c:scaling>
        <c:delete val="1"/>
        <c:axPos val="b"/>
        <c:numFmt formatCode="General" sourceLinked="1"/>
        <c:majorTickMark val="out"/>
        <c:minorTickMark val="none"/>
        <c:tickLblPos val="nextTo"/>
        <c:crossAx val="19949292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Reversed" id="21">
  <a:schemeClr val="accent1"/>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withinLinear" id="14">
  <a:schemeClr val="accent1"/>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19.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20.xml><?xml version="1.0" encoding="utf-8"?>
<cs:colorStyle xmlns:cs="http://schemas.microsoft.com/office/drawing/2012/chartStyle" xmlns:a="http://schemas.openxmlformats.org/drawingml/2006/main" meth="withinLinear" id="14">
  <a:schemeClr val="accent1"/>
</cs:colorStyle>
</file>

<file path=xl/charts/colors21.xml><?xml version="1.0" encoding="utf-8"?>
<cs:colorStyle xmlns:cs="http://schemas.microsoft.com/office/drawing/2012/chartStyle" xmlns:a="http://schemas.openxmlformats.org/drawingml/2006/main" meth="withinLinear" id="14">
  <a:schemeClr val="accent1"/>
</cs:colorStyle>
</file>

<file path=xl/charts/colors22.xml><?xml version="1.0" encoding="utf-8"?>
<cs:colorStyle xmlns:cs="http://schemas.microsoft.com/office/drawing/2012/chartStyle" xmlns:a="http://schemas.openxmlformats.org/drawingml/2006/main" meth="withinLinear" id="14">
  <a:schemeClr val="accent1"/>
</cs:colorStyle>
</file>

<file path=xl/charts/colors23.xml><?xml version="1.0" encoding="utf-8"?>
<cs:colorStyle xmlns:cs="http://schemas.microsoft.com/office/drawing/2012/chartStyle" xmlns:a="http://schemas.openxmlformats.org/drawingml/2006/main" meth="withinLinear" id="14">
  <a:schemeClr val="accent1"/>
</cs:colorStyle>
</file>

<file path=xl/charts/colors24.xml><?xml version="1.0" encoding="utf-8"?>
<cs:colorStyle xmlns:cs="http://schemas.microsoft.com/office/drawing/2012/chartStyle" xmlns:a="http://schemas.openxmlformats.org/drawingml/2006/main" meth="withinLinear" id="14">
  <a:schemeClr val="accent1"/>
</cs:colorStyle>
</file>

<file path=xl/charts/colors25.xml><?xml version="1.0" encoding="utf-8"?>
<cs:colorStyle xmlns:cs="http://schemas.microsoft.com/office/drawing/2012/chartStyle" xmlns:a="http://schemas.openxmlformats.org/drawingml/2006/main" meth="withinLinear" id="14">
  <a:schemeClr val="accent1"/>
</cs:colorStyle>
</file>

<file path=xl/charts/colors26.xml><?xml version="1.0" encoding="utf-8"?>
<cs:colorStyle xmlns:cs="http://schemas.microsoft.com/office/drawing/2012/chartStyle" xmlns:a="http://schemas.openxmlformats.org/drawingml/2006/main" meth="withinLinear" id="14">
  <a:schemeClr val="accent1"/>
</cs:colorStyle>
</file>

<file path=xl/charts/colors27.xml><?xml version="1.0" encoding="utf-8"?>
<cs:colorStyle xmlns:cs="http://schemas.microsoft.com/office/drawing/2012/chartStyle" xmlns:a="http://schemas.openxmlformats.org/drawingml/2006/main" meth="withinLinear" id="14">
  <a:schemeClr val="accent1"/>
</cs:colorStyle>
</file>

<file path=xl/charts/colors28.xml><?xml version="1.0" encoding="utf-8"?>
<cs:colorStyle xmlns:cs="http://schemas.microsoft.com/office/drawing/2012/chartStyle" xmlns:a="http://schemas.openxmlformats.org/drawingml/2006/main" meth="withinLinear" id="14">
  <a:schemeClr val="accent1"/>
</cs:colorStyle>
</file>

<file path=xl/charts/colors29.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30.xml><?xml version="1.0" encoding="utf-8"?>
<cs:colorStyle xmlns:cs="http://schemas.microsoft.com/office/drawing/2012/chartStyle" xmlns:a="http://schemas.openxmlformats.org/drawingml/2006/main" meth="withinLinear" id="14">
  <a:schemeClr val="accent1"/>
</cs:colorStyle>
</file>

<file path=xl/charts/colors31.xml><?xml version="1.0" encoding="utf-8"?>
<cs:colorStyle xmlns:cs="http://schemas.microsoft.com/office/drawing/2012/chartStyle" xmlns:a="http://schemas.openxmlformats.org/drawingml/2006/main" meth="withinLinear" id="14">
  <a:schemeClr val="accent1"/>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withinLinear" id="14">
  <a:schemeClr val="accent1"/>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withinLinear" id="14">
  <a:schemeClr val="accent1"/>
</cs:colorStyle>
</file>

<file path=xl/charts/colors36.xml><?xml version="1.0" encoding="utf-8"?>
<cs:colorStyle xmlns:cs="http://schemas.microsoft.com/office/drawing/2012/chartStyle" xmlns:a="http://schemas.openxmlformats.org/drawingml/2006/main" meth="withinLinear" id="14">
  <a:schemeClr val="accent1"/>
</cs:colorStyle>
</file>

<file path=xl/charts/colors37.xml><?xml version="1.0" encoding="utf-8"?>
<cs:colorStyle xmlns:cs="http://schemas.microsoft.com/office/drawing/2012/chartStyle" xmlns:a="http://schemas.openxmlformats.org/drawingml/2006/main" meth="withinLinear" id="14">
  <a:schemeClr val="accent1"/>
</cs:colorStyle>
</file>

<file path=xl/charts/colors38.xml><?xml version="1.0" encoding="utf-8"?>
<cs:colorStyle xmlns:cs="http://schemas.microsoft.com/office/drawing/2012/chartStyle" xmlns:a="http://schemas.openxmlformats.org/drawingml/2006/main" meth="withinLinear" id="14">
  <a:schemeClr val="accent1"/>
</cs:colorStyle>
</file>

<file path=xl/charts/colors39.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40.xml><?xml version="1.0" encoding="utf-8"?>
<cs:colorStyle xmlns:cs="http://schemas.microsoft.com/office/drawing/2012/chartStyle" xmlns:a="http://schemas.openxmlformats.org/drawingml/2006/main" meth="withinLinear" id="14">
  <a:schemeClr val="accent1"/>
</cs:colorStyle>
</file>

<file path=xl/charts/colors41.xml><?xml version="1.0" encoding="utf-8"?>
<cs:colorStyle xmlns:cs="http://schemas.microsoft.com/office/drawing/2012/chartStyle" xmlns:a="http://schemas.openxmlformats.org/drawingml/2006/main" meth="withinLinear" id="14">
  <a:schemeClr val="accent1"/>
</cs:colorStyle>
</file>

<file path=xl/charts/colors42.xml><?xml version="1.0" encoding="utf-8"?>
<cs:colorStyle xmlns:cs="http://schemas.microsoft.com/office/drawing/2012/chartStyle" xmlns:a="http://schemas.openxmlformats.org/drawingml/2006/main" meth="withinLinear" id="14">
  <a:schemeClr val="accent1"/>
</cs:colorStyle>
</file>

<file path=xl/charts/colors43.xml><?xml version="1.0" encoding="utf-8"?>
<cs:colorStyle xmlns:cs="http://schemas.microsoft.com/office/drawing/2012/chartStyle" xmlns:a="http://schemas.openxmlformats.org/drawingml/2006/main" meth="withinLinear" id="14">
  <a:schemeClr val="accent1"/>
</cs:colorStyle>
</file>

<file path=xl/charts/colors4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3.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333375</xdr:colOff>
      <xdr:row>11</xdr:row>
      <xdr:rowOff>100011</xdr:rowOff>
    </xdr:from>
    <xdr:to>
      <xdr:col>10</xdr:col>
      <xdr:colOff>323850</xdr:colOff>
      <xdr:row>28</xdr:row>
      <xdr:rowOff>123824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9</xdr:col>
      <xdr:colOff>361949</xdr:colOff>
      <xdr:row>1</xdr:row>
      <xdr:rowOff>66675</xdr:rowOff>
    </xdr:from>
    <xdr:to>
      <xdr:col>22</xdr:col>
      <xdr:colOff>333374</xdr:colOff>
      <xdr:row>20</xdr:row>
      <xdr:rowOff>180975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100011</xdr:colOff>
      <xdr:row>8</xdr:row>
      <xdr:rowOff>152399</xdr:rowOff>
    </xdr:from>
    <xdr:to>
      <xdr:col>9</xdr:col>
      <xdr:colOff>428624</xdr:colOff>
      <xdr:row>28</xdr:row>
      <xdr:rowOff>161924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8</xdr:row>
      <xdr:rowOff>19049</xdr:rowOff>
    </xdr:from>
    <xdr:to>
      <xdr:col>11</xdr:col>
      <xdr:colOff>581025</xdr:colOff>
      <xdr:row>37</xdr:row>
      <xdr:rowOff>171450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19050</xdr:colOff>
      <xdr:row>1</xdr:row>
      <xdr:rowOff>171449</xdr:rowOff>
    </xdr:from>
    <xdr:to>
      <xdr:col>16</xdr:col>
      <xdr:colOff>762000</xdr:colOff>
      <xdr:row>23</xdr:row>
      <xdr:rowOff>9524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127000</xdr:colOff>
      <xdr:row>33</xdr:row>
      <xdr:rowOff>148166</xdr:rowOff>
    </xdr:from>
    <xdr:to>
      <xdr:col>12</xdr:col>
      <xdr:colOff>21167</xdr:colOff>
      <xdr:row>55</xdr:row>
      <xdr:rowOff>16933</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140134</xdr:colOff>
      <xdr:row>14</xdr:row>
      <xdr:rowOff>66675</xdr:rowOff>
    </xdr:from>
    <xdr:to>
      <xdr:col>10</xdr:col>
      <xdr:colOff>302059</xdr:colOff>
      <xdr:row>37</xdr:row>
      <xdr:rowOff>85724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600074</xdr:colOff>
      <xdr:row>2</xdr:row>
      <xdr:rowOff>28574</xdr:rowOff>
    </xdr:from>
    <xdr:to>
      <xdr:col>13</xdr:col>
      <xdr:colOff>219074</xdr:colOff>
      <xdr:row>23</xdr:row>
      <xdr:rowOff>190499</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300037</xdr:colOff>
      <xdr:row>10</xdr:row>
      <xdr:rowOff>0</xdr:rowOff>
    </xdr:from>
    <xdr:to>
      <xdr:col>10</xdr:col>
      <xdr:colOff>47625</xdr:colOff>
      <xdr:row>32</xdr:row>
      <xdr:rowOff>152400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9</xdr:col>
      <xdr:colOff>361949</xdr:colOff>
      <xdr:row>1</xdr:row>
      <xdr:rowOff>66675</xdr:rowOff>
    </xdr:from>
    <xdr:to>
      <xdr:col>22</xdr:col>
      <xdr:colOff>333374</xdr:colOff>
      <xdr:row>18</xdr:row>
      <xdr:rowOff>180975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228600</xdr:colOff>
      <xdr:row>8</xdr:row>
      <xdr:rowOff>152399</xdr:rowOff>
    </xdr:from>
    <xdr:to>
      <xdr:col>9</xdr:col>
      <xdr:colOff>571500</xdr:colOff>
      <xdr:row>29</xdr:row>
      <xdr:rowOff>104774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8</xdr:row>
      <xdr:rowOff>123825</xdr:rowOff>
    </xdr:from>
    <xdr:to>
      <xdr:col>11</xdr:col>
      <xdr:colOff>166689</xdr:colOff>
      <xdr:row>36</xdr:row>
      <xdr:rowOff>152400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361949</xdr:colOff>
      <xdr:row>1</xdr:row>
      <xdr:rowOff>66675</xdr:rowOff>
    </xdr:from>
    <xdr:to>
      <xdr:col>22</xdr:col>
      <xdr:colOff>333374</xdr:colOff>
      <xdr:row>20</xdr:row>
      <xdr:rowOff>180975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4</xdr:col>
      <xdr:colOff>542924</xdr:colOff>
      <xdr:row>2</xdr:row>
      <xdr:rowOff>171450</xdr:rowOff>
    </xdr:from>
    <xdr:to>
      <xdr:col>17</xdr:col>
      <xdr:colOff>400049</xdr:colOff>
      <xdr:row>24</xdr:row>
      <xdr:rowOff>9526</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228600</xdr:colOff>
      <xdr:row>6</xdr:row>
      <xdr:rowOff>38100</xdr:rowOff>
    </xdr:from>
    <xdr:to>
      <xdr:col>10</xdr:col>
      <xdr:colOff>0</xdr:colOff>
      <xdr:row>27</xdr:row>
      <xdr:rowOff>19050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95250</xdr:colOff>
      <xdr:row>9</xdr:row>
      <xdr:rowOff>142875</xdr:rowOff>
    </xdr:from>
    <xdr:to>
      <xdr:col>12</xdr:col>
      <xdr:colOff>352425</xdr:colOff>
      <xdr:row>32</xdr:row>
      <xdr:rowOff>157163</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9</xdr:col>
      <xdr:colOff>361949</xdr:colOff>
      <xdr:row>1</xdr:row>
      <xdr:rowOff>66675</xdr:rowOff>
    </xdr:from>
    <xdr:to>
      <xdr:col>22</xdr:col>
      <xdr:colOff>333374</xdr:colOff>
      <xdr:row>20</xdr:row>
      <xdr:rowOff>180975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161924</xdr:colOff>
      <xdr:row>7</xdr:row>
      <xdr:rowOff>14286</xdr:rowOff>
    </xdr:from>
    <xdr:to>
      <xdr:col>7</xdr:col>
      <xdr:colOff>28575</xdr:colOff>
      <xdr:row>25</xdr:row>
      <xdr:rowOff>190499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4</xdr:col>
      <xdr:colOff>502023</xdr:colOff>
      <xdr:row>2</xdr:row>
      <xdr:rowOff>78440</xdr:rowOff>
    </xdr:from>
    <xdr:to>
      <xdr:col>17</xdr:col>
      <xdr:colOff>616323</xdr:colOff>
      <xdr:row>25</xdr:row>
      <xdr:rowOff>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4</xdr:col>
      <xdr:colOff>600074</xdr:colOff>
      <xdr:row>2</xdr:row>
      <xdr:rowOff>28574</xdr:rowOff>
    </xdr:from>
    <xdr:to>
      <xdr:col>13</xdr:col>
      <xdr:colOff>219074</xdr:colOff>
      <xdr:row>24</xdr:row>
      <xdr:rowOff>190499</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cdr:x>
      <cdr:y>0.90226</cdr:y>
    </cdr:from>
    <cdr:to>
      <cdr:x>0.36841</cdr:x>
      <cdr:y>0.96221</cdr:y>
    </cdr:to>
    <cdr:sp macro="" textlink="">
      <cdr:nvSpPr>
        <cdr:cNvPr id="2" name="CaixaDeTexto 1"/>
        <cdr:cNvSpPr txBox="1"/>
      </cdr:nvSpPr>
      <cdr:spPr>
        <a:xfrm xmlns:a="http://schemas.openxmlformats.org/drawingml/2006/main">
          <a:off x="0" y="3927475"/>
          <a:ext cx="2361644" cy="2609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pt-BR" sz="900"/>
            <a:t>ND = informação não disponível</a:t>
          </a:r>
          <a:r>
            <a:rPr lang="pt-BR" sz="900" baseline="0"/>
            <a:t> para esse ano</a:t>
          </a:r>
          <a:endParaRPr lang="pt-BR" sz="900"/>
        </a:p>
      </cdr:txBody>
    </cdr:sp>
  </cdr:relSizeAnchor>
</c:userShapes>
</file>

<file path=xl/drawings/drawing28.xml><?xml version="1.0" encoding="utf-8"?>
<xdr:wsDr xmlns:xdr="http://schemas.openxmlformats.org/drawingml/2006/spreadsheetDrawing" xmlns:a="http://schemas.openxmlformats.org/drawingml/2006/main">
  <xdr:twoCellAnchor>
    <xdr:from>
      <xdr:col>0</xdr:col>
      <xdr:colOff>138111</xdr:colOff>
      <xdr:row>10</xdr:row>
      <xdr:rowOff>9524</xdr:rowOff>
    </xdr:from>
    <xdr:to>
      <xdr:col>10</xdr:col>
      <xdr:colOff>571499</xdr:colOff>
      <xdr:row>35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9</xdr:col>
      <xdr:colOff>361949</xdr:colOff>
      <xdr:row>1</xdr:row>
      <xdr:rowOff>66675</xdr:rowOff>
    </xdr:from>
    <xdr:to>
      <xdr:col>22</xdr:col>
      <xdr:colOff>333374</xdr:colOff>
      <xdr:row>20</xdr:row>
      <xdr:rowOff>180975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247650</xdr:colOff>
      <xdr:row>9</xdr:row>
      <xdr:rowOff>80963</xdr:rowOff>
    </xdr:from>
    <xdr:to>
      <xdr:col>13</xdr:col>
      <xdr:colOff>276226</xdr:colOff>
      <xdr:row>34</xdr:row>
      <xdr:rowOff>200025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4</xdr:col>
      <xdr:colOff>464607</xdr:colOff>
      <xdr:row>1</xdr:row>
      <xdr:rowOff>144992</xdr:rowOff>
    </xdr:from>
    <xdr:to>
      <xdr:col>15</xdr:col>
      <xdr:colOff>431799</xdr:colOff>
      <xdr:row>20</xdr:row>
      <xdr:rowOff>106892</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9</xdr:col>
      <xdr:colOff>600075</xdr:colOff>
      <xdr:row>2</xdr:row>
      <xdr:rowOff>9524</xdr:rowOff>
    </xdr:from>
    <xdr:to>
      <xdr:col>20</xdr:col>
      <xdr:colOff>600075</xdr:colOff>
      <xdr:row>19</xdr:row>
      <xdr:rowOff>142874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226218</xdr:colOff>
      <xdr:row>10</xdr:row>
      <xdr:rowOff>14289</xdr:rowOff>
    </xdr:from>
    <xdr:to>
      <xdr:col>7</xdr:col>
      <xdr:colOff>219074</xdr:colOff>
      <xdr:row>34</xdr:row>
      <xdr:rowOff>23813</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123824</xdr:colOff>
      <xdr:row>2</xdr:row>
      <xdr:rowOff>171449</xdr:rowOff>
    </xdr:from>
    <xdr:to>
      <xdr:col>18</xdr:col>
      <xdr:colOff>19049</xdr:colOff>
      <xdr:row>24</xdr:row>
      <xdr:rowOff>104774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465666</xdr:colOff>
      <xdr:row>35</xdr:row>
      <xdr:rowOff>94191</xdr:rowOff>
    </xdr:from>
    <xdr:to>
      <xdr:col>16</xdr:col>
      <xdr:colOff>84666</xdr:colOff>
      <xdr:row>54</xdr:row>
      <xdr:rowOff>74083</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7</xdr:col>
      <xdr:colOff>590550</xdr:colOff>
      <xdr:row>2</xdr:row>
      <xdr:rowOff>19050</xdr:rowOff>
    </xdr:from>
    <xdr:to>
      <xdr:col>19</xdr:col>
      <xdr:colOff>266700</xdr:colOff>
      <xdr:row>22</xdr:row>
      <xdr:rowOff>19050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0</xdr:colOff>
      <xdr:row>10</xdr:row>
      <xdr:rowOff>9525</xdr:rowOff>
    </xdr:from>
    <xdr:to>
      <xdr:col>12</xdr:col>
      <xdr:colOff>590550</xdr:colOff>
      <xdr:row>34</xdr:row>
      <xdr:rowOff>9525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9</xdr:col>
      <xdr:colOff>361949</xdr:colOff>
      <xdr:row>1</xdr:row>
      <xdr:rowOff>66675</xdr:rowOff>
    </xdr:from>
    <xdr:to>
      <xdr:col>22</xdr:col>
      <xdr:colOff>333374</xdr:colOff>
      <xdr:row>20</xdr:row>
      <xdr:rowOff>180975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0</xdr:colOff>
      <xdr:row>6</xdr:row>
      <xdr:rowOff>161926</xdr:rowOff>
    </xdr:from>
    <xdr:to>
      <xdr:col>9</xdr:col>
      <xdr:colOff>0</xdr:colOff>
      <xdr:row>29</xdr:row>
      <xdr:rowOff>9525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0</xdr:col>
      <xdr:colOff>28575</xdr:colOff>
      <xdr:row>8</xdr:row>
      <xdr:rowOff>119061</xdr:rowOff>
    </xdr:from>
    <xdr:to>
      <xdr:col>4</xdr:col>
      <xdr:colOff>600075</xdr:colOff>
      <xdr:row>29</xdr:row>
      <xdr:rowOff>180974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28575</xdr:colOff>
      <xdr:row>7</xdr:row>
      <xdr:rowOff>14287</xdr:rowOff>
    </xdr:from>
    <xdr:to>
      <xdr:col>9</xdr:col>
      <xdr:colOff>9525</xdr:colOff>
      <xdr:row>27</xdr:row>
      <xdr:rowOff>180975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231774</xdr:colOff>
      <xdr:row>8</xdr:row>
      <xdr:rowOff>176210</xdr:rowOff>
    </xdr:from>
    <xdr:to>
      <xdr:col>9</xdr:col>
      <xdr:colOff>384175</xdr:colOff>
      <xdr:row>33</xdr:row>
      <xdr:rowOff>171449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130968</xdr:colOff>
      <xdr:row>11</xdr:row>
      <xdr:rowOff>154782</xdr:rowOff>
    </xdr:from>
    <xdr:to>
      <xdr:col>13</xdr:col>
      <xdr:colOff>285750</xdr:colOff>
      <xdr:row>37</xdr:row>
      <xdr:rowOff>107156</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0</xdr:col>
      <xdr:colOff>95250</xdr:colOff>
      <xdr:row>10</xdr:row>
      <xdr:rowOff>171449</xdr:rowOff>
    </xdr:from>
    <xdr:to>
      <xdr:col>8</xdr:col>
      <xdr:colOff>85725</xdr:colOff>
      <xdr:row>45</xdr:row>
      <xdr:rowOff>38100</xdr:rowOff>
    </xdr:to>
    <xdr:graphicFrame macro="">
      <xdr:nvGraphicFramePr>
        <xdr:cNvPr id="10" name="Gráfico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0</xdr:col>
      <xdr:colOff>0</xdr:colOff>
      <xdr:row>7</xdr:row>
      <xdr:rowOff>123824</xdr:rowOff>
    </xdr:from>
    <xdr:to>
      <xdr:col>8</xdr:col>
      <xdr:colOff>590549</xdr:colOff>
      <xdr:row>34</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0.00207</cdr:x>
      <cdr:y>0.91078</cdr:y>
    </cdr:from>
    <cdr:to>
      <cdr:x>0.31997</cdr:x>
      <cdr:y>0.98732</cdr:y>
    </cdr:to>
    <cdr:sp macro="" textlink="">
      <cdr:nvSpPr>
        <cdr:cNvPr id="2" name="CaixaDeTexto 1"/>
        <cdr:cNvSpPr txBox="1"/>
      </cdr:nvSpPr>
      <cdr:spPr>
        <a:xfrm xmlns:a="http://schemas.openxmlformats.org/drawingml/2006/main">
          <a:off x="17182" y="4589182"/>
          <a:ext cx="2638612" cy="3856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pt-BR" sz="900"/>
            <a:t>ND = informação não disponível</a:t>
          </a:r>
          <a:r>
            <a:rPr lang="pt-BR" sz="900" baseline="0"/>
            <a:t> para esse equipamento</a:t>
          </a:r>
          <a:endParaRPr lang="pt-BR" sz="900"/>
        </a:p>
      </cdr:txBody>
    </cdr:sp>
  </cdr:relSizeAnchor>
</c:userShapes>
</file>

<file path=xl/drawings/drawing44.xml><?xml version="1.0" encoding="utf-8"?>
<xdr:wsDr xmlns:xdr="http://schemas.openxmlformats.org/drawingml/2006/spreadsheetDrawing" xmlns:a="http://schemas.openxmlformats.org/drawingml/2006/main">
  <xdr:twoCellAnchor>
    <xdr:from>
      <xdr:col>7</xdr:col>
      <xdr:colOff>28574</xdr:colOff>
      <xdr:row>1</xdr:row>
      <xdr:rowOff>185737</xdr:rowOff>
    </xdr:from>
    <xdr:to>
      <xdr:col>17</xdr:col>
      <xdr:colOff>571499</xdr:colOff>
      <xdr:row>24</xdr:row>
      <xdr:rowOff>161925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209549</xdr:colOff>
      <xdr:row>8</xdr:row>
      <xdr:rowOff>28574</xdr:rowOff>
    </xdr:from>
    <xdr:to>
      <xdr:col>12</xdr:col>
      <xdr:colOff>85724</xdr:colOff>
      <xdr:row>29</xdr:row>
      <xdr:rowOff>190499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542347</xdr:colOff>
      <xdr:row>38</xdr:row>
      <xdr:rowOff>186315</xdr:rowOff>
    </xdr:from>
    <xdr:to>
      <xdr:col>12</xdr:col>
      <xdr:colOff>577272</xdr:colOff>
      <xdr:row>65</xdr:row>
      <xdr:rowOff>0</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391583</xdr:colOff>
      <xdr:row>5</xdr:row>
      <xdr:rowOff>122237</xdr:rowOff>
    </xdr:from>
    <xdr:to>
      <xdr:col>12</xdr:col>
      <xdr:colOff>229658</xdr:colOff>
      <xdr:row>25</xdr:row>
      <xdr:rowOff>41275</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600074</xdr:colOff>
      <xdr:row>2</xdr:row>
      <xdr:rowOff>28574</xdr:rowOff>
    </xdr:from>
    <xdr:to>
      <xdr:col>13</xdr:col>
      <xdr:colOff>219074</xdr:colOff>
      <xdr:row>23</xdr:row>
      <xdr:rowOff>190499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0.0061</cdr:x>
      <cdr:y>0.92792</cdr:y>
    </cdr:from>
    <cdr:to>
      <cdr:x>0.37264</cdr:x>
      <cdr:y>0.989</cdr:y>
    </cdr:to>
    <cdr:sp macro="" textlink="">
      <cdr:nvSpPr>
        <cdr:cNvPr id="2" name="CaixaDeTexto 1"/>
        <cdr:cNvSpPr txBox="1"/>
      </cdr:nvSpPr>
      <cdr:spPr>
        <a:xfrm xmlns:a="http://schemas.openxmlformats.org/drawingml/2006/main">
          <a:off x="39276" y="3964099"/>
          <a:ext cx="2361678" cy="2609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pt-BR" sz="900"/>
            <a:t>ND = informação não disponível</a:t>
          </a:r>
          <a:r>
            <a:rPr lang="pt-BR" sz="900" baseline="0"/>
            <a:t> para esse ano</a:t>
          </a:r>
          <a:endParaRPr lang="pt-BR" sz="900"/>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223836</xdr:colOff>
      <xdr:row>9</xdr:row>
      <xdr:rowOff>180974</xdr:rowOff>
    </xdr:from>
    <xdr:to>
      <xdr:col>11</xdr:col>
      <xdr:colOff>314324</xdr:colOff>
      <xdr:row>39</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enso%20SUAS%202017_CRAS_acessibilidade.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nso SUAS 2017_CRAS_acessibili"/>
    </sheetNames>
    <sheetDataSet>
      <sheetData sheetId="0">
        <row r="1">
          <cell r="B1" t="str">
            <v>Próprio</v>
          </cell>
          <cell r="C1" t="str">
            <v>Alugado</v>
          </cell>
          <cell r="D1" t="str">
            <v>Cedido</v>
          </cell>
          <cell r="E1" t="str">
            <v>não possui (independente da situação do imóvel)</v>
          </cell>
        </row>
        <row r="2">
          <cell r="A2" t="str">
            <v>Banheiro adaptado para pessoas com deficiência</v>
          </cell>
          <cell r="B2">
            <v>3426</v>
          </cell>
          <cell r="C2">
            <v>1262</v>
          </cell>
          <cell r="D2">
            <v>521</v>
          </cell>
          <cell r="E2">
            <v>3083</v>
          </cell>
        </row>
        <row r="3">
          <cell r="A3" t="str">
            <v>Rota acessível ao banheiro</v>
          </cell>
          <cell r="B3">
            <v>3900</v>
          </cell>
          <cell r="C3">
            <v>2259</v>
          </cell>
          <cell r="D3">
            <v>699</v>
          </cell>
          <cell r="E3">
            <v>1434</v>
          </cell>
        </row>
        <row r="4">
          <cell r="A4" t="str">
            <v>Rota acessível aos espaços do CRAS</v>
          </cell>
          <cell r="B4">
            <v>3975</v>
          </cell>
          <cell r="C4">
            <v>2476</v>
          </cell>
          <cell r="D4">
            <v>738</v>
          </cell>
          <cell r="E4">
            <v>1103</v>
          </cell>
        </row>
        <row r="5">
          <cell r="A5" t="str">
            <v>Acesso principal adaptado com rampas e rotas acessível desde a calçada até a recepção do CRAS</v>
          </cell>
          <cell r="B5">
            <v>3900</v>
          </cell>
          <cell r="C5">
            <v>2313</v>
          </cell>
          <cell r="D5">
            <v>739</v>
          </cell>
          <cell r="E5">
            <v>1340</v>
          </cell>
        </row>
      </sheetData>
    </sheetDataSet>
  </externalBook>
</externalLink>
</file>

<file path=xl/tables/table1.xml><?xml version="1.0" encoding="utf-8"?>
<table xmlns="http://schemas.openxmlformats.org/spreadsheetml/2006/main" id="1" name="Tabela1" displayName="Tabela1" ref="A3:K10" totalsRowShown="0" headerRowDxfId="61" dataDxfId="59" headerRowBorderDxfId="60" tableBorderDxfId="58" totalsRowBorderDxfId="57">
  <autoFilter ref="A3:K10"/>
  <tableColumns count="11">
    <tableColumn id="1" name="Serviços, programas ou instituições com os quais o CRAS mantém articulação" dataDxfId="56"/>
    <tableColumn id="2" name="Possui dados de localização (endereço, telefone etc.) " dataDxfId="55"/>
    <tableColumn id="3" name="Recebe usuários encaminhados por este CRAS" dataDxfId="54"/>
    <tableColumn id="4" name="Encaminha usuários para este CRAS" dataDxfId="53"/>
    <tableColumn id="5" name="Acompanha os encaminhamentos" dataDxfId="52"/>
    <tableColumn id="6" name="Realiza reuniões periódicas" dataDxfId="51"/>
    <tableColumn id="7" name="Troca Informações" dataDxfId="50"/>
    <tableColumn id="8" name="Realiza estudos de caso em conjunto" dataDxfId="49"/>
    <tableColumn id="9" name="Desenvolve atividades em parceria" dataDxfId="48"/>
    <tableColumn id="10" name="Não tem nenhuma articulação" dataDxfId="47"/>
    <tableColumn id="11" name="Serviço ou instituição não existente no município" dataDxfId="46"/>
  </tableColumns>
  <tableStyleInfo name="TableStyleMedium2" showFirstColumn="0" showLastColumn="0" showRowStripes="1" showColumnStripes="0"/>
</table>
</file>

<file path=xl/tables/table2.xml><?xml version="1.0" encoding="utf-8"?>
<table xmlns="http://schemas.openxmlformats.org/spreadsheetml/2006/main" id="2" name="Tabela2" displayName="Tabela2" ref="A3:K23" totalsRowShown="0" headerRowDxfId="45" dataDxfId="43" headerRowBorderDxfId="44" tableBorderDxfId="42" totalsRowBorderDxfId="41">
  <autoFilter ref="A3:K23"/>
  <tableColumns count="11">
    <tableColumn id="1" name="Serviços, programas ou instituições com os quais o CREAS mantém articulação" dataDxfId="40"/>
    <tableColumn id="2" name="Possui dados da localização (endereço, telefone etc.)" dataDxfId="39"/>
    <tableColumn id="3" name="Recebe usuários encaminhados por este CREAS" dataDxfId="38"/>
    <tableColumn id="4" name="Encaminha usuários para este CREAS" dataDxfId="37"/>
    <tableColumn id="5" name="Acompanha os encaminhamentos" dataDxfId="36"/>
    <tableColumn id="6" name="Realiza reuniões periódicas" dataDxfId="35"/>
    <tableColumn id="7" name="Troca Informações" dataDxfId="34"/>
    <tableColumn id="8" name="Realiza estudos de caso em conjunto" dataDxfId="33"/>
    <tableColumn id="9" name="Desenvolve atividades em parceria" dataDxfId="32"/>
    <tableColumn id="10" name="Não tem nenhuma articulação" dataDxfId="31"/>
    <tableColumn id="11" name="Serviço ou instituição não existente no município" dataDxfId="30"/>
  </tableColumns>
  <tableStyleInfo name="TableStyleMedium2" showFirstColumn="0" showLastColumn="0" showRowStripes="1" showColumnStripes="0"/>
</table>
</file>

<file path=xl/tables/table3.xml><?xml version="1.0" encoding="utf-8"?>
<table xmlns="http://schemas.openxmlformats.org/spreadsheetml/2006/main" id="3" name="Tabela3" displayName="Tabela3" ref="A3:L24" totalsRowShown="0" headerRowDxfId="29" dataDxfId="27" headerRowBorderDxfId="28" tableBorderDxfId="26" totalsRowBorderDxfId="25">
  <autoFilter ref="A3:L24"/>
  <tableColumns count="12">
    <tableColumn id="1" name="Serviços, programas ou instituições com os quais o Centro POP mantém articulação" dataDxfId="24"/>
    <tableColumn id="2" name="Possui dados da localização (endereço, telefone etc.)" dataDxfId="23"/>
    <tableColumn id="3" name="Recebe usuários encaminhados por este Centro POP" dataDxfId="22"/>
    <tableColumn id="4" name="Encaminha usuários para este Centro POP" dataDxfId="21"/>
    <tableColumn id="5" name="Acompanha os encaminhamentos" dataDxfId="20"/>
    <tableColumn id="6" name="Realiza reuniões periódicas" dataDxfId="19"/>
    <tableColumn id="7" name="Troca Informações" dataDxfId="18"/>
    <tableColumn id="8" name="Realiza estudos de caso em conjunto" dataDxfId="17"/>
    <tableColumn id="9" name="Desenvolve atividades em parceria" dataDxfId="16"/>
    <tableColumn id="10" name="Possui fluxo/protocolo de articulação" dataDxfId="15"/>
    <tableColumn id="11" name="Não tem nenhuma articulação" dataDxfId="14"/>
    <tableColumn id="12" name="Serviço ou instituição não existente no município" dataDxfId="13"/>
  </tableColumns>
  <tableStyleInfo name="TableStyleMedium2" showFirstColumn="0" showLastColumn="0" showRowStripes="1" showColumnStripes="0"/>
</table>
</file>

<file path=xl/tables/table4.xml><?xml version="1.0" encoding="utf-8"?>
<table xmlns="http://schemas.openxmlformats.org/spreadsheetml/2006/main" id="4" name="Tabela4" displayName="Tabela4" ref="A3:K9" totalsRowShown="0" headerRowDxfId="12" dataDxfId="11">
  <autoFilter ref="A3:K9"/>
  <tableColumns count="11">
    <tableColumn id="1" name="Serviços, programas ou instituições com os quais a Unidade de Acolhimento mantém articulação" dataDxfId="10"/>
    <tableColumn id="2" name="Possui dados da localização (endereço, telefone etc.)" dataDxfId="9">
      <calculatedColumnFormula>#REF!</calculatedColumnFormula>
    </tableColumn>
    <tableColumn id="3" name="Recebe usuários encaminhados por esta Unidade" dataDxfId="8">
      <calculatedColumnFormula>#REF!</calculatedColumnFormula>
    </tableColumn>
    <tableColumn id="4" name="Encaminha usuários para esta Unidade" dataDxfId="7">
      <calculatedColumnFormula>#REF!</calculatedColumnFormula>
    </tableColumn>
    <tableColumn id="5" name="Acompanha os encaminhamentos" dataDxfId="6">
      <calculatedColumnFormula>#REF!</calculatedColumnFormula>
    </tableColumn>
    <tableColumn id="6" name="Realiza reuniões periódicas" dataDxfId="5">
      <calculatedColumnFormula>#REF!</calculatedColumnFormula>
    </tableColumn>
    <tableColumn id="7" name="Troca Informações" dataDxfId="4">
      <calculatedColumnFormula>#REF!</calculatedColumnFormula>
    </tableColumn>
    <tableColumn id="8" name="Realiza estudos de caso em conjunto" dataDxfId="3">
      <calculatedColumnFormula>#REF!</calculatedColumnFormula>
    </tableColumn>
    <tableColumn id="9" name="Desenvolve atividades em parceria" dataDxfId="2">
      <calculatedColumnFormula>#REF!</calculatedColumnFormula>
    </tableColumn>
    <tableColumn id="10" name="Não tem nenhuma articulação" dataDxfId="1">
      <calculatedColumnFormula>#REF!</calculatedColumnFormula>
    </tableColumn>
    <tableColumn id="11" name="Serviço ou instituição não existente no município" dataDxfId="0">
      <calculatedColumnFormula>#REF!</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3.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4.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25.bin"/></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6.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7.bin"/></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3:O56"/>
  <sheetViews>
    <sheetView topLeftCell="A4" workbookViewId="0">
      <selection activeCell="I45" sqref="I45"/>
    </sheetView>
  </sheetViews>
  <sheetFormatPr defaultRowHeight="15" x14ac:dyDescent="0.25"/>
  <sheetData>
    <row r="3" spans="3:15" ht="15" customHeight="1" x14ac:dyDescent="0.25">
      <c r="C3" s="203" t="s">
        <v>165</v>
      </c>
      <c r="D3" s="203"/>
      <c r="E3" s="203"/>
      <c r="F3" s="203"/>
      <c r="G3" s="203"/>
      <c r="H3" s="203"/>
      <c r="I3" s="203"/>
      <c r="J3" s="203"/>
      <c r="K3" s="203"/>
      <c r="L3" s="203"/>
      <c r="M3" s="203"/>
      <c r="N3" s="203"/>
      <c r="O3" s="203"/>
    </row>
    <row r="4" spans="3:15" x14ac:dyDescent="0.25">
      <c r="C4" s="203"/>
      <c r="D4" s="203"/>
      <c r="E4" s="203"/>
      <c r="F4" s="203"/>
      <c r="G4" s="203"/>
      <c r="H4" s="203"/>
      <c r="I4" s="203"/>
      <c r="J4" s="203"/>
      <c r="K4" s="203"/>
      <c r="L4" s="203"/>
      <c r="M4" s="203"/>
      <c r="N4" s="203"/>
      <c r="O4" s="203"/>
    </row>
    <row r="5" spans="3:15" x14ac:dyDescent="0.25">
      <c r="C5" s="203"/>
      <c r="D5" s="203"/>
      <c r="E5" s="203"/>
      <c r="F5" s="203"/>
      <c r="G5" s="203"/>
      <c r="H5" s="203"/>
      <c r="I5" s="203"/>
      <c r="J5" s="203"/>
      <c r="K5" s="203"/>
      <c r="L5" s="203"/>
      <c r="M5" s="203"/>
      <c r="N5" s="203"/>
      <c r="O5" s="203"/>
    </row>
    <row r="6" spans="3:15" x14ac:dyDescent="0.25">
      <c r="C6" s="203"/>
      <c r="D6" s="203"/>
      <c r="E6" s="203"/>
      <c r="F6" s="203"/>
      <c r="G6" s="203"/>
      <c r="H6" s="203"/>
      <c r="I6" s="203"/>
      <c r="J6" s="203"/>
      <c r="K6" s="203"/>
      <c r="L6" s="203"/>
      <c r="M6" s="203"/>
      <c r="N6" s="203"/>
      <c r="O6" s="203"/>
    </row>
    <row r="7" spans="3:15" x14ac:dyDescent="0.25">
      <c r="C7" s="203"/>
      <c r="D7" s="203"/>
      <c r="E7" s="203"/>
      <c r="F7" s="203"/>
      <c r="G7" s="203"/>
      <c r="H7" s="203"/>
      <c r="I7" s="203"/>
      <c r="J7" s="203"/>
      <c r="K7" s="203"/>
      <c r="L7" s="203"/>
      <c r="M7" s="203"/>
      <c r="N7" s="203"/>
      <c r="O7" s="203"/>
    </row>
    <row r="8" spans="3:15" x14ac:dyDescent="0.25">
      <c r="C8" s="203"/>
      <c r="D8" s="203"/>
      <c r="E8" s="203"/>
      <c r="F8" s="203"/>
      <c r="G8" s="203"/>
      <c r="H8" s="203"/>
      <c r="I8" s="203"/>
      <c r="J8" s="203"/>
      <c r="K8" s="203"/>
      <c r="L8" s="203"/>
      <c r="M8" s="203"/>
      <c r="N8" s="203"/>
      <c r="O8" s="203"/>
    </row>
    <row r="9" spans="3:15" x14ac:dyDescent="0.25">
      <c r="C9" s="203"/>
      <c r="D9" s="203"/>
      <c r="E9" s="203"/>
      <c r="F9" s="203"/>
      <c r="G9" s="203"/>
      <c r="H9" s="203"/>
      <c r="I9" s="203"/>
      <c r="J9" s="203"/>
      <c r="K9" s="203"/>
      <c r="L9" s="203"/>
      <c r="M9" s="203"/>
      <c r="N9" s="203"/>
      <c r="O9" s="203"/>
    </row>
    <row r="10" spans="3:15" x14ac:dyDescent="0.25">
      <c r="C10" s="203"/>
      <c r="D10" s="203"/>
      <c r="E10" s="203"/>
      <c r="F10" s="203"/>
      <c r="G10" s="203"/>
      <c r="H10" s="203"/>
      <c r="I10" s="203"/>
      <c r="J10" s="203"/>
      <c r="K10" s="203"/>
      <c r="L10" s="203"/>
      <c r="M10" s="203"/>
      <c r="N10" s="203"/>
      <c r="O10" s="203"/>
    </row>
    <row r="11" spans="3:15" x14ac:dyDescent="0.25">
      <c r="C11" s="203"/>
      <c r="D11" s="203"/>
      <c r="E11" s="203"/>
      <c r="F11" s="203"/>
      <c r="G11" s="203"/>
      <c r="H11" s="203"/>
      <c r="I11" s="203"/>
      <c r="J11" s="203"/>
      <c r="K11" s="203"/>
      <c r="L11" s="203"/>
      <c r="M11" s="203"/>
      <c r="N11" s="203"/>
      <c r="O11" s="203"/>
    </row>
    <row r="12" spans="3:15" x14ac:dyDescent="0.25">
      <c r="C12" s="203"/>
      <c r="D12" s="203"/>
      <c r="E12" s="203"/>
      <c r="F12" s="203"/>
      <c r="G12" s="203"/>
      <c r="H12" s="203"/>
      <c r="I12" s="203"/>
      <c r="J12" s="203"/>
      <c r="K12" s="203"/>
      <c r="L12" s="203"/>
      <c r="M12" s="203"/>
      <c r="N12" s="203"/>
      <c r="O12" s="203"/>
    </row>
    <row r="13" spans="3:15" x14ac:dyDescent="0.25">
      <c r="C13" s="203"/>
      <c r="D13" s="203"/>
      <c r="E13" s="203"/>
      <c r="F13" s="203"/>
      <c r="G13" s="203"/>
      <c r="H13" s="203"/>
      <c r="I13" s="203"/>
      <c r="J13" s="203"/>
      <c r="K13" s="203"/>
      <c r="L13" s="203"/>
      <c r="M13" s="203"/>
      <c r="N13" s="203"/>
      <c r="O13" s="203"/>
    </row>
    <row r="14" spans="3:15" x14ac:dyDescent="0.25">
      <c r="C14" s="203"/>
      <c r="D14" s="203"/>
      <c r="E14" s="203"/>
      <c r="F14" s="203"/>
      <c r="G14" s="203"/>
      <c r="H14" s="203"/>
      <c r="I14" s="203"/>
      <c r="J14" s="203"/>
      <c r="K14" s="203"/>
      <c r="L14" s="203"/>
      <c r="M14" s="203"/>
      <c r="N14" s="203"/>
      <c r="O14" s="203"/>
    </row>
    <row r="15" spans="3:15" x14ac:dyDescent="0.25">
      <c r="C15" s="203"/>
      <c r="D15" s="203"/>
      <c r="E15" s="203"/>
      <c r="F15" s="203"/>
      <c r="G15" s="203"/>
      <c r="H15" s="203"/>
      <c r="I15" s="203"/>
      <c r="J15" s="203"/>
      <c r="K15" s="203"/>
      <c r="L15" s="203"/>
      <c r="M15" s="203"/>
      <c r="N15" s="203"/>
      <c r="O15" s="203"/>
    </row>
    <row r="16" spans="3:15" x14ac:dyDescent="0.25">
      <c r="C16" s="203"/>
      <c r="D16" s="203"/>
      <c r="E16" s="203"/>
      <c r="F16" s="203"/>
      <c r="G16" s="203"/>
      <c r="H16" s="203"/>
      <c r="I16" s="203"/>
      <c r="J16" s="203"/>
      <c r="K16" s="203"/>
      <c r="L16" s="203"/>
      <c r="M16" s="203"/>
      <c r="N16" s="203"/>
      <c r="O16" s="203"/>
    </row>
    <row r="17" spans="3:15" x14ac:dyDescent="0.25">
      <c r="C17" s="203"/>
      <c r="D17" s="203"/>
      <c r="E17" s="203"/>
      <c r="F17" s="203"/>
      <c r="G17" s="203"/>
      <c r="H17" s="203"/>
      <c r="I17" s="203"/>
      <c r="J17" s="203"/>
      <c r="K17" s="203"/>
      <c r="L17" s="203"/>
      <c r="M17" s="203"/>
      <c r="N17" s="203"/>
      <c r="O17" s="203"/>
    </row>
    <row r="18" spans="3:15" x14ac:dyDescent="0.25">
      <c r="C18" s="203"/>
      <c r="D18" s="203"/>
      <c r="E18" s="203"/>
      <c r="F18" s="203"/>
      <c r="G18" s="203"/>
      <c r="H18" s="203"/>
      <c r="I18" s="203"/>
      <c r="J18" s="203"/>
      <c r="K18" s="203"/>
      <c r="L18" s="203"/>
      <c r="M18" s="203"/>
      <c r="N18" s="203"/>
      <c r="O18" s="203"/>
    </row>
    <row r="19" spans="3:15" x14ac:dyDescent="0.25">
      <c r="C19" s="203"/>
      <c r="D19" s="203"/>
      <c r="E19" s="203"/>
      <c r="F19" s="203"/>
      <c r="G19" s="203"/>
      <c r="H19" s="203"/>
      <c r="I19" s="203"/>
      <c r="J19" s="203"/>
      <c r="K19" s="203"/>
      <c r="L19" s="203"/>
      <c r="M19" s="203"/>
      <c r="N19" s="203"/>
      <c r="O19" s="203"/>
    </row>
    <row r="20" spans="3:15" x14ac:dyDescent="0.25">
      <c r="C20" s="203"/>
      <c r="D20" s="203"/>
      <c r="E20" s="203"/>
      <c r="F20" s="203"/>
      <c r="G20" s="203"/>
      <c r="H20" s="203"/>
      <c r="I20" s="203"/>
      <c r="J20" s="203"/>
      <c r="K20" s="203"/>
      <c r="L20" s="203"/>
      <c r="M20" s="203"/>
      <c r="N20" s="203"/>
      <c r="O20" s="203"/>
    </row>
    <row r="21" spans="3:15" x14ac:dyDescent="0.25">
      <c r="C21" s="203"/>
      <c r="D21" s="203"/>
      <c r="E21" s="203"/>
      <c r="F21" s="203"/>
      <c r="G21" s="203"/>
      <c r="H21" s="203"/>
      <c r="I21" s="203"/>
      <c r="J21" s="203"/>
      <c r="K21" s="203"/>
      <c r="L21" s="203"/>
      <c r="M21" s="203"/>
      <c r="N21" s="203"/>
      <c r="O21" s="203"/>
    </row>
    <row r="22" spans="3:15" x14ac:dyDescent="0.25">
      <c r="C22" s="203"/>
      <c r="D22" s="203"/>
      <c r="E22" s="203"/>
      <c r="F22" s="203"/>
      <c r="G22" s="203"/>
      <c r="H22" s="203"/>
      <c r="I22" s="203"/>
      <c r="J22" s="203"/>
      <c r="K22" s="203"/>
      <c r="L22" s="203"/>
      <c r="M22" s="203"/>
      <c r="N22" s="203"/>
      <c r="O22" s="203"/>
    </row>
    <row r="23" spans="3:15" x14ac:dyDescent="0.25">
      <c r="C23" s="203"/>
      <c r="D23" s="203"/>
      <c r="E23" s="203"/>
      <c r="F23" s="203"/>
      <c r="G23" s="203"/>
      <c r="H23" s="203"/>
      <c r="I23" s="203"/>
      <c r="J23" s="203"/>
      <c r="K23" s="203"/>
      <c r="L23" s="203"/>
      <c r="M23" s="203"/>
      <c r="N23" s="203"/>
      <c r="O23" s="203"/>
    </row>
    <row r="24" spans="3:15" x14ac:dyDescent="0.25">
      <c r="C24" s="203"/>
      <c r="D24" s="203"/>
      <c r="E24" s="203"/>
      <c r="F24" s="203"/>
      <c r="G24" s="203"/>
      <c r="H24" s="203"/>
      <c r="I24" s="203"/>
      <c r="J24" s="203"/>
      <c r="K24" s="203"/>
      <c r="L24" s="203"/>
      <c r="M24" s="203"/>
      <c r="N24" s="203"/>
      <c r="O24" s="203"/>
    </row>
    <row r="25" spans="3:15" x14ac:dyDescent="0.25">
      <c r="C25" s="203"/>
      <c r="D25" s="203"/>
      <c r="E25" s="203"/>
      <c r="F25" s="203"/>
      <c r="G25" s="203"/>
      <c r="H25" s="203"/>
      <c r="I25" s="203"/>
      <c r="J25" s="203"/>
      <c r="K25" s="203"/>
      <c r="L25" s="203"/>
      <c r="M25" s="203"/>
      <c r="N25" s="203"/>
      <c r="O25" s="203"/>
    </row>
    <row r="26" spans="3:15" x14ac:dyDescent="0.25">
      <c r="C26" s="203"/>
      <c r="D26" s="203"/>
      <c r="E26" s="203"/>
      <c r="F26" s="203"/>
      <c r="G26" s="203"/>
      <c r="H26" s="203"/>
      <c r="I26" s="203"/>
      <c r="J26" s="203"/>
      <c r="K26" s="203"/>
      <c r="L26" s="203"/>
      <c r="M26" s="203"/>
      <c r="N26" s="203"/>
      <c r="O26" s="203"/>
    </row>
    <row r="27" spans="3:15" x14ac:dyDescent="0.25">
      <c r="C27" s="203"/>
      <c r="D27" s="203"/>
      <c r="E27" s="203"/>
      <c r="F27" s="203"/>
      <c r="G27" s="203"/>
      <c r="H27" s="203"/>
      <c r="I27" s="203"/>
      <c r="J27" s="203"/>
      <c r="K27" s="203"/>
      <c r="L27" s="203"/>
      <c r="M27" s="203"/>
      <c r="N27" s="203"/>
      <c r="O27" s="203"/>
    </row>
    <row r="28" spans="3:15" x14ac:dyDescent="0.25">
      <c r="C28" s="131"/>
      <c r="D28" s="131"/>
      <c r="E28" s="131"/>
      <c r="F28" s="131"/>
      <c r="G28" s="131"/>
      <c r="H28" s="131"/>
      <c r="I28" s="131"/>
      <c r="J28" s="131"/>
      <c r="K28" s="131"/>
      <c r="L28" s="131"/>
      <c r="M28" s="131"/>
      <c r="N28" s="131"/>
      <c r="O28" s="131"/>
    </row>
    <row r="29" spans="3:15" ht="81.75" customHeight="1" x14ac:dyDescent="0.25">
      <c r="C29" s="202" t="s">
        <v>164</v>
      </c>
      <c r="D29" s="202"/>
      <c r="E29" s="202"/>
      <c r="F29" s="202"/>
      <c r="G29" s="202"/>
      <c r="H29" s="202"/>
      <c r="I29" s="202"/>
      <c r="J29" s="202"/>
      <c r="K29" s="202"/>
      <c r="L29" s="202"/>
      <c r="M29" s="202"/>
      <c r="N29" s="202"/>
      <c r="O29" s="202"/>
    </row>
    <row r="30" spans="3:15" x14ac:dyDescent="0.25">
      <c r="C30" s="131"/>
      <c r="D30" s="131"/>
      <c r="E30" s="131"/>
      <c r="F30" s="131"/>
      <c r="G30" s="131"/>
      <c r="H30" s="131"/>
      <c r="I30" s="131"/>
      <c r="J30" s="131"/>
      <c r="K30" s="131"/>
      <c r="L30" s="131"/>
      <c r="M30" s="131"/>
      <c r="N30" s="131"/>
      <c r="O30" s="131"/>
    </row>
    <row r="31" spans="3:15" x14ac:dyDescent="0.25">
      <c r="C31" s="131"/>
      <c r="D31" s="131"/>
      <c r="E31" s="131"/>
      <c r="F31" s="131"/>
      <c r="G31" s="131"/>
      <c r="H31" s="131"/>
      <c r="I31" s="131"/>
      <c r="J31" s="131"/>
      <c r="K31" s="131"/>
      <c r="L31" s="131"/>
      <c r="M31" s="131"/>
      <c r="N31" s="131"/>
      <c r="O31" s="131"/>
    </row>
    <row r="32" spans="3:15" x14ac:dyDescent="0.25">
      <c r="C32" s="131"/>
      <c r="D32" s="131"/>
      <c r="E32" s="131"/>
      <c r="F32" s="131"/>
      <c r="G32" s="131"/>
      <c r="H32" s="131"/>
      <c r="I32" s="131"/>
      <c r="J32" s="131"/>
      <c r="K32" s="131"/>
      <c r="L32" s="131"/>
      <c r="M32" s="131"/>
      <c r="N32" s="131"/>
      <c r="O32" s="131"/>
    </row>
    <row r="33" spans="3:15" x14ac:dyDescent="0.25">
      <c r="C33" s="131"/>
      <c r="D33" s="131"/>
      <c r="E33" s="131"/>
      <c r="F33" s="131"/>
      <c r="G33" s="131"/>
      <c r="H33" s="131"/>
      <c r="I33" s="131"/>
      <c r="J33" s="131"/>
      <c r="K33" s="131"/>
      <c r="L33" s="131"/>
      <c r="M33" s="131"/>
      <c r="N33" s="131"/>
      <c r="O33" s="131"/>
    </row>
    <row r="34" spans="3:15" x14ac:dyDescent="0.25">
      <c r="C34" s="131"/>
      <c r="D34" s="131"/>
      <c r="E34" s="131"/>
      <c r="F34" s="131"/>
      <c r="G34" s="131"/>
      <c r="H34" s="131"/>
      <c r="I34" s="131"/>
      <c r="J34" s="131"/>
      <c r="K34" s="131"/>
      <c r="L34" s="131"/>
      <c r="M34" s="131"/>
      <c r="N34" s="131"/>
      <c r="O34" s="131"/>
    </row>
    <row r="35" spans="3:15" x14ac:dyDescent="0.25">
      <c r="C35" s="131"/>
      <c r="D35" s="131"/>
      <c r="E35" s="131"/>
      <c r="F35" s="131"/>
      <c r="G35" s="131"/>
      <c r="H35" s="131"/>
      <c r="I35" s="131"/>
      <c r="J35" s="131"/>
      <c r="K35" s="131"/>
      <c r="L35" s="131"/>
      <c r="M35" s="131"/>
      <c r="N35" s="131"/>
      <c r="O35" s="131"/>
    </row>
    <row r="36" spans="3:15" x14ac:dyDescent="0.25">
      <c r="C36" s="131"/>
      <c r="D36" s="131"/>
      <c r="E36" s="131"/>
      <c r="F36" s="131"/>
      <c r="G36" s="131"/>
      <c r="H36" s="131"/>
      <c r="I36" s="131"/>
      <c r="J36" s="131"/>
      <c r="K36" s="131"/>
      <c r="L36" s="131"/>
      <c r="M36" s="131"/>
      <c r="N36" s="131"/>
      <c r="O36" s="131"/>
    </row>
    <row r="37" spans="3:15" x14ac:dyDescent="0.25">
      <c r="C37" t="s">
        <v>155</v>
      </c>
    </row>
    <row r="38" spans="3:15" ht="78.75" customHeight="1" x14ac:dyDescent="0.25"/>
    <row r="49" spans="2:4" x14ac:dyDescent="0.25">
      <c r="B49" s="14"/>
      <c r="C49" s="14"/>
      <c r="D49" s="20"/>
    </row>
    <row r="50" spans="2:4" x14ac:dyDescent="0.25">
      <c r="B50" s="14"/>
      <c r="C50" s="14"/>
      <c r="D50" s="20"/>
    </row>
    <row r="51" spans="2:4" x14ac:dyDescent="0.25">
      <c r="B51" s="14"/>
      <c r="C51" s="14"/>
      <c r="D51" s="20"/>
    </row>
    <row r="52" spans="2:4" x14ac:dyDescent="0.25">
      <c r="B52" s="14"/>
      <c r="C52" s="14"/>
      <c r="D52" s="20"/>
    </row>
    <row r="53" spans="2:4" x14ac:dyDescent="0.25">
      <c r="B53" s="14"/>
      <c r="C53" s="14"/>
      <c r="D53" s="20"/>
    </row>
    <row r="54" spans="2:4" x14ac:dyDescent="0.25">
      <c r="B54" s="14"/>
      <c r="C54" s="14"/>
      <c r="D54" s="20"/>
    </row>
    <row r="55" spans="2:4" x14ac:dyDescent="0.25">
      <c r="B55" s="14"/>
      <c r="C55" s="14"/>
      <c r="D55" s="20"/>
    </row>
    <row r="56" spans="2:4" x14ac:dyDescent="0.25">
      <c r="B56" s="14"/>
      <c r="C56" s="14"/>
    </row>
  </sheetData>
  <mergeCells count="2">
    <mergeCell ref="C29:O29"/>
    <mergeCell ref="C3:O27"/>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V41"/>
  <sheetViews>
    <sheetView zoomScale="75" zoomScaleNormal="75" workbookViewId="0">
      <selection activeCell="I45" sqref="I45"/>
    </sheetView>
  </sheetViews>
  <sheetFormatPr defaultRowHeight="15" x14ac:dyDescent="0.25"/>
  <cols>
    <col min="1" max="1" width="17" customWidth="1"/>
  </cols>
  <sheetData>
    <row r="1" spans="1:22" x14ac:dyDescent="0.25">
      <c r="A1" s="18" t="s">
        <v>171</v>
      </c>
    </row>
    <row r="2" spans="1:22" x14ac:dyDescent="0.25">
      <c r="M2" t="s">
        <v>167</v>
      </c>
    </row>
    <row r="3" spans="1:22" x14ac:dyDescent="0.25">
      <c r="A3" s="2"/>
      <c r="B3" s="142">
        <v>2009</v>
      </c>
      <c r="C3" s="4">
        <v>2010</v>
      </c>
      <c r="D3" s="4">
        <v>2011</v>
      </c>
      <c r="E3" s="4">
        <v>2012</v>
      </c>
      <c r="F3" s="4">
        <v>2013</v>
      </c>
      <c r="G3" s="5">
        <v>2014</v>
      </c>
      <c r="H3" s="5">
        <v>2015</v>
      </c>
      <c r="I3" s="4">
        <v>2016</v>
      </c>
      <c r="J3" s="4">
        <v>2017</v>
      </c>
    </row>
    <row r="4" spans="1:22" ht="15" customHeight="1" x14ac:dyDescent="0.25">
      <c r="A4" s="4" t="s">
        <v>1</v>
      </c>
      <c r="B4" s="162">
        <v>124</v>
      </c>
      <c r="C4" s="2">
        <v>143</v>
      </c>
      <c r="D4" s="2">
        <v>185</v>
      </c>
      <c r="E4" s="2">
        <v>188</v>
      </c>
      <c r="F4" s="2">
        <v>196</v>
      </c>
      <c r="G4" s="3">
        <v>209</v>
      </c>
      <c r="H4" s="3">
        <v>222</v>
      </c>
      <c r="I4" s="2">
        <v>227</v>
      </c>
      <c r="J4" s="2">
        <v>232</v>
      </c>
      <c r="N4" s="223"/>
      <c r="O4" s="223"/>
      <c r="P4" s="223"/>
      <c r="Q4" s="223"/>
      <c r="R4" s="223"/>
      <c r="S4" s="223"/>
      <c r="T4" s="223"/>
      <c r="U4" s="223"/>
      <c r="V4" s="223"/>
    </row>
    <row r="5" spans="1:22" x14ac:dyDescent="0.25">
      <c r="A5" s="4" t="s">
        <v>2</v>
      </c>
      <c r="B5" s="162">
        <v>373</v>
      </c>
      <c r="C5" s="2">
        <v>586</v>
      </c>
      <c r="D5" s="2">
        <v>834</v>
      </c>
      <c r="E5" s="2">
        <v>848</v>
      </c>
      <c r="F5" s="2">
        <v>873</v>
      </c>
      <c r="G5" s="3">
        <v>914</v>
      </c>
      <c r="H5" s="3">
        <v>930</v>
      </c>
      <c r="I5" s="2">
        <v>967</v>
      </c>
      <c r="J5" s="2">
        <v>997</v>
      </c>
      <c r="N5" s="223"/>
      <c r="O5" s="223"/>
      <c r="P5" s="223"/>
      <c r="Q5" s="223"/>
      <c r="R5" s="223"/>
      <c r="S5" s="223"/>
      <c r="T5" s="223"/>
      <c r="U5" s="223"/>
      <c r="V5" s="223"/>
    </row>
    <row r="6" spans="1:22" x14ac:dyDescent="0.25">
      <c r="A6" s="4" t="s">
        <v>3</v>
      </c>
      <c r="B6" s="162">
        <v>335</v>
      </c>
      <c r="C6" s="2">
        <v>411</v>
      </c>
      <c r="D6" s="2">
        <v>556</v>
      </c>
      <c r="E6" s="2">
        <v>584</v>
      </c>
      <c r="F6" s="2">
        <v>617</v>
      </c>
      <c r="G6" s="3">
        <v>666</v>
      </c>
      <c r="H6" s="3">
        <v>692</v>
      </c>
      <c r="I6" s="2">
        <v>712</v>
      </c>
      <c r="J6" s="2">
        <v>717</v>
      </c>
      <c r="N6" s="223"/>
      <c r="O6" s="223"/>
      <c r="P6" s="223"/>
      <c r="Q6" s="223"/>
      <c r="R6" s="223"/>
      <c r="S6" s="223"/>
      <c r="T6" s="223"/>
      <c r="U6" s="223"/>
      <c r="V6" s="223"/>
    </row>
    <row r="7" spans="1:22" x14ac:dyDescent="0.25">
      <c r="A7" s="4" t="s">
        <v>4</v>
      </c>
      <c r="B7" s="162">
        <v>215</v>
      </c>
      <c r="C7" s="2">
        <v>268</v>
      </c>
      <c r="D7" s="2">
        <v>316</v>
      </c>
      <c r="E7" s="2">
        <v>328</v>
      </c>
      <c r="F7" s="2">
        <v>342</v>
      </c>
      <c r="G7" s="3">
        <v>359</v>
      </c>
      <c r="H7" s="3">
        <v>363</v>
      </c>
      <c r="I7" s="2">
        <v>392</v>
      </c>
      <c r="J7" s="2">
        <v>400</v>
      </c>
      <c r="N7" s="223"/>
      <c r="O7" s="223"/>
      <c r="P7" s="223"/>
      <c r="Q7" s="223"/>
      <c r="R7" s="223"/>
      <c r="S7" s="223"/>
      <c r="T7" s="223"/>
      <c r="U7" s="223"/>
      <c r="V7" s="223"/>
    </row>
    <row r="8" spans="1:22" x14ac:dyDescent="0.25">
      <c r="A8" s="4" t="s">
        <v>5</v>
      </c>
      <c r="B8" s="162">
        <v>153</v>
      </c>
      <c r="C8" s="2">
        <v>182</v>
      </c>
      <c r="D8" s="2">
        <v>218</v>
      </c>
      <c r="E8" s="2">
        <v>219</v>
      </c>
      <c r="F8" s="2">
        <v>221</v>
      </c>
      <c r="G8" s="3">
        <v>224</v>
      </c>
      <c r="H8" s="3">
        <v>228</v>
      </c>
      <c r="I8" s="2">
        <v>223</v>
      </c>
      <c r="J8" s="2">
        <v>231</v>
      </c>
      <c r="N8" s="223"/>
      <c r="O8" s="223"/>
      <c r="P8" s="223"/>
      <c r="Q8" s="223"/>
      <c r="R8" s="223"/>
      <c r="S8" s="223"/>
      <c r="T8" s="223"/>
      <c r="U8" s="223"/>
      <c r="V8" s="223"/>
    </row>
    <row r="9" spans="1:22" x14ac:dyDescent="0.25">
      <c r="A9" s="4" t="s">
        <v>14</v>
      </c>
      <c r="B9" s="138">
        <v>1200</v>
      </c>
      <c r="C9" s="1">
        <v>1590</v>
      </c>
      <c r="D9" s="1">
        <v>2109</v>
      </c>
      <c r="E9" s="1">
        <v>2167</v>
      </c>
      <c r="F9" s="1">
        <v>2249</v>
      </c>
      <c r="G9" s="1">
        <v>2372</v>
      </c>
      <c r="H9" s="1">
        <v>2435</v>
      </c>
      <c r="I9" s="1">
        <v>2521</v>
      </c>
      <c r="J9" s="1">
        <v>2577</v>
      </c>
      <c r="N9" s="223"/>
      <c r="O9" s="223"/>
      <c r="P9" s="223"/>
      <c r="Q9" s="223"/>
      <c r="R9" s="223"/>
      <c r="S9" s="223"/>
      <c r="T9" s="223"/>
      <c r="U9" s="223"/>
      <c r="V9" s="223"/>
    </row>
    <row r="10" spans="1:22" x14ac:dyDescent="0.25">
      <c r="N10" s="223"/>
      <c r="O10" s="223"/>
      <c r="P10" s="223"/>
      <c r="Q10" s="223"/>
      <c r="R10" s="223"/>
      <c r="S10" s="223"/>
      <c r="T10" s="223"/>
      <c r="U10" s="223"/>
      <c r="V10" s="223"/>
    </row>
    <row r="11" spans="1:22" x14ac:dyDescent="0.25">
      <c r="N11" s="223"/>
      <c r="O11" s="223"/>
      <c r="P11" s="223"/>
      <c r="Q11" s="223"/>
      <c r="R11" s="223"/>
      <c r="S11" s="223"/>
      <c r="T11" s="223"/>
      <c r="U11" s="223"/>
      <c r="V11" s="223"/>
    </row>
    <row r="12" spans="1:22" x14ac:dyDescent="0.25">
      <c r="N12" s="223"/>
      <c r="O12" s="223"/>
      <c r="P12" s="223"/>
      <c r="Q12" s="223"/>
      <c r="R12" s="223"/>
      <c r="S12" s="223"/>
      <c r="T12" s="223"/>
      <c r="U12" s="223"/>
      <c r="V12" s="223"/>
    </row>
    <row r="13" spans="1:22" x14ac:dyDescent="0.25">
      <c r="N13" s="223"/>
      <c r="O13" s="223"/>
      <c r="P13" s="223"/>
      <c r="Q13" s="223"/>
      <c r="R13" s="223"/>
      <c r="S13" s="223"/>
      <c r="T13" s="223"/>
      <c r="U13" s="223"/>
      <c r="V13" s="223"/>
    </row>
    <row r="14" spans="1:22" x14ac:dyDescent="0.25">
      <c r="N14" s="223"/>
      <c r="O14" s="223"/>
      <c r="P14" s="223"/>
      <c r="Q14" s="223"/>
      <c r="R14" s="223"/>
      <c r="S14" s="223"/>
      <c r="T14" s="223"/>
      <c r="U14" s="223"/>
      <c r="V14" s="223"/>
    </row>
    <row r="15" spans="1:22" x14ac:dyDescent="0.25">
      <c r="N15" s="223"/>
      <c r="O15" s="223"/>
      <c r="P15" s="223"/>
      <c r="Q15" s="223"/>
      <c r="R15" s="223"/>
      <c r="S15" s="223"/>
      <c r="T15" s="223"/>
      <c r="U15" s="223"/>
      <c r="V15" s="223"/>
    </row>
    <row r="16" spans="1:22" x14ac:dyDescent="0.25">
      <c r="N16" s="223"/>
      <c r="O16" s="223"/>
      <c r="P16" s="223"/>
      <c r="Q16" s="223"/>
      <c r="R16" s="223"/>
      <c r="S16" s="223"/>
      <c r="T16" s="223"/>
      <c r="U16" s="223"/>
      <c r="V16" s="223"/>
    </row>
    <row r="17" spans="14:22" x14ac:dyDescent="0.25">
      <c r="N17" s="223"/>
      <c r="O17" s="223"/>
      <c r="P17" s="223"/>
      <c r="Q17" s="223"/>
      <c r="R17" s="223"/>
      <c r="S17" s="223"/>
      <c r="T17" s="223"/>
      <c r="U17" s="223"/>
      <c r="V17" s="223"/>
    </row>
    <row r="18" spans="14:22" x14ac:dyDescent="0.25">
      <c r="N18" s="223"/>
      <c r="O18" s="223"/>
      <c r="P18" s="223"/>
      <c r="Q18" s="223"/>
      <c r="R18" s="223"/>
      <c r="S18" s="223"/>
      <c r="T18" s="223"/>
      <c r="U18" s="223"/>
      <c r="V18" s="223"/>
    </row>
    <row r="19" spans="14:22" x14ac:dyDescent="0.25">
      <c r="N19" s="223"/>
      <c r="O19" s="223"/>
      <c r="P19" s="223"/>
      <c r="Q19" s="223"/>
      <c r="R19" s="223"/>
      <c r="S19" s="223"/>
      <c r="T19" s="223"/>
      <c r="U19" s="223"/>
      <c r="V19" s="223"/>
    </row>
    <row r="20" spans="14:22" x14ac:dyDescent="0.25">
      <c r="N20" s="223"/>
      <c r="O20" s="223"/>
      <c r="P20" s="223"/>
      <c r="Q20" s="223"/>
      <c r="R20" s="223"/>
      <c r="S20" s="223"/>
      <c r="T20" s="223"/>
      <c r="U20" s="223"/>
      <c r="V20" s="223"/>
    </row>
    <row r="25" spans="14:22" x14ac:dyDescent="0.25">
      <c r="N25" s="68"/>
    </row>
    <row r="41" spans="1:3" x14ac:dyDescent="0.25">
      <c r="A41" s="222" t="s">
        <v>17</v>
      </c>
      <c r="B41" s="222"/>
      <c r="C41" s="222"/>
    </row>
  </sheetData>
  <mergeCells count="2">
    <mergeCell ref="A41:C41"/>
    <mergeCell ref="N4:V20"/>
  </mergeCell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O28"/>
  <sheetViews>
    <sheetView zoomScaleNormal="100" workbookViewId="0">
      <selection activeCell="I45" sqref="I45"/>
    </sheetView>
  </sheetViews>
  <sheetFormatPr defaultRowHeight="15" x14ac:dyDescent="0.25"/>
  <cols>
    <col min="1" max="1" width="18.42578125" style="78" customWidth="1"/>
    <col min="2" max="2" width="11.42578125" style="78" bestFit="1" customWidth="1"/>
    <col min="3" max="3" width="14" style="78" customWidth="1"/>
    <col min="4" max="5" width="9.140625" style="78"/>
    <col min="6" max="6" width="13.28515625" style="78" customWidth="1"/>
    <col min="7" max="16384" width="9.140625" style="78"/>
  </cols>
  <sheetData>
    <row r="1" spans="1:13" x14ac:dyDescent="0.25">
      <c r="A1" s="206" t="s">
        <v>178</v>
      </c>
      <c r="B1" s="206"/>
      <c r="C1" s="206"/>
      <c r="D1" s="206"/>
      <c r="E1" s="206"/>
      <c r="F1" s="206"/>
      <c r="G1" s="206"/>
      <c r="H1" s="206"/>
      <c r="I1" s="206"/>
      <c r="J1" s="206"/>
      <c r="K1" s="206"/>
      <c r="L1" s="206"/>
      <c r="M1" s="206"/>
    </row>
    <row r="3" spans="1:13" x14ac:dyDescent="0.25">
      <c r="A3" s="87"/>
      <c r="B3" s="88" t="s">
        <v>32</v>
      </c>
      <c r="C3" s="88" t="s">
        <v>33</v>
      </c>
      <c r="D3" s="88" t="s">
        <v>34</v>
      </c>
      <c r="E3" s="88" t="s">
        <v>35</v>
      </c>
      <c r="F3" s="88" t="s">
        <v>36</v>
      </c>
      <c r="G3" s="88" t="s">
        <v>14</v>
      </c>
    </row>
    <row r="4" spans="1:13" x14ac:dyDescent="0.25">
      <c r="A4" s="89" t="s">
        <v>172</v>
      </c>
      <c r="B4" s="91">
        <v>3158</v>
      </c>
      <c r="C4" s="91">
        <v>64</v>
      </c>
      <c r="D4" s="90">
        <v>5</v>
      </c>
      <c r="E4" s="90">
        <v>1</v>
      </c>
      <c r="F4" s="90">
        <v>0</v>
      </c>
      <c r="G4" s="91">
        <v>3228</v>
      </c>
    </row>
    <row r="5" spans="1:13" x14ac:dyDescent="0.25">
      <c r="A5" s="89" t="s">
        <v>173</v>
      </c>
      <c r="B5" s="91">
        <v>761</v>
      </c>
      <c r="C5" s="91">
        <v>976</v>
      </c>
      <c r="D5" s="90">
        <v>314</v>
      </c>
      <c r="E5" s="90">
        <v>190</v>
      </c>
      <c r="F5" s="90">
        <v>0</v>
      </c>
      <c r="G5" s="91">
        <v>2241</v>
      </c>
    </row>
    <row r="6" spans="1:13" x14ac:dyDescent="0.25">
      <c r="A6" s="89" t="s">
        <v>174</v>
      </c>
      <c r="B6" s="91">
        <v>0</v>
      </c>
      <c r="C6" s="91">
        <v>3</v>
      </c>
      <c r="D6" s="90">
        <v>6</v>
      </c>
      <c r="E6" s="90">
        <v>68</v>
      </c>
      <c r="F6" s="90">
        <v>2</v>
      </c>
      <c r="G6" s="91">
        <v>79</v>
      </c>
    </row>
    <row r="7" spans="1:13" x14ac:dyDescent="0.25">
      <c r="A7" s="89" t="s">
        <v>175</v>
      </c>
      <c r="B7" s="91">
        <v>0</v>
      </c>
      <c r="C7" s="91">
        <v>0</v>
      </c>
      <c r="D7" s="90">
        <v>0</v>
      </c>
      <c r="E7" s="90">
        <v>7</v>
      </c>
      <c r="F7" s="90">
        <v>7</v>
      </c>
      <c r="G7" s="91">
        <v>14</v>
      </c>
    </row>
    <row r="8" spans="1:13" x14ac:dyDescent="0.25">
      <c r="A8" s="89" t="s">
        <v>176</v>
      </c>
      <c r="B8" s="91">
        <v>0</v>
      </c>
      <c r="C8" s="91">
        <v>0</v>
      </c>
      <c r="D8" s="90">
        <v>0</v>
      </c>
      <c r="E8" s="90">
        <v>0</v>
      </c>
      <c r="F8" s="90">
        <v>6</v>
      </c>
      <c r="G8" s="91">
        <v>6</v>
      </c>
    </row>
    <row r="9" spans="1:13" x14ac:dyDescent="0.25">
      <c r="A9" s="89" t="s">
        <v>177</v>
      </c>
      <c r="B9" s="91">
        <v>0</v>
      </c>
      <c r="C9" s="91">
        <v>0</v>
      </c>
      <c r="D9" s="90">
        <v>0</v>
      </c>
      <c r="E9" s="90">
        <v>0</v>
      </c>
      <c r="F9" s="90">
        <v>2</v>
      </c>
      <c r="G9" s="91">
        <v>2</v>
      </c>
    </row>
    <row r="10" spans="1:13" x14ac:dyDescent="0.25">
      <c r="A10" s="89" t="s">
        <v>31</v>
      </c>
      <c r="B10" s="91">
        <v>3919</v>
      </c>
      <c r="C10" s="91">
        <v>1043</v>
      </c>
      <c r="D10" s="90">
        <v>325</v>
      </c>
      <c r="E10" s="90">
        <v>266</v>
      </c>
      <c r="F10" s="90">
        <v>17</v>
      </c>
      <c r="G10" s="91">
        <v>5570</v>
      </c>
    </row>
    <row r="12" spans="1:13" x14ac:dyDescent="0.25">
      <c r="A12" s="218"/>
      <c r="B12" s="218"/>
      <c r="C12" s="218"/>
      <c r="D12" s="218"/>
      <c r="E12" s="218"/>
      <c r="F12" s="218"/>
      <c r="G12" s="218"/>
      <c r="H12" s="218"/>
      <c r="I12" s="218"/>
    </row>
    <row r="13" spans="1:13" x14ac:dyDescent="0.25">
      <c r="A13" s="218"/>
      <c r="B13" s="218"/>
      <c r="C13" s="218"/>
      <c r="D13" s="218"/>
      <c r="E13" s="218"/>
      <c r="F13" s="218"/>
      <c r="G13" s="218"/>
      <c r="H13" s="218"/>
      <c r="I13" s="218"/>
    </row>
    <row r="14" spans="1:13" x14ac:dyDescent="0.25">
      <c r="A14" s="218"/>
      <c r="B14" s="218"/>
      <c r="C14" s="218"/>
      <c r="D14" s="218"/>
      <c r="E14" s="218"/>
      <c r="F14" s="218"/>
      <c r="G14" s="218"/>
      <c r="H14" s="218"/>
      <c r="I14" s="218"/>
    </row>
    <row r="15" spans="1:13" x14ac:dyDescent="0.25">
      <c r="A15" s="218"/>
      <c r="B15" s="218"/>
      <c r="C15" s="218"/>
      <c r="D15" s="218"/>
      <c r="E15" s="218"/>
      <c r="F15" s="218"/>
      <c r="G15" s="218"/>
      <c r="H15" s="218"/>
      <c r="I15" s="218"/>
    </row>
    <row r="16" spans="1:13" x14ac:dyDescent="0.25">
      <c r="A16" s="218"/>
      <c r="B16" s="218"/>
      <c r="C16" s="218"/>
      <c r="D16" s="218"/>
      <c r="E16" s="218"/>
      <c r="F16" s="218"/>
      <c r="G16" s="218"/>
      <c r="H16" s="218"/>
      <c r="I16" s="218"/>
    </row>
    <row r="17" spans="1:15" x14ac:dyDescent="0.25">
      <c r="A17" s="218"/>
      <c r="B17" s="218"/>
      <c r="C17" s="218"/>
      <c r="D17" s="218"/>
      <c r="E17" s="218"/>
      <c r="F17" s="218"/>
      <c r="G17" s="218"/>
      <c r="H17" s="218"/>
      <c r="I17" s="218"/>
    </row>
    <row r="18" spans="1:15" x14ac:dyDescent="0.25">
      <c r="A18" s="218"/>
      <c r="B18" s="218"/>
      <c r="C18" s="218"/>
      <c r="D18" s="218"/>
      <c r="E18" s="218"/>
      <c r="F18" s="218"/>
      <c r="G18" s="218"/>
      <c r="H18" s="218"/>
      <c r="I18" s="218"/>
    </row>
    <row r="19" spans="1:15" x14ac:dyDescent="0.25">
      <c r="A19" s="218"/>
      <c r="B19" s="218"/>
      <c r="C19" s="218"/>
      <c r="D19" s="218"/>
      <c r="E19" s="218"/>
      <c r="F19" s="218"/>
      <c r="G19" s="218"/>
      <c r="H19" s="218"/>
      <c r="I19" s="218"/>
    </row>
    <row r="20" spans="1:15" x14ac:dyDescent="0.25">
      <c r="A20" s="218"/>
      <c r="B20" s="218"/>
      <c r="C20" s="218"/>
      <c r="D20" s="218"/>
      <c r="E20" s="218"/>
      <c r="F20" s="218"/>
      <c r="G20" s="218"/>
      <c r="H20" s="218"/>
      <c r="I20" s="218"/>
    </row>
    <row r="21" spans="1:15" x14ac:dyDescent="0.25">
      <c r="A21" s="218"/>
      <c r="B21" s="218"/>
      <c r="C21" s="218"/>
      <c r="D21" s="218"/>
      <c r="E21" s="218"/>
      <c r="F21" s="218"/>
      <c r="G21" s="218"/>
      <c r="H21" s="218"/>
      <c r="I21" s="218"/>
    </row>
    <row r="22" spans="1:15" x14ac:dyDescent="0.25">
      <c r="A22" s="218"/>
      <c r="B22" s="218"/>
      <c r="C22" s="218"/>
      <c r="D22" s="218"/>
      <c r="E22" s="218"/>
      <c r="F22" s="218"/>
      <c r="G22" s="218"/>
      <c r="H22" s="218"/>
      <c r="I22" s="218"/>
      <c r="K22" s="132" t="s">
        <v>17</v>
      </c>
      <c r="L22" s="132"/>
      <c r="M22" s="132"/>
      <c r="N22" s="84"/>
      <c r="O22" s="84"/>
    </row>
    <row r="23" spans="1:15" x14ac:dyDescent="0.25">
      <c r="A23" s="218"/>
      <c r="B23" s="218"/>
      <c r="C23" s="218"/>
      <c r="D23" s="218"/>
      <c r="E23" s="218"/>
      <c r="F23" s="218"/>
      <c r="G23" s="218"/>
      <c r="H23" s="218"/>
      <c r="I23" s="218"/>
    </row>
    <row r="24" spans="1:15" x14ac:dyDescent="0.25">
      <c r="A24" s="218"/>
      <c r="B24" s="218"/>
      <c r="C24" s="218"/>
      <c r="D24" s="218"/>
      <c r="E24" s="218"/>
      <c r="F24" s="218"/>
      <c r="G24" s="218"/>
      <c r="H24" s="218"/>
      <c r="I24" s="218"/>
    </row>
    <row r="25" spans="1:15" x14ac:dyDescent="0.25">
      <c r="A25" s="218"/>
      <c r="B25" s="218"/>
      <c r="C25" s="218"/>
      <c r="D25" s="218"/>
      <c r="E25" s="218"/>
      <c r="F25" s="218"/>
      <c r="G25" s="218"/>
      <c r="H25" s="218"/>
      <c r="I25" s="218"/>
    </row>
    <row r="27" spans="1:15" x14ac:dyDescent="0.25">
      <c r="A27" s="68"/>
      <c r="B27" s="68"/>
      <c r="C27" s="68"/>
      <c r="D27" s="68"/>
      <c r="E27" s="68"/>
      <c r="F27" s="68"/>
    </row>
    <row r="28" spans="1:15" x14ac:dyDescent="0.25">
      <c r="A28" s="68"/>
      <c r="B28" s="68"/>
      <c r="C28" s="68"/>
      <c r="D28" s="68"/>
      <c r="E28" s="68"/>
      <c r="F28" s="68"/>
    </row>
  </sheetData>
  <mergeCells count="2">
    <mergeCell ref="A1:M1"/>
    <mergeCell ref="A12:I25"/>
  </mergeCells>
  <pageMargins left="0.511811024" right="0.511811024" top="0.78740157499999996" bottom="0.78740157499999996" header="0.31496062000000002" footer="0.31496062000000002"/>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T30"/>
  <sheetViews>
    <sheetView zoomScale="90" zoomScaleNormal="90" workbookViewId="0">
      <selection activeCell="I45" sqref="I45"/>
    </sheetView>
  </sheetViews>
  <sheetFormatPr defaultRowHeight="15" x14ac:dyDescent="0.25"/>
  <cols>
    <col min="9" max="9" width="10.140625" bestFit="1" customWidth="1"/>
  </cols>
  <sheetData>
    <row r="1" spans="1:20" x14ac:dyDescent="0.25">
      <c r="A1" s="18" t="s">
        <v>187</v>
      </c>
    </row>
    <row r="3" spans="1:20" x14ac:dyDescent="0.25">
      <c r="A3" s="19"/>
      <c r="B3" s="163">
        <v>2009</v>
      </c>
      <c r="C3" s="21">
        <v>2010</v>
      </c>
      <c r="D3" s="21">
        <v>2011</v>
      </c>
      <c r="E3" s="21">
        <v>2012</v>
      </c>
      <c r="F3" s="21">
        <v>2013</v>
      </c>
      <c r="G3" s="26">
        <v>2014</v>
      </c>
      <c r="H3" s="26">
        <v>2015</v>
      </c>
      <c r="I3" s="21">
        <v>2016</v>
      </c>
      <c r="J3" s="21">
        <v>2017</v>
      </c>
    </row>
    <row r="4" spans="1:20" x14ac:dyDescent="0.25">
      <c r="A4" s="21" t="s">
        <v>6</v>
      </c>
      <c r="B4" s="144">
        <v>0.35</v>
      </c>
      <c r="C4" s="22">
        <v>0.31194968553459118</v>
      </c>
      <c r="D4" s="22">
        <v>0.27785680417259362</v>
      </c>
      <c r="E4" s="22">
        <v>0.26995846792801109</v>
      </c>
      <c r="F4" s="22">
        <v>0.2530013339261894</v>
      </c>
      <c r="G4" s="119">
        <v>0.25042158516020235</v>
      </c>
      <c r="H4" s="119">
        <v>0.24969199178644763</v>
      </c>
      <c r="I4" s="22">
        <v>0.27528758429194766</v>
      </c>
      <c r="J4" s="22">
        <v>0.2840512223515716</v>
      </c>
    </row>
    <row r="5" spans="1:20" x14ac:dyDescent="0.25">
      <c r="A5" s="21" t="s">
        <v>7</v>
      </c>
      <c r="B5" s="144">
        <v>0.60083333333333333</v>
      </c>
      <c r="C5" s="22">
        <v>0.64025157232704399</v>
      </c>
      <c r="D5" s="22">
        <v>0.66619250829777144</v>
      </c>
      <c r="E5" s="22">
        <v>0.67281956622058148</v>
      </c>
      <c r="F5" s="22">
        <v>0.69052912405513567</v>
      </c>
      <c r="G5" s="119">
        <v>0.69139966273187181</v>
      </c>
      <c r="H5" s="119">
        <v>0.68501026694045175</v>
      </c>
      <c r="I5" s="22">
        <v>0.6501388337961127</v>
      </c>
      <c r="J5" s="22">
        <v>0.63019014357780367</v>
      </c>
      <c r="L5" s="220"/>
      <c r="M5" s="220"/>
      <c r="N5" s="220"/>
      <c r="O5" s="220"/>
      <c r="P5" s="220"/>
      <c r="Q5" s="220"/>
      <c r="R5" s="220"/>
      <c r="S5" s="220"/>
      <c r="T5" s="220"/>
    </row>
    <row r="6" spans="1:20" x14ac:dyDescent="0.25">
      <c r="A6" s="21" t="s">
        <v>18</v>
      </c>
      <c r="B6" s="144">
        <v>3.3333333333333333E-2</v>
      </c>
      <c r="C6" s="22">
        <v>2.3270440251572325E-2</v>
      </c>
      <c r="D6" s="22">
        <v>4.2674253200568987E-2</v>
      </c>
      <c r="E6" s="22">
        <v>4.2455006922011998E-2</v>
      </c>
      <c r="F6" s="22">
        <v>4.090706980880391E-2</v>
      </c>
      <c r="G6" s="119">
        <v>4.1315345699831363E-2</v>
      </c>
      <c r="H6" s="119">
        <v>6.5297741273100618E-2</v>
      </c>
      <c r="I6" s="22">
        <v>7.4573581911939704E-2</v>
      </c>
      <c r="J6" s="22">
        <v>8.5758634070624756E-2</v>
      </c>
      <c r="L6" s="220"/>
      <c r="M6" s="220"/>
      <c r="N6" s="220"/>
      <c r="O6" s="220"/>
      <c r="P6" s="220"/>
      <c r="Q6" s="220"/>
      <c r="R6" s="220"/>
      <c r="S6" s="220"/>
      <c r="T6" s="220"/>
    </row>
    <row r="7" spans="1:20" x14ac:dyDescent="0.25">
      <c r="A7" s="15"/>
      <c r="B7" s="16"/>
      <c r="C7" s="16"/>
      <c r="D7" s="16"/>
      <c r="E7" s="16"/>
      <c r="F7" s="16"/>
      <c r="G7" s="24"/>
      <c r="H7" s="24"/>
      <c r="I7" s="16">
        <v>7.4999999999999997E-2</v>
      </c>
      <c r="L7" s="220"/>
      <c r="M7" s="220"/>
      <c r="N7" s="220"/>
      <c r="O7" s="220"/>
      <c r="P7" s="220"/>
      <c r="Q7" s="220"/>
      <c r="R7" s="220"/>
      <c r="S7" s="220"/>
      <c r="T7" s="220"/>
    </row>
    <row r="8" spans="1:20" x14ac:dyDescent="0.25">
      <c r="B8" s="20">
        <f>1-(B4+B5)</f>
        <v>4.9166666666666692E-2</v>
      </c>
      <c r="C8" s="20">
        <f t="shared" ref="C8:H8" si="0">1-(C4+C5)</f>
        <v>4.7798742138364769E-2</v>
      </c>
      <c r="D8" s="20">
        <f t="shared" si="0"/>
        <v>5.5950687529634946E-2</v>
      </c>
      <c r="E8" s="20">
        <f t="shared" si="0"/>
        <v>5.7221965851407486E-2</v>
      </c>
      <c r="F8" s="20">
        <f t="shared" si="0"/>
        <v>5.6469542018674934E-2</v>
      </c>
      <c r="G8" s="20">
        <f t="shared" si="0"/>
        <v>5.817875210792578E-2</v>
      </c>
      <c r="H8" s="20">
        <f t="shared" si="0"/>
        <v>6.5297741273100618E-2</v>
      </c>
      <c r="I8" s="20">
        <f>1-(I4+I5)</f>
        <v>7.4573581911939635E-2</v>
      </c>
      <c r="L8" s="220"/>
      <c r="M8" s="220"/>
      <c r="N8" s="220"/>
      <c r="O8" s="220"/>
      <c r="P8" s="220"/>
      <c r="Q8" s="220"/>
      <c r="R8" s="220"/>
      <c r="S8" s="220"/>
      <c r="T8" s="220"/>
    </row>
    <row r="9" spans="1:20" x14ac:dyDescent="0.25">
      <c r="L9" s="220"/>
      <c r="M9" s="220"/>
      <c r="N9" s="220"/>
      <c r="O9" s="220"/>
      <c r="P9" s="220"/>
      <c r="Q9" s="220"/>
      <c r="R9" s="220"/>
      <c r="S9" s="220"/>
      <c r="T9" s="220"/>
    </row>
    <row r="10" spans="1:20" x14ac:dyDescent="0.25">
      <c r="L10" s="220"/>
      <c r="M10" s="220"/>
      <c r="N10" s="220"/>
      <c r="O10" s="220"/>
      <c r="P10" s="220"/>
      <c r="Q10" s="220"/>
      <c r="R10" s="220"/>
      <c r="S10" s="220"/>
      <c r="T10" s="220"/>
    </row>
    <row r="11" spans="1:20" x14ac:dyDescent="0.25">
      <c r="L11" s="220"/>
      <c r="M11" s="220"/>
      <c r="N11" s="220"/>
      <c r="O11" s="220"/>
      <c r="P11" s="220"/>
      <c r="Q11" s="220"/>
      <c r="R11" s="220"/>
      <c r="S11" s="220"/>
      <c r="T11" s="220"/>
    </row>
    <row r="12" spans="1:20" x14ac:dyDescent="0.25">
      <c r="L12" s="220"/>
      <c r="M12" s="220"/>
      <c r="N12" s="220"/>
      <c r="O12" s="220"/>
      <c r="P12" s="220"/>
      <c r="Q12" s="220"/>
      <c r="R12" s="220"/>
      <c r="S12" s="220"/>
      <c r="T12" s="220"/>
    </row>
    <row r="13" spans="1:20" x14ac:dyDescent="0.25">
      <c r="L13" s="220"/>
      <c r="M13" s="220"/>
      <c r="N13" s="220"/>
      <c r="O13" s="220"/>
      <c r="P13" s="220"/>
      <c r="Q13" s="220"/>
      <c r="R13" s="220"/>
      <c r="S13" s="220"/>
      <c r="T13" s="220"/>
    </row>
    <row r="14" spans="1:20" x14ac:dyDescent="0.25">
      <c r="L14" s="220"/>
      <c r="M14" s="220"/>
      <c r="N14" s="220"/>
      <c r="O14" s="220"/>
      <c r="P14" s="220"/>
      <c r="Q14" s="220"/>
      <c r="R14" s="220"/>
      <c r="S14" s="220"/>
      <c r="T14" s="220"/>
    </row>
    <row r="15" spans="1:20" x14ac:dyDescent="0.25">
      <c r="L15" s="220"/>
      <c r="M15" s="220"/>
      <c r="N15" s="220"/>
      <c r="O15" s="220"/>
      <c r="P15" s="220"/>
      <c r="Q15" s="220"/>
      <c r="R15" s="220"/>
      <c r="S15" s="220"/>
      <c r="T15" s="220"/>
    </row>
    <row r="16" spans="1:20" x14ac:dyDescent="0.25">
      <c r="L16" s="220"/>
      <c r="M16" s="220"/>
      <c r="N16" s="220"/>
      <c r="O16" s="220"/>
      <c r="P16" s="220"/>
      <c r="Q16" s="220"/>
      <c r="R16" s="220"/>
      <c r="S16" s="220"/>
      <c r="T16" s="220"/>
    </row>
    <row r="17" spans="2:20" x14ac:dyDescent="0.25">
      <c r="L17" s="220"/>
      <c r="M17" s="220"/>
      <c r="N17" s="220"/>
      <c r="O17" s="220"/>
      <c r="P17" s="220"/>
      <c r="Q17" s="220"/>
      <c r="R17" s="220"/>
      <c r="S17" s="220"/>
      <c r="T17" s="220"/>
    </row>
    <row r="18" spans="2:20" x14ac:dyDescent="0.25">
      <c r="L18" s="220"/>
      <c r="M18" s="220"/>
      <c r="N18" s="220"/>
      <c r="O18" s="220"/>
      <c r="P18" s="220"/>
      <c r="Q18" s="220"/>
      <c r="R18" s="220"/>
      <c r="S18" s="220"/>
      <c r="T18" s="220"/>
    </row>
    <row r="19" spans="2:20" x14ac:dyDescent="0.25">
      <c r="L19" s="220"/>
      <c r="M19" s="220"/>
      <c r="N19" s="220"/>
      <c r="O19" s="220"/>
      <c r="P19" s="220"/>
      <c r="Q19" s="220"/>
      <c r="R19" s="220"/>
      <c r="S19" s="220"/>
      <c r="T19" s="220"/>
    </row>
    <row r="20" spans="2:20" x14ac:dyDescent="0.25">
      <c r="L20" s="220"/>
      <c r="M20" s="220"/>
      <c r="N20" s="220"/>
      <c r="O20" s="220"/>
      <c r="P20" s="220"/>
      <c r="Q20" s="220"/>
      <c r="R20" s="220"/>
      <c r="S20" s="220"/>
      <c r="T20" s="220"/>
    </row>
    <row r="21" spans="2:20" x14ac:dyDescent="0.25">
      <c r="L21" s="220"/>
      <c r="M21" s="220"/>
      <c r="N21" s="220"/>
      <c r="O21" s="220"/>
      <c r="P21" s="220"/>
      <c r="Q21" s="220"/>
      <c r="R21" s="220"/>
      <c r="S21" s="220"/>
      <c r="T21" s="220"/>
    </row>
    <row r="22" spans="2:20" x14ac:dyDescent="0.25">
      <c r="L22" s="220"/>
      <c r="M22" s="220"/>
      <c r="N22" s="220"/>
      <c r="O22" s="220"/>
      <c r="P22" s="220"/>
      <c r="Q22" s="220"/>
      <c r="R22" s="220"/>
      <c r="S22" s="220"/>
      <c r="T22" s="220"/>
    </row>
    <row r="25" spans="2:20" x14ac:dyDescent="0.25">
      <c r="L25" s="68"/>
    </row>
    <row r="30" spans="2:20" x14ac:dyDescent="0.25">
      <c r="B30" s="222" t="s">
        <v>17</v>
      </c>
      <c r="C30" s="222"/>
      <c r="D30" s="222"/>
    </row>
  </sheetData>
  <mergeCells count="2">
    <mergeCell ref="L5:T22"/>
    <mergeCell ref="B30:D30"/>
  </mergeCells>
  <pageMargins left="0.511811024" right="0.511811024" top="0.78740157499999996" bottom="0.78740157499999996" header="0.31496062000000002" footer="0.31496062000000002"/>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AA39"/>
  <sheetViews>
    <sheetView zoomScale="80" zoomScaleNormal="80" workbookViewId="0">
      <selection activeCell="I45" sqref="I45"/>
    </sheetView>
  </sheetViews>
  <sheetFormatPr defaultRowHeight="15" x14ac:dyDescent="0.25"/>
  <cols>
    <col min="12" max="12" width="9.140625" customWidth="1"/>
  </cols>
  <sheetData>
    <row r="1" spans="1:27" x14ac:dyDescent="0.25">
      <c r="A1" s="207" t="s">
        <v>188</v>
      </c>
      <c r="B1" s="207"/>
      <c r="C1" s="207"/>
      <c r="D1" s="207"/>
      <c r="E1" s="207"/>
      <c r="F1" s="207"/>
      <c r="G1" s="207"/>
      <c r="H1" s="207"/>
      <c r="I1" s="207"/>
      <c r="J1" s="207"/>
      <c r="K1" s="207"/>
      <c r="L1" s="207"/>
      <c r="M1" s="207"/>
      <c r="Q1" s="212"/>
      <c r="R1" s="212"/>
      <c r="S1" s="212"/>
      <c r="T1" s="212"/>
      <c r="U1" s="212"/>
      <c r="V1" s="212"/>
      <c r="W1" s="212"/>
      <c r="X1" s="212"/>
      <c r="Y1" s="212"/>
      <c r="Z1" s="212"/>
      <c r="AA1" s="212"/>
    </row>
    <row r="3" spans="1:27" x14ac:dyDescent="0.25">
      <c r="A3" s="224"/>
      <c r="B3" s="225"/>
      <c r="C3" s="225"/>
      <c r="D3" s="225"/>
      <c r="E3" s="226"/>
      <c r="F3" s="4">
        <v>2010</v>
      </c>
      <c r="G3" s="4">
        <v>2011</v>
      </c>
      <c r="H3" s="4">
        <v>2012</v>
      </c>
      <c r="I3" s="4">
        <v>2013</v>
      </c>
      <c r="J3" s="5">
        <v>2014</v>
      </c>
      <c r="K3" s="5">
        <v>2015</v>
      </c>
      <c r="L3" s="4">
        <v>2016</v>
      </c>
      <c r="M3" s="4">
        <v>2017</v>
      </c>
      <c r="O3" s="223"/>
      <c r="P3" s="223"/>
      <c r="Q3" s="223"/>
      <c r="R3" s="223"/>
      <c r="S3" s="223"/>
      <c r="T3" s="223"/>
      <c r="U3" s="223"/>
      <c r="V3" s="223"/>
      <c r="W3" s="223"/>
      <c r="X3" s="223"/>
    </row>
    <row r="4" spans="1:27" x14ac:dyDescent="0.25">
      <c r="A4" s="227" t="s">
        <v>37</v>
      </c>
      <c r="B4" s="227"/>
      <c r="C4" s="227"/>
      <c r="D4" s="227"/>
      <c r="E4" s="227"/>
      <c r="F4" s="6">
        <v>0.16789999999999999</v>
      </c>
      <c r="G4" s="6">
        <v>0.2</v>
      </c>
      <c r="H4" s="6">
        <v>0.215</v>
      </c>
      <c r="I4" s="6">
        <v>0.217</v>
      </c>
      <c r="J4" s="6">
        <v>0.23799999999999999</v>
      </c>
      <c r="K4" s="6">
        <v>0.25995892999999998</v>
      </c>
      <c r="L4" s="6">
        <v>0.26800000000000002</v>
      </c>
      <c r="M4" s="6">
        <v>0.26387272021730696</v>
      </c>
      <c r="O4" s="223"/>
      <c r="P4" s="223"/>
      <c r="Q4" s="223"/>
      <c r="R4" s="223"/>
      <c r="S4" s="223"/>
      <c r="T4" s="223"/>
      <c r="U4" s="223"/>
      <c r="V4" s="223"/>
      <c r="W4" s="223"/>
      <c r="X4" s="223"/>
    </row>
    <row r="5" spans="1:27" x14ac:dyDescent="0.25">
      <c r="A5" s="228" t="s">
        <v>38</v>
      </c>
      <c r="B5" s="228"/>
      <c r="C5" s="228"/>
      <c r="D5" s="228"/>
      <c r="E5" s="228"/>
      <c r="F5" s="6">
        <v>0.1666</v>
      </c>
      <c r="G5" s="6">
        <v>0.20799999999999999</v>
      </c>
      <c r="H5" s="6">
        <v>0.216</v>
      </c>
      <c r="I5" s="6">
        <v>0.22500000000000001</v>
      </c>
      <c r="J5" s="6">
        <v>0.23699999999999999</v>
      </c>
      <c r="K5" s="6">
        <v>0.25133470000000002</v>
      </c>
      <c r="L5" s="6">
        <v>0.26400000000000001</v>
      </c>
      <c r="M5" s="6">
        <v>0.28288707799767171</v>
      </c>
      <c r="O5" s="223"/>
      <c r="P5" s="223"/>
      <c r="Q5" s="223"/>
      <c r="R5" s="223"/>
      <c r="S5" s="223"/>
      <c r="T5" s="223"/>
      <c r="U5" s="223"/>
      <c r="V5" s="223"/>
      <c r="W5" s="223"/>
      <c r="X5" s="223"/>
    </row>
    <row r="6" spans="1:27" x14ac:dyDescent="0.25">
      <c r="A6" s="228" t="s">
        <v>10</v>
      </c>
      <c r="B6" s="228"/>
      <c r="C6" s="228"/>
      <c r="D6" s="228"/>
      <c r="E6" s="228"/>
      <c r="F6" s="6">
        <v>0.14399999999999999</v>
      </c>
      <c r="G6" s="6">
        <v>0.193</v>
      </c>
      <c r="H6" s="6">
        <v>0.193</v>
      </c>
      <c r="I6" s="6">
        <v>0.2</v>
      </c>
      <c r="J6" s="6">
        <v>0.221</v>
      </c>
      <c r="K6" s="6">
        <v>0.24271047000000001</v>
      </c>
      <c r="L6" s="6">
        <v>0.26</v>
      </c>
      <c r="M6" s="6">
        <v>0.26736515327900662</v>
      </c>
      <c r="O6" s="223"/>
      <c r="P6" s="223"/>
      <c r="Q6" s="223"/>
      <c r="R6" s="223"/>
      <c r="S6" s="223"/>
      <c r="T6" s="223"/>
      <c r="U6" s="223"/>
      <c r="V6" s="223"/>
      <c r="W6" s="223"/>
      <c r="X6" s="223"/>
    </row>
    <row r="7" spans="1:27" x14ac:dyDescent="0.25">
      <c r="A7" s="227" t="s">
        <v>39</v>
      </c>
      <c r="B7" s="227"/>
      <c r="C7" s="227"/>
      <c r="D7" s="227"/>
      <c r="E7" s="227"/>
      <c r="F7" s="6">
        <v>0.1094</v>
      </c>
      <c r="G7" s="6">
        <v>0.13700000000000001</v>
      </c>
      <c r="H7" s="6">
        <v>0.14599999999999999</v>
      </c>
      <c r="I7" s="6">
        <v>0.15</v>
      </c>
      <c r="J7" s="6">
        <v>0.17699999999999999</v>
      </c>
      <c r="K7" s="6">
        <v>0.20862422999999999</v>
      </c>
      <c r="L7" s="6">
        <v>0.22800000000000001</v>
      </c>
      <c r="M7" s="6">
        <v>0.23438106325184324</v>
      </c>
      <c r="N7" s="20"/>
      <c r="O7" s="223"/>
      <c r="P7" s="223"/>
      <c r="Q7" s="223"/>
      <c r="R7" s="223"/>
      <c r="S7" s="223"/>
      <c r="T7" s="223"/>
      <c r="U7" s="223"/>
      <c r="V7" s="223"/>
      <c r="W7" s="223"/>
      <c r="X7" s="223"/>
    </row>
    <row r="8" spans="1:27" x14ac:dyDescent="0.25">
      <c r="O8" s="223"/>
      <c r="P8" s="223"/>
      <c r="Q8" s="223"/>
      <c r="R8" s="223"/>
      <c r="S8" s="223"/>
      <c r="T8" s="223"/>
      <c r="U8" s="223"/>
      <c r="V8" s="223"/>
      <c r="W8" s="223"/>
      <c r="X8" s="223"/>
    </row>
    <row r="9" spans="1:27" x14ac:dyDescent="0.25">
      <c r="O9" s="223"/>
      <c r="P9" s="223"/>
      <c r="Q9" s="223"/>
      <c r="R9" s="223"/>
      <c r="S9" s="223"/>
      <c r="T9" s="223"/>
      <c r="U9" s="223"/>
      <c r="V9" s="223"/>
      <c r="W9" s="223"/>
      <c r="X9" s="223"/>
    </row>
    <row r="10" spans="1:27" x14ac:dyDescent="0.25">
      <c r="O10" s="223"/>
      <c r="P10" s="223"/>
      <c r="Q10" s="223"/>
      <c r="R10" s="223"/>
      <c r="S10" s="223"/>
      <c r="T10" s="223"/>
      <c r="U10" s="223"/>
      <c r="V10" s="223"/>
      <c r="W10" s="223"/>
      <c r="X10" s="223"/>
    </row>
    <row r="11" spans="1:27" x14ac:dyDescent="0.25">
      <c r="O11" s="223"/>
      <c r="P11" s="223"/>
      <c r="Q11" s="223"/>
      <c r="R11" s="223"/>
      <c r="S11" s="223"/>
      <c r="T11" s="223"/>
      <c r="U11" s="223"/>
      <c r="V11" s="223"/>
      <c r="W11" s="223"/>
      <c r="X11" s="223"/>
    </row>
    <row r="12" spans="1:27" x14ac:dyDescent="0.25">
      <c r="O12" s="223"/>
      <c r="P12" s="223"/>
      <c r="Q12" s="223"/>
      <c r="R12" s="223"/>
      <c r="S12" s="223"/>
      <c r="T12" s="223"/>
      <c r="U12" s="223"/>
      <c r="V12" s="223"/>
      <c r="W12" s="223"/>
      <c r="X12" s="223"/>
    </row>
    <row r="13" spans="1:27" x14ac:dyDescent="0.25">
      <c r="O13" s="223"/>
      <c r="P13" s="223"/>
      <c r="Q13" s="223"/>
      <c r="R13" s="223"/>
      <c r="S13" s="223"/>
      <c r="T13" s="223"/>
      <c r="U13" s="223"/>
      <c r="V13" s="223"/>
      <c r="W13" s="223"/>
      <c r="X13" s="223"/>
    </row>
    <row r="14" spans="1:27" x14ac:dyDescent="0.25">
      <c r="O14" s="223"/>
      <c r="P14" s="223"/>
      <c r="Q14" s="223"/>
      <c r="R14" s="223"/>
      <c r="S14" s="223"/>
      <c r="T14" s="223"/>
      <c r="U14" s="223"/>
      <c r="V14" s="223"/>
      <c r="W14" s="223"/>
      <c r="X14" s="223"/>
    </row>
    <row r="15" spans="1:27" x14ac:dyDescent="0.25">
      <c r="O15" s="223"/>
      <c r="P15" s="223"/>
      <c r="Q15" s="223"/>
      <c r="R15" s="223"/>
      <c r="S15" s="223"/>
      <c r="T15" s="223"/>
      <c r="U15" s="223"/>
      <c r="V15" s="223"/>
      <c r="W15" s="223"/>
      <c r="X15" s="223"/>
    </row>
    <row r="16" spans="1:27" x14ac:dyDescent="0.25">
      <c r="O16" s="223"/>
      <c r="P16" s="223"/>
      <c r="Q16" s="223"/>
      <c r="R16" s="223"/>
      <c r="S16" s="223"/>
      <c r="T16" s="223"/>
      <c r="U16" s="223"/>
      <c r="V16" s="223"/>
      <c r="W16" s="223"/>
      <c r="X16" s="223"/>
    </row>
    <row r="17" spans="15:24" x14ac:dyDescent="0.25">
      <c r="O17" s="223"/>
      <c r="P17" s="223"/>
      <c r="Q17" s="223"/>
      <c r="R17" s="223"/>
      <c r="S17" s="223"/>
      <c r="T17" s="223"/>
      <c r="U17" s="223"/>
      <c r="V17" s="223"/>
      <c r="W17" s="223"/>
      <c r="X17" s="223"/>
    </row>
    <row r="18" spans="15:24" x14ac:dyDescent="0.25">
      <c r="O18" s="223"/>
      <c r="P18" s="223"/>
      <c r="Q18" s="223"/>
      <c r="R18" s="223"/>
      <c r="S18" s="223"/>
      <c r="T18" s="223"/>
      <c r="U18" s="223"/>
      <c r="V18" s="223"/>
      <c r="W18" s="223"/>
      <c r="X18" s="223"/>
    </row>
    <row r="19" spans="15:24" x14ac:dyDescent="0.25">
      <c r="O19" s="223"/>
      <c r="P19" s="223"/>
      <c r="Q19" s="223"/>
      <c r="R19" s="223"/>
      <c r="S19" s="223"/>
      <c r="T19" s="223"/>
      <c r="U19" s="223"/>
      <c r="V19" s="223"/>
      <c r="W19" s="223"/>
      <c r="X19" s="223"/>
    </row>
    <row r="20" spans="15:24" x14ac:dyDescent="0.25">
      <c r="O20" s="223"/>
      <c r="P20" s="223"/>
      <c r="Q20" s="223"/>
      <c r="R20" s="223"/>
      <c r="S20" s="223"/>
      <c r="T20" s="223"/>
      <c r="U20" s="223"/>
      <c r="V20" s="223"/>
      <c r="W20" s="223"/>
      <c r="X20" s="223"/>
    </row>
    <row r="21" spans="15:24" x14ac:dyDescent="0.25">
      <c r="O21" s="223"/>
      <c r="P21" s="223"/>
      <c r="Q21" s="223"/>
      <c r="R21" s="223"/>
      <c r="S21" s="223"/>
      <c r="T21" s="223"/>
      <c r="U21" s="223"/>
      <c r="V21" s="223"/>
      <c r="W21" s="223"/>
      <c r="X21" s="223"/>
    </row>
    <row r="24" spans="15:24" x14ac:dyDescent="0.25">
      <c r="O24" s="229"/>
      <c r="P24" s="229"/>
      <c r="Q24" s="229"/>
      <c r="R24" s="229"/>
      <c r="S24" s="229"/>
      <c r="T24" s="229"/>
      <c r="U24" s="229"/>
      <c r="V24" s="229"/>
      <c r="W24" s="229"/>
      <c r="X24" s="229"/>
    </row>
    <row r="25" spans="15:24" x14ac:dyDescent="0.25">
      <c r="O25" s="229"/>
      <c r="P25" s="229"/>
      <c r="Q25" s="229"/>
      <c r="R25" s="229"/>
      <c r="S25" s="229"/>
      <c r="T25" s="229"/>
      <c r="U25" s="229"/>
      <c r="V25" s="229"/>
      <c r="W25" s="229"/>
      <c r="X25" s="229"/>
    </row>
    <row r="26" spans="15:24" x14ac:dyDescent="0.25">
      <c r="O26" s="229"/>
      <c r="P26" s="229"/>
      <c r="Q26" s="229"/>
      <c r="R26" s="229"/>
      <c r="S26" s="229"/>
      <c r="T26" s="229"/>
      <c r="U26" s="229"/>
      <c r="V26" s="229"/>
      <c r="W26" s="229"/>
      <c r="X26" s="229"/>
    </row>
    <row r="27" spans="15:24" x14ac:dyDescent="0.25">
      <c r="O27" s="229"/>
      <c r="P27" s="229"/>
      <c r="Q27" s="229"/>
      <c r="R27" s="229"/>
      <c r="S27" s="229"/>
      <c r="T27" s="229"/>
      <c r="U27" s="229"/>
      <c r="V27" s="229"/>
      <c r="W27" s="229"/>
      <c r="X27" s="229"/>
    </row>
    <row r="28" spans="15:24" x14ac:dyDescent="0.25">
      <c r="O28" s="229"/>
      <c r="P28" s="229"/>
      <c r="Q28" s="229"/>
      <c r="R28" s="229"/>
      <c r="S28" s="229"/>
      <c r="T28" s="229"/>
      <c r="U28" s="229"/>
      <c r="V28" s="229"/>
      <c r="W28" s="229"/>
      <c r="X28" s="229"/>
    </row>
    <row r="29" spans="15:24" x14ac:dyDescent="0.25">
      <c r="O29" s="229"/>
      <c r="P29" s="229"/>
      <c r="Q29" s="229"/>
      <c r="R29" s="229"/>
      <c r="S29" s="229"/>
      <c r="T29" s="229"/>
      <c r="U29" s="229"/>
      <c r="V29" s="229"/>
      <c r="W29" s="229"/>
      <c r="X29" s="229"/>
    </row>
    <row r="30" spans="15:24" x14ac:dyDescent="0.25">
      <c r="O30" s="229"/>
      <c r="P30" s="229"/>
      <c r="Q30" s="229"/>
      <c r="R30" s="229"/>
      <c r="S30" s="229"/>
      <c r="T30" s="229"/>
      <c r="U30" s="229"/>
      <c r="V30" s="229"/>
      <c r="W30" s="229"/>
      <c r="X30" s="229"/>
    </row>
    <row r="31" spans="15:24" x14ac:dyDescent="0.25">
      <c r="O31" s="229"/>
      <c r="P31" s="229"/>
      <c r="Q31" s="229"/>
      <c r="R31" s="229"/>
      <c r="S31" s="229"/>
      <c r="T31" s="229"/>
      <c r="U31" s="229"/>
      <c r="V31" s="229"/>
      <c r="W31" s="229"/>
      <c r="X31" s="229"/>
    </row>
    <row r="39" spans="2:4" x14ac:dyDescent="0.25">
      <c r="B39" s="222" t="s">
        <v>17</v>
      </c>
      <c r="C39" s="222"/>
      <c r="D39" s="222"/>
    </row>
  </sheetData>
  <mergeCells count="10">
    <mergeCell ref="A1:M1"/>
    <mergeCell ref="B39:D39"/>
    <mergeCell ref="O3:X21"/>
    <mergeCell ref="A3:E3"/>
    <mergeCell ref="A4:E4"/>
    <mergeCell ref="A5:E5"/>
    <mergeCell ref="A6:E6"/>
    <mergeCell ref="A7:E7"/>
    <mergeCell ref="O24:X31"/>
    <mergeCell ref="Q1:AA1"/>
  </mergeCells>
  <pageMargins left="0.511811024" right="0.511811024" top="0.78740157499999996" bottom="0.78740157499999996" header="0.31496062000000002" footer="0.31496062000000002"/>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Y32"/>
  <sheetViews>
    <sheetView topLeftCell="A13" zoomScale="90" zoomScaleNormal="90" workbookViewId="0">
      <selection activeCell="A28" sqref="A28:H32"/>
    </sheetView>
  </sheetViews>
  <sheetFormatPr defaultRowHeight="15" x14ac:dyDescent="0.25"/>
  <cols>
    <col min="1" max="1" width="88.7109375" bestFit="1" customWidth="1"/>
    <col min="2" max="2" width="12.7109375" customWidth="1"/>
    <col min="17" max="17" width="21.7109375" customWidth="1"/>
  </cols>
  <sheetData>
    <row r="1" spans="1:25" x14ac:dyDescent="0.25">
      <c r="A1" s="207" t="s">
        <v>190</v>
      </c>
      <c r="B1" s="207"/>
      <c r="C1" s="207"/>
      <c r="D1" s="207"/>
      <c r="E1" s="207"/>
      <c r="F1" s="207"/>
      <c r="G1" s="207"/>
      <c r="H1" s="207"/>
      <c r="I1" s="207"/>
      <c r="K1" s="204"/>
      <c r="L1" s="204"/>
      <c r="M1" s="204"/>
      <c r="N1" s="204"/>
      <c r="O1" s="204"/>
      <c r="P1" s="204"/>
      <c r="Q1" s="204"/>
      <c r="R1" s="204"/>
      <c r="S1" s="204"/>
      <c r="T1" s="204"/>
      <c r="U1" s="204"/>
      <c r="V1" s="204"/>
      <c r="W1" s="204"/>
      <c r="X1" s="204"/>
      <c r="Y1" s="204"/>
    </row>
    <row r="3" spans="1:25" x14ac:dyDescent="0.25">
      <c r="A3" s="19"/>
      <c r="B3" s="63" t="s">
        <v>6</v>
      </c>
      <c r="C3" s="63" t="s">
        <v>7</v>
      </c>
      <c r="D3" s="63" t="s">
        <v>18</v>
      </c>
    </row>
    <row r="4" spans="1:25" ht="30" customHeight="1" x14ac:dyDescent="0.25">
      <c r="A4" s="39" t="s">
        <v>163</v>
      </c>
      <c r="B4" s="23">
        <v>0.46857923497267762</v>
      </c>
      <c r="C4" s="23">
        <v>0.17733990147783252</v>
      </c>
      <c r="D4" s="23">
        <v>0.22171945701357465</v>
      </c>
      <c r="R4" s="25"/>
      <c r="S4" s="25"/>
      <c r="T4" s="25"/>
      <c r="U4" s="25"/>
    </row>
    <row r="5" spans="1:25" x14ac:dyDescent="0.25">
      <c r="A5" s="40" t="s">
        <v>38</v>
      </c>
      <c r="B5" s="23">
        <v>0.48770491803278687</v>
      </c>
      <c r="C5" s="23">
        <v>0.19396551724137931</v>
      </c>
      <c r="D5" s="23">
        <v>0.25791855203619912</v>
      </c>
      <c r="Q5" s="25"/>
      <c r="R5" s="25"/>
      <c r="S5" s="25"/>
      <c r="T5" s="25"/>
      <c r="U5" s="25"/>
    </row>
    <row r="6" spans="1:25" x14ac:dyDescent="0.25">
      <c r="A6" s="40" t="s">
        <v>10</v>
      </c>
      <c r="B6" s="23">
        <v>0.48633879781420764</v>
      </c>
      <c r="C6" s="23">
        <v>0.16871921182266009</v>
      </c>
      <c r="D6" s="23">
        <v>0.2669683257918552</v>
      </c>
      <c r="Q6" s="25"/>
      <c r="R6" s="25"/>
      <c r="S6" s="25"/>
      <c r="T6" s="25"/>
      <c r="U6" s="25"/>
    </row>
    <row r="7" spans="1:25" ht="30" x14ac:dyDescent="0.25">
      <c r="A7" s="39" t="s">
        <v>56</v>
      </c>
      <c r="B7" s="23">
        <v>0.47540983606557374</v>
      </c>
      <c r="C7" s="23">
        <v>0.12869458128078817</v>
      </c>
      <c r="D7" s="23">
        <v>0.21266968325791855</v>
      </c>
      <c r="Q7" s="25"/>
      <c r="R7" s="25"/>
      <c r="S7" s="25"/>
      <c r="T7" s="25"/>
      <c r="U7" s="25"/>
    </row>
    <row r="8" spans="1:25" x14ac:dyDescent="0.25">
      <c r="Q8" s="25"/>
      <c r="R8" s="25"/>
      <c r="S8" s="25"/>
      <c r="T8" s="25"/>
      <c r="U8" s="25"/>
    </row>
    <row r="9" spans="1:25" x14ac:dyDescent="0.25">
      <c r="A9" s="220"/>
      <c r="B9" s="220"/>
      <c r="C9" s="220"/>
      <c r="D9" s="220"/>
      <c r="Q9" s="25"/>
      <c r="R9" s="25"/>
      <c r="S9" s="25"/>
      <c r="T9" s="25"/>
      <c r="U9" s="25"/>
    </row>
    <row r="10" spans="1:25" x14ac:dyDescent="0.25">
      <c r="A10" s="220"/>
      <c r="B10" s="220"/>
      <c r="C10" s="220"/>
      <c r="D10" s="220"/>
      <c r="Q10" s="25"/>
      <c r="R10" s="25"/>
      <c r="S10" s="25"/>
      <c r="T10" s="25"/>
      <c r="U10" s="25"/>
    </row>
    <row r="11" spans="1:25" x14ac:dyDescent="0.25">
      <c r="A11" s="220"/>
      <c r="B11" s="220"/>
      <c r="C11" s="220"/>
      <c r="D11" s="220"/>
      <c r="Q11" s="25"/>
      <c r="R11" s="25"/>
      <c r="S11" s="25"/>
      <c r="T11" s="25"/>
      <c r="U11" s="25"/>
    </row>
    <row r="12" spans="1:25" x14ac:dyDescent="0.25">
      <c r="A12" s="220"/>
      <c r="B12" s="220"/>
      <c r="C12" s="220"/>
      <c r="D12" s="220"/>
      <c r="Q12" s="25"/>
      <c r="R12" s="25"/>
      <c r="S12" s="25"/>
      <c r="T12" s="25"/>
      <c r="U12" s="25"/>
    </row>
    <row r="13" spans="1:25" x14ac:dyDescent="0.25">
      <c r="A13" s="220"/>
      <c r="B13" s="220"/>
      <c r="C13" s="220"/>
      <c r="D13" s="220"/>
      <c r="Q13" s="25"/>
      <c r="R13" s="25"/>
      <c r="S13" s="25"/>
      <c r="T13" s="25"/>
      <c r="U13" s="25"/>
    </row>
    <row r="14" spans="1:25" x14ac:dyDescent="0.25">
      <c r="A14" s="220"/>
      <c r="B14" s="220"/>
      <c r="C14" s="220"/>
      <c r="D14" s="220"/>
      <c r="Q14" s="25"/>
      <c r="R14" s="25"/>
      <c r="S14" s="25"/>
      <c r="T14" s="25"/>
      <c r="U14" s="25"/>
    </row>
    <row r="15" spans="1:25" x14ac:dyDescent="0.25">
      <c r="A15" s="220"/>
      <c r="B15" s="220"/>
      <c r="C15" s="220"/>
      <c r="D15" s="220"/>
      <c r="Q15" s="25"/>
      <c r="R15" s="25"/>
      <c r="S15" s="25"/>
      <c r="T15" s="25"/>
      <c r="U15" s="25"/>
    </row>
    <row r="16" spans="1:25" x14ac:dyDescent="0.25">
      <c r="A16" s="220"/>
      <c r="B16" s="220"/>
      <c r="C16" s="220"/>
      <c r="D16" s="220"/>
      <c r="Q16" s="25"/>
      <c r="R16" s="25"/>
      <c r="S16" s="25"/>
      <c r="T16" s="25"/>
      <c r="U16" s="25"/>
    </row>
    <row r="17" spans="1:21" x14ac:dyDescent="0.25">
      <c r="A17" s="220"/>
      <c r="B17" s="220"/>
      <c r="C17" s="220"/>
      <c r="D17" s="220"/>
      <c r="Q17" s="25"/>
      <c r="R17" s="25"/>
      <c r="S17" s="25"/>
      <c r="T17" s="25"/>
      <c r="U17" s="25"/>
    </row>
    <row r="18" spans="1:21" x14ac:dyDescent="0.25">
      <c r="A18" s="220"/>
      <c r="B18" s="220"/>
      <c r="C18" s="220"/>
      <c r="D18" s="220"/>
      <c r="Q18" s="25"/>
      <c r="R18" s="25"/>
      <c r="S18" s="25"/>
      <c r="T18" s="25"/>
      <c r="U18" s="25"/>
    </row>
    <row r="19" spans="1:21" x14ac:dyDescent="0.25">
      <c r="A19" s="220"/>
      <c r="B19" s="220"/>
      <c r="C19" s="220"/>
      <c r="D19" s="220"/>
      <c r="Q19" s="25"/>
      <c r="R19" s="25"/>
      <c r="S19" s="25"/>
      <c r="T19" s="25"/>
      <c r="U19" s="25"/>
    </row>
    <row r="20" spans="1:21" x14ac:dyDescent="0.25">
      <c r="Q20" s="25"/>
      <c r="R20" s="25"/>
      <c r="S20" s="25"/>
      <c r="T20" s="25"/>
      <c r="U20" s="25"/>
    </row>
    <row r="21" spans="1:21" x14ac:dyDescent="0.25">
      <c r="A21" s="14"/>
      <c r="Q21" s="25"/>
      <c r="R21" s="25"/>
      <c r="S21" s="25"/>
      <c r="T21" s="25"/>
      <c r="U21" s="25"/>
    </row>
    <row r="24" spans="1:21" x14ac:dyDescent="0.25">
      <c r="F24" t="s">
        <v>17</v>
      </c>
    </row>
    <row r="27" spans="1:21" x14ac:dyDescent="0.25">
      <c r="A27" s="66"/>
    </row>
    <row r="28" spans="1:21" x14ac:dyDescent="0.25">
      <c r="B28" t="s">
        <v>6</v>
      </c>
      <c r="C28" t="s">
        <v>7</v>
      </c>
      <c r="D28" t="s">
        <v>18</v>
      </c>
      <c r="E28" t="s">
        <v>256</v>
      </c>
    </row>
    <row r="29" spans="1:21" x14ac:dyDescent="0.25">
      <c r="A29" t="s">
        <v>12</v>
      </c>
      <c r="B29">
        <v>498</v>
      </c>
      <c r="C29">
        <v>596</v>
      </c>
      <c r="D29">
        <v>114</v>
      </c>
      <c r="E29">
        <v>1369</v>
      </c>
      <c r="F29">
        <f>SUM(B29:E29)</f>
        <v>2577</v>
      </c>
      <c r="H29">
        <f>SUM(B29:D29)/F29</f>
        <v>0.46876212650368648</v>
      </c>
    </row>
    <row r="30" spans="1:21" x14ac:dyDescent="0.25">
      <c r="A30" t="s">
        <v>10</v>
      </c>
      <c r="B30">
        <v>598</v>
      </c>
      <c r="C30">
        <v>1175</v>
      </c>
      <c r="D30">
        <v>163</v>
      </c>
      <c r="E30">
        <v>641</v>
      </c>
      <c r="F30">
        <f t="shared" ref="F30:F32" si="0">SUM(B30:E30)</f>
        <v>2577</v>
      </c>
      <c r="H30">
        <f t="shared" ref="H30:H32" si="1">SUM(B30:D30)/F30</f>
        <v>0.75126115638339153</v>
      </c>
    </row>
    <row r="31" spans="1:21" x14ac:dyDescent="0.25">
      <c r="A31" t="s">
        <v>9</v>
      </c>
      <c r="B31">
        <v>627</v>
      </c>
      <c r="C31">
        <v>1309</v>
      </c>
      <c r="D31">
        <v>178</v>
      </c>
      <c r="E31">
        <v>463</v>
      </c>
      <c r="F31">
        <f t="shared" si="0"/>
        <v>2577</v>
      </c>
      <c r="H31">
        <f t="shared" si="1"/>
        <v>0.82033372138145133</v>
      </c>
    </row>
    <row r="32" spans="1:21" x14ac:dyDescent="0.25">
      <c r="A32" t="s">
        <v>47</v>
      </c>
      <c r="B32">
        <v>612</v>
      </c>
      <c r="C32">
        <v>1154</v>
      </c>
      <c r="D32">
        <v>167</v>
      </c>
      <c r="E32">
        <v>644</v>
      </c>
      <c r="F32">
        <f t="shared" si="0"/>
        <v>2577</v>
      </c>
      <c r="H32">
        <f t="shared" si="1"/>
        <v>0.75009701202949164</v>
      </c>
    </row>
  </sheetData>
  <mergeCells count="3">
    <mergeCell ref="A9:D19"/>
    <mergeCell ref="A1:I1"/>
    <mergeCell ref="K1:Y1"/>
  </mergeCells>
  <pageMargins left="0.511811024" right="0.511811024" top="0.78740157499999996" bottom="0.78740157499999996" header="0.31496062000000002" footer="0.31496062000000002"/>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X37"/>
  <sheetViews>
    <sheetView zoomScale="73" zoomScaleNormal="73" workbookViewId="0">
      <selection activeCell="I45" sqref="I45"/>
    </sheetView>
  </sheetViews>
  <sheetFormatPr defaultRowHeight="15" x14ac:dyDescent="0.25"/>
  <cols>
    <col min="2" max="2" width="13.5703125" customWidth="1"/>
    <col min="3" max="3" width="20.140625" bestFit="1" customWidth="1"/>
  </cols>
  <sheetData>
    <row r="1" spans="1:24" x14ac:dyDescent="0.25">
      <c r="A1" s="18" t="s">
        <v>192</v>
      </c>
      <c r="O1" s="206"/>
      <c r="P1" s="206"/>
      <c r="Q1" s="206"/>
      <c r="R1" s="206"/>
      <c r="S1" s="206"/>
      <c r="T1" s="206"/>
      <c r="U1" s="206"/>
      <c r="V1" s="206"/>
      <c r="W1" s="206"/>
      <c r="X1" s="206"/>
    </row>
    <row r="3" spans="1:24" x14ac:dyDescent="0.25">
      <c r="A3" s="164"/>
      <c r="B3" s="46" t="s">
        <v>60</v>
      </c>
      <c r="C3" s="46" t="s">
        <v>31</v>
      </c>
    </row>
    <row r="4" spans="1:24" x14ac:dyDescent="0.25">
      <c r="A4" s="165">
        <v>2009</v>
      </c>
      <c r="B4" s="166">
        <v>0.73829999999999996</v>
      </c>
      <c r="C4" s="167">
        <v>886</v>
      </c>
    </row>
    <row r="5" spans="1:24" x14ac:dyDescent="0.25">
      <c r="A5" s="46">
        <v>2010</v>
      </c>
      <c r="B5" s="168">
        <v>0.81440000000000001</v>
      </c>
      <c r="C5" s="169">
        <v>1299</v>
      </c>
    </row>
    <row r="6" spans="1:24" x14ac:dyDescent="0.25">
      <c r="A6" s="46">
        <v>2011</v>
      </c>
      <c r="B6" s="168">
        <v>0.85150000000000003</v>
      </c>
      <c r="C6" s="169">
        <v>1796</v>
      </c>
    </row>
    <row r="7" spans="1:24" x14ac:dyDescent="0.25">
      <c r="A7" s="46">
        <v>2012</v>
      </c>
      <c r="B7" s="168">
        <v>0.88919999999999999</v>
      </c>
      <c r="C7" s="169">
        <v>1927</v>
      </c>
    </row>
    <row r="8" spans="1:24" x14ac:dyDescent="0.25">
      <c r="A8" s="46">
        <v>2013</v>
      </c>
      <c r="B8" s="168">
        <v>0.91639999999999999</v>
      </c>
      <c r="C8" s="169">
        <v>2061</v>
      </c>
      <c r="N8" s="223"/>
      <c r="O8" s="223"/>
      <c r="P8" s="223"/>
      <c r="Q8" s="223"/>
      <c r="R8" s="223"/>
    </row>
    <row r="9" spans="1:24" x14ac:dyDescent="0.25">
      <c r="A9" s="46">
        <v>2014</v>
      </c>
      <c r="B9" s="168">
        <v>0.93500000000000005</v>
      </c>
      <c r="C9" s="169">
        <v>2217</v>
      </c>
      <c r="N9" s="223"/>
      <c r="O9" s="223"/>
      <c r="P9" s="223"/>
      <c r="Q9" s="223"/>
      <c r="R9" s="223"/>
    </row>
    <row r="10" spans="1:24" x14ac:dyDescent="0.25">
      <c r="A10" s="46">
        <v>2015</v>
      </c>
      <c r="B10" s="170">
        <v>0.94784394000000005</v>
      </c>
      <c r="C10" s="169">
        <v>2308</v>
      </c>
      <c r="N10" s="223"/>
      <c r="O10" s="223"/>
      <c r="P10" s="223"/>
      <c r="Q10" s="223"/>
      <c r="R10" s="223"/>
    </row>
    <row r="11" spans="1:24" x14ac:dyDescent="0.25">
      <c r="A11" s="46">
        <v>2016</v>
      </c>
      <c r="B11" s="168">
        <v>0.9496</v>
      </c>
      <c r="C11" s="169">
        <v>2394</v>
      </c>
      <c r="N11" s="223"/>
      <c r="O11" s="223"/>
      <c r="P11" s="223"/>
      <c r="Q11" s="223"/>
      <c r="R11" s="223"/>
    </row>
    <row r="12" spans="1:24" x14ac:dyDescent="0.25">
      <c r="A12" s="46">
        <v>2017</v>
      </c>
      <c r="B12" s="168">
        <v>0.95809999999999995</v>
      </c>
      <c r="C12" s="169">
        <v>2469</v>
      </c>
      <c r="N12" s="223"/>
      <c r="O12" s="223"/>
      <c r="P12" s="223"/>
      <c r="Q12" s="223"/>
      <c r="R12" s="223"/>
    </row>
    <row r="13" spans="1:24" x14ac:dyDescent="0.25">
      <c r="N13" s="223"/>
      <c r="O13" s="223"/>
      <c r="P13" s="223"/>
      <c r="Q13" s="223"/>
      <c r="R13" s="223"/>
    </row>
    <row r="14" spans="1:24" x14ac:dyDescent="0.25">
      <c r="N14" s="223"/>
      <c r="O14" s="223"/>
      <c r="P14" s="223"/>
      <c r="Q14" s="223"/>
      <c r="R14" s="223"/>
    </row>
    <row r="15" spans="1:24" x14ac:dyDescent="0.25">
      <c r="N15" s="223"/>
      <c r="O15" s="223"/>
      <c r="P15" s="223"/>
      <c r="Q15" s="223"/>
      <c r="R15" s="223"/>
    </row>
    <row r="16" spans="1:24" x14ac:dyDescent="0.25">
      <c r="N16" s="223"/>
      <c r="O16" s="223"/>
      <c r="P16" s="223"/>
      <c r="Q16" s="223"/>
      <c r="R16" s="223"/>
    </row>
    <row r="17" spans="14:18" x14ac:dyDescent="0.25">
      <c r="N17" s="223"/>
      <c r="O17" s="223"/>
      <c r="P17" s="223"/>
      <c r="Q17" s="223"/>
      <c r="R17" s="223"/>
    </row>
    <row r="18" spans="14:18" x14ac:dyDescent="0.25">
      <c r="N18" s="223"/>
      <c r="O18" s="223"/>
      <c r="P18" s="223"/>
      <c r="Q18" s="223"/>
      <c r="R18" s="223"/>
    </row>
    <row r="19" spans="14:18" x14ac:dyDescent="0.25">
      <c r="N19" s="223"/>
      <c r="O19" s="223"/>
      <c r="P19" s="223"/>
      <c r="Q19" s="223"/>
      <c r="R19" s="223"/>
    </row>
    <row r="20" spans="14:18" x14ac:dyDescent="0.25">
      <c r="N20" s="223"/>
      <c r="O20" s="223"/>
      <c r="P20" s="223"/>
      <c r="Q20" s="223"/>
      <c r="R20" s="223"/>
    </row>
    <row r="37" spans="2:3" x14ac:dyDescent="0.25">
      <c r="B37" s="205" t="s">
        <v>17</v>
      </c>
      <c r="C37" s="205"/>
    </row>
  </sheetData>
  <mergeCells count="3">
    <mergeCell ref="N8:R20"/>
    <mergeCell ref="B37:C37"/>
    <mergeCell ref="O1:X1"/>
  </mergeCells>
  <pageMargins left="0.511811024" right="0.511811024" top="0.78740157499999996" bottom="0.78740157499999996" header="0.31496062000000002" footer="0.31496062000000002"/>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L28"/>
  <sheetViews>
    <sheetView zoomScale="90" zoomScaleNormal="90" workbookViewId="0">
      <selection activeCell="I45" sqref="I45"/>
    </sheetView>
  </sheetViews>
  <sheetFormatPr defaultRowHeight="15" x14ac:dyDescent="0.25"/>
  <cols>
    <col min="1" max="1" width="37.28515625" style="78" customWidth="1"/>
    <col min="2" max="3" width="9.140625" style="78"/>
    <col min="4" max="4" width="15.28515625" style="78" customWidth="1"/>
    <col min="5" max="12" width="9.140625" style="78"/>
    <col min="13" max="13" width="28.7109375" style="78" customWidth="1"/>
    <col min="14" max="15" width="9.140625" style="78"/>
    <col min="16" max="16" width="14.28515625" style="78" customWidth="1"/>
    <col min="17" max="16384" width="9.140625" style="78"/>
  </cols>
  <sheetData>
    <row r="1" spans="1:12" s="120" customFormat="1" ht="15" customHeight="1" x14ac:dyDescent="0.25">
      <c r="A1" s="230" t="s">
        <v>181</v>
      </c>
      <c r="B1" s="230"/>
      <c r="C1" s="230"/>
      <c r="D1" s="230"/>
      <c r="E1" s="230"/>
      <c r="F1" s="230"/>
      <c r="G1" s="230"/>
      <c r="H1" s="230"/>
      <c r="I1" s="230"/>
      <c r="J1" s="230"/>
      <c r="K1" s="230"/>
      <c r="L1" s="230"/>
    </row>
    <row r="3" spans="1:12" x14ac:dyDescent="0.25">
      <c r="A3" s="100"/>
      <c r="B3" s="100">
        <v>2015</v>
      </c>
      <c r="C3" s="100">
        <v>2016</v>
      </c>
      <c r="D3" s="100">
        <v>2017</v>
      </c>
    </row>
    <row r="4" spans="1:12" x14ac:dyDescent="0.25">
      <c r="A4" s="100" t="s">
        <v>54</v>
      </c>
      <c r="B4" s="100">
        <v>1737</v>
      </c>
      <c r="C4" s="100">
        <v>1784</v>
      </c>
      <c r="D4" s="100">
        <v>1603</v>
      </c>
    </row>
    <row r="5" spans="1:12" x14ac:dyDescent="0.25">
      <c r="A5" s="100" t="s">
        <v>48</v>
      </c>
      <c r="B5" s="100">
        <v>240</v>
      </c>
      <c r="C5" s="100">
        <v>266</v>
      </c>
      <c r="D5" s="100">
        <v>344</v>
      </c>
    </row>
    <row r="6" spans="1:12" x14ac:dyDescent="0.25">
      <c r="A6" s="100" t="s">
        <v>49</v>
      </c>
      <c r="B6" s="100">
        <v>223</v>
      </c>
      <c r="C6" s="100">
        <v>244</v>
      </c>
      <c r="D6" s="100">
        <v>320</v>
      </c>
    </row>
    <row r="7" spans="1:12" x14ac:dyDescent="0.25">
      <c r="A7" s="100" t="s">
        <v>50</v>
      </c>
      <c r="B7" s="100">
        <v>188</v>
      </c>
      <c r="C7" s="100">
        <v>205</v>
      </c>
      <c r="D7" s="100">
        <v>268</v>
      </c>
    </row>
    <row r="8" spans="1:12" x14ac:dyDescent="0.25">
      <c r="A8" s="100" t="s">
        <v>51</v>
      </c>
      <c r="B8" s="100">
        <v>128</v>
      </c>
      <c r="C8" s="100">
        <v>148</v>
      </c>
      <c r="D8" s="100">
        <v>200</v>
      </c>
    </row>
    <row r="9" spans="1:12" x14ac:dyDescent="0.25">
      <c r="A9" s="100" t="s">
        <v>52</v>
      </c>
      <c r="B9" s="100">
        <v>48</v>
      </c>
      <c r="C9" s="100">
        <v>54</v>
      </c>
      <c r="D9" s="100">
        <v>73</v>
      </c>
    </row>
    <row r="10" spans="1:12" x14ac:dyDescent="0.25">
      <c r="A10" s="100" t="s">
        <v>53</v>
      </c>
      <c r="B10" s="100">
        <v>143</v>
      </c>
      <c r="C10" s="100">
        <v>153</v>
      </c>
      <c r="D10" s="100">
        <v>309</v>
      </c>
    </row>
    <row r="11" spans="1:12" x14ac:dyDescent="0.25">
      <c r="C11" s="66"/>
    </row>
    <row r="12" spans="1:12" x14ac:dyDescent="0.25">
      <c r="A12" s="220"/>
      <c r="B12" s="220"/>
      <c r="C12" s="220"/>
      <c r="D12" s="220"/>
    </row>
    <row r="13" spans="1:12" x14ac:dyDescent="0.25">
      <c r="A13" s="220"/>
      <c r="B13" s="220"/>
      <c r="C13" s="220"/>
      <c r="D13" s="220"/>
    </row>
    <row r="14" spans="1:12" x14ac:dyDescent="0.25">
      <c r="A14" s="220"/>
      <c r="B14" s="220"/>
      <c r="C14" s="220"/>
      <c r="D14" s="220"/>
    </row>
    <row r="15" spans="1:12" x14ac:dyDescent="0.25">
      <c r="A15" s="220"/>
      <c r="B15" s="220"/>
      <c r="C15" s="220"/>
      <c r="D15" s="220"/>
    </row>
    <row r="16" spans="1:12" x14ac:dyDescent="0.25">
      <c r="A16" s="220"/>
      <c r="B16" s="220"/>
      <c r="C16" s="220"/>
      <c r="D16" s="220"/>
    </row>
    <row r="17" spans="1:8" x14ac:dyDescent="0.25">
      <c r="A17" s="220"/>
      <c r="B17" s="220"/>
      <c r="C17" s="220"/>
      <c r="D17" s="220"/>
    </row>
    <row r="18" spans="1:8" x14ac:dyDescent="0.25">
      <c r="A18" s="220"/>
      <c r="B18" s="220"/>
      <c r="C18" s="220"/>
      <c r="D18" s="220"/>
    </row>
    <row r="19" spans="1:8" x14ac:dyDescent="0.25">
      <c r="A19" s="220"/>
      <c r="B19" s="220"/>
      <c r="C19" s="220"/>
      <c r="D19" s="220"/>
    </row>
    <row r="20" spans="1:8" x14ac:dyDescent="0.25">
      <c r="A20" s="220"/>
      <c r="B20" s="220"/>
      <c r="C20" s="220"/>
      <c r="D20" s="220"/>
    </row>
    <row r="21" spans="1:8" x14ac:dyDescent="0.25">
      <c r="A21" s="220"/>
      <c r="B21" s="220"/>
      <c r="C21" s="220"/>
      <c r="D21" s="220"/>
    </row>
    <row r="22" spans="1:8" x14ac:dyDescent="0.25">
      <c r="A22" s="220"/>
      <c r="B22" s="220"/>
      <c r="C22" s="220"/>
      <c r="D22" s="220"/>
    </row>
    <row r="23" spans="1:8" x14ac:dyDescent="0.25">
      <c r="A23" s="220"/>
      <c r="B23" s="220"/>
      <c r="C23" s="220"/>
      <c r="D23" s="220"/>
    </row>
    <row r="25" spans="1:8" x14ac:dyDescent="0.25">
      <c r="F25" s="208" t="s">
        <v>17</v>
      </c>
      <c r="G25" s="208"/>
      <c r="H25" s="208"/>
    </row>
    <row r="26" spans="1:8" x14ac:dyDescent="0.25">
      <c r="F26" s="133"/>
      <c r="G26" s="133"/>
      <c r="H26" s="133"/>
    </row>
    <row r="28" spans="1:8" x14ac:dyDescent="0.25">
      <c r="A28" s="66"/>
    </row>
  </sheetData>
  <mergeCells count="3">
    <mergeCell ref="A12:D23"/>
    <mergeCell ref="F25:H25"/>
    <mergeCell ref="A1:L1"/>
  </mergeCells>
  <pageMargins left="0.511811024" right="0.511811024" top="0.78740157499999996" bottom="0.78740157499999996" header="0.31496062000000002" footer="0.31496062000000002"/>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M43"/>
  <sheetViews>
    <sheetView zoomScale="71" zoomScaleNormal="71" workbookViewId="0">
      <selection activeCell="I45" sqref="I45"/>
    </sheetView>
  </sheetViews>
  <sheetFormatPr defaultRowHeight="15" x14ac:dyDescent="0.25"/>
  <cols>
    <col min="1" max="1" width="34.42578125" style="57" customWidth="1"/>
    <col min="2" max="2" width="18.7109375" customWidth="1"/>
    <col min="3" max="3" width="24.42578125" customWidth="1"/>
    <col min="4" max="4" width="16.85546875" customWidth="1"/>
    <col min="5" max="5" width="18.140625" customWidth="1"/>
    <col min="6" max="6" width="15.28515625" customWidth="1"/>
    <col min="7" max="7" width="13.42578125" customWidth="1"/>
    <col min="8" max="8" width="17.85546875" customWidth="1"/>
    <col min="9" max="9" width="17.7109375" customWidth="1"/>
    <col min="10" max="10" width="15.140625" customWidth="1"/>
    <col min="11" max="11" width="20" customWidth="1"/>
  </cols>
  <sheetData>
    <row r="1" spans="1:13" x14ac:dyDescent="0.25">
      <c r="A1" s="221" t="s">
        <v>180</v>
      </c>
      <c r="B1" s="221"/>
      <c r="C1" s="221"/>
      <c r="D1" s="221"/>
      <c r="E1" s="221"/>
      <c r="F1" s="221"/>
      <c r="G1" s="221"/>
      <c r="H1" s="66"/>
      <c r="I1" s="221"/>
      <c r="J1" s="221"/>
      <c r="K1" s="221"/>
      <c r="L1" s="221"/>
      <c r="M1" s="221"/>
    </row>
    <row r="2" spans="1:13" x14ac:dyDescent="0.25">
      <c r="A2" s="172"/>
      <c r="B2" s="66"/>
      <c r="C2" s="66"/>
      <c r="D2" s="66"/>
      <c r="E2" s="66"/>
      <c r="F2" s="66"/>
      <c r="G2" s="66"/>
      <c r="H2" s="66"/>
      <c r="I2" s="66"/>
      <c r="J2" s="66"/>
      <c r="K2" s="66"/>
      <c r="L2" s="66"/>
      <c r="M2" s="66"/>
    </row>
    <row r="3" spans="1:13" ht="60" x14ac:dyDescent="0.25">
      <c r="A3" s="148" t="s">
        <v>129</v>
      </c>
      <c r="B3" s="149" t="s">
        <v>75</v>
      </c>
      <c r="C3" s="150" t="s">
        <v>76</v>
      </c>
      <c r="D3" s="150" t="s">
        <v>77</v>
      </c>
      <c r="E3" s="149" t="s">
        <v>78</v>
      </c>
      <c r="F3" s="149" t="s">
        <v>79</v>
      </c>
      <c r="G3" s="149" t="s">
        <v>80</v>
      </c>
      <c r="H3" s="149" t="s">
        <v>81</v>
      </c>
      <c r="I3" s="149" t="s">
        <v>82</v>
      </c>
      <c r="J3" s="149" t="s">
        <v>83</v>
      </c>
      <c r="K3" s="151" t="s">
        <v>84</v>
      </c>
      <c r="L3" s="66"/>
      <c r="M3" s="66"/>
    </row>
    <row r="4" spans="1:13" ht="30" x14ac:dyDescent="0.25">
      <c r="A4" s="173" t="s">
        <v>92</v>
      </c>
      <c r="B4" s="144">
        <v>0.73899999999999999</v>
      </c>
      <c r="C4" s="144">
        <v>0.60699999999999998</v>
      </c>
      <c r="D4" s="144">
        <v>0.60699999999999998</v>
      </c>
      <c r="E4" s="144">
        <v>0.61599999999999999</v>
      </c>
      <c r="F4" s="144">
        <v>0.44</v>
      </c>
      <c r="G4" s="144">
        <v>0.69499999999999995</v>
      </c>
      <c r="H4" s="144">
        <v>0.52300000000000002</v>
      </c>
      <c r="I4" s="144">
        <v>0.47299999999999998</v>
      </c>
      <c r="J4" s="144">
        <v>1.0999999999999999E-2</v>
      </c>
      <c r="K4" s="154">
        <v>0.22900000000000001</v>
      </c>
      <c r="L4" s="66"/>
      <c r="M4" s="174">
        <f>100%-Tabela2[[#This Row],[Não tem nenhuma articulação]]-Tabela2[[#This Row],[Serviço ou instituição não existente no município]]</f>
        <v>0.76</v>
      </c>
    </row>
    <row r="5" spans="1:13" x14ac:dyDescent="0.25">
      <c r="A5" s="173" t="s">
        <v>65</v>
      </c>
      <c r="B5" s="144">
        <v>0.20799999999999999</v>
      </c>
      <c r="C5" s="144">
        <v>0.184</v>
      </c>
      <c r="D5" s="144">
        <v>0.16200000000000001</v>
      </c>
      <c r="E5" s="144">
        <v>0.14399999999999999</v>
      </c>
      <c r="F5" s="144">
        <v>9.5000000000000001E-2</v>
      </c>
      <c r="G5" s="144">
        <v>0.188</v>
      </c>
      <c r="H5" s="144">
        <v>0.123</v>
      </c>
      <c r="I5" s="144">
        <v>0.11700000000000001</v>
      </c>
      <c r="J5" s="144">
        <v>3.5000000000000003E-2</v>
      </c>
      <c r="K5" s="154">
        <v>0.745</v>
      </c>
      <c r="L5" s="66"/>
      <c r="M5" s="174">
        <f>100%-Tabela2[[#This Row],[Não tem nenhuma articulação]]-Tabela2[[#This Row],[Serviço ou instituição não existente no município]]</f>
        <v>0.21999999999999997</v>
      </c>
    </row>
    <row r="6" spans="1:13" x14ac:dyDescent="0.25">
      <c r="A6" s="173" t="s">
        <v>0</v>
      </c>
      <c r="B6" s="144">
        <v>0.98099999999999998</v>
      </c>
      <c r="C6" s="144">
        <v>0.97899999999999998</v>
      </c>
      <c r="D6" s="144">
        <v>0.97</v>
      </c>
      <c r="E6" s="144">
        <v>0.92</v>
      </c>
      <c r="F6" s="144">
        <v>0.74</v>
      </c>
      <c r="G6" s="144">
        <v>0.96599999999999997</v>
      </c>
      <c r="H6" s="144">
        <v>0.80500000000000005</v>
      </c>
      <c r="I6" s="144">
        <v>0.873</v>
      </c>
      <c r="J6" s="144">
        <v>3.0000000000000001E-3</v>
      </c>
      <c r="K6" s="154">
        <v>1E-3</v>
      </c>
      <c r="L6" s="66"/>
      <c r="M6" s="174">
        <f>100%-Tabela2[[#This Row],[Não tem nenhuma articulação]]-Tabela2[[#This Row],[Serviço ou instituição não existente no município]]</f>
        <v>0.996</v>
      </c>
    </row>
    <row r="7" spans="1:13" x14ac:dyDescent="0.25">
      <c r="A7" s="173" t="s">
        <v>93</v>
      </c>
      <c r="B7" s="144">
        <v>0.54800000000000004</v>
      </c>
      <c r="C7" s="144">
        <v>0.502</v>
      </c>
      <c r="D7" s="144">
        <v>0.48799999999999999</v>
      </c>
      <c r="E7" s="144">
        <v>0.46400000000000002</v>
      </c>
      <c r="F7" s="144">
        <v>0.34699999999999998</v>
      </c>
      <c r="G7" s="144">
        <v>0.51600000000000001</v>
      </c>
      <c r="H7" s="144">
        <v>0.34399999999999997</v>
      </c>
      <c r="I7" s="144">
        <v>0.45400000000000001</v>
      </c>
      <c r="J7" s="144">
        <v>3.9E-2</v>
      </c>
      <c r="K7" s="154">
        <v>0.35499999999999998</v>
      </c>
      <c r="L7" s="66"/>
      <c r="M7" s="174">
        <f>100%-Tabela2[[#This Row],[Não tem nenhuma articulação]]-Tabela2[[#This Row],[Serviço ou instituição não existente no município]]</f>
        <v>0.60599999999999998</v>
      </c>
    </row>
    <row r="8" spans="1:13" ht="30" x14ac:dyDescent="0.25">
      <c r="A8" s="173" t="s">
        <v>94</v>
      </c>
      <c r="B8" s="144">
        <v>0.91400000000000003</v>
      </c>
      <c r="C8" s="144">
        <v>0.88100000000000001</v>
      </c>
      <c r="D8" s="144">
        <v>0.85599999999999998</v>
      </c>
      <c r="E8" s="144">
        <v>0.755</v>
      </c>
      <c r="F8" s="144">
        <v>0.54100000000000004</v>
      </c>
      <c r="G8" s="144">
        <v>0.85299999999999998</v>
      </c>
      <c r="H8" s="144">
        <v>0.56399999999999995</v>
      </c>
      <c r="I8" s="144">
        <v>0.69599999999999995</v>
      </c>
      <c r="J8" s="144">
        <v>1.4E-2</v>
      </c>
      <c r="K8" s="154">
        <v>3.3000000000000002E-2</v>
      </c>
      <c r="L8" s="66"/>
      <c r="M8" s="174">
        <f>100%-Tabela2[[#This Row],[Não tem nenhuma articulação]]-Tabela2[[#This Row],[Serviço ou instituição não existente no município]]</f>
        <v>0.95299999999999996</v>
      </c>
    </row>
    <row r="9" spans="1:13" x14ac:dyDescent="0.25">
      <c r="A9" s="173" t="s">
        <v>67</v>
      </c>
      <c r="B9" s="144">
        <v>0.127</v>
      </c>
      <c r="C9" s="144">
        <v>0.1</v>
      </c>
      <c r="D9" s="144">
        <v>9.4E-2</v>
      </c>
      <c r="E9" s="144">
        <v>7.6999999999999999E-2</v>
      </c>
      <c r="F9" s="144">
        <v>4.7E-2</v>
      </c>
      <c r="G9" s="144">
        <v>0.104</v>
      </c>
      <c r="H9" s="144">
        <v>0.06</v>
      </c>
      <c r="I9" s="144">
        <v>5.8000000000000003E-2</v>
      </c>
      <c r="J9" s="144">
        <v>5.6000000000000001E-2</v>
      </c>
      <c r="K9" s="154">
        <v>0.80800000000000005</v>
      </c>
      <c r="L9" s="66"/>
      <c r="M9" s="174">
        <f>100%-Tabela2[[#This Row],[Não tem nenhuma articulação]]-Tabela2[[#This Row],[Serviço ou instituição não existente no município]]</f>
        <v>0.1359999999999999</v>
      </c>
    </row>
    <row r="10" spans="1:13" x14ac:dyDescent="0.25">
      <c r="A10" s="173" t="s">
        <v>95</v>
      </c>
      <c r="B10" s="144">
        <v>0.75</v>
      </c>
      <c r="C10" s="144">
        <v>0.72699999999999998</v>
      </c>
      <c r="D10" s="144">
        <v>0.67900000000000005</v>
      </c>
      <c r="E10" s="144">
        <v>0.63400000000000001</v>
      </c>
      <c r="F10" s="144">
        <v>0.38400000000000001</v>
      </c>
      <c r="G10" s="144">
        <v>0.7</v>
      </c>
      <c r="H10" s="144">
        <v>0.48</v>
      </c>
      <c r="I10" s="144">
        <v>0.45300000000000001</v>
      </c>
      <c r="J10" s="144">
        <v>1.2999999999999999E-2</v>
      </c>
      <c r="K10" s="154">
        <v>0.215</v>
      </c>
      <c r="L10" s="66"/>
      <c r="M10" s="174">
        <f>100%-Tabela2[[#This Row],[Não tem nenhuma articulação]]-Tabela2[[#This Row],[Serviço ou instituição não existente no município]]</f>
        <v>0.77200000000000002</v>
      </c>
    </row>
    <row r="11" spans="1:13" x14ac:dyDescent="0.25">
      <c r="A11" s="173" t="s">
        <v>96</v>
      </c>
      <c r="B11" s="144">
        <v>0.95899999999999996</v>
      </c>
      <c r="C11" s="144">
        <v>0.93100000000000005</v>
      </c>
      <c r="D11" s="144">
        <v>0.89200000000000002</v>
      </c>
      <c r="E11" s="144">
        <v>0.749</v>
      </c>
      <c r="F11" s="144">
        <v>0.41899999999999998</v>
      </c>
      <c r="G11" s="144">
        <v>0.872</v>
      </c>
      <c r="H11" s="144">
        <v>0.50800000000000001</v>
      </c>
      <c r="I11" s="144">
        <v>0.63300000000000001</v>
      </c>
      <c r="J11" s="144">
        <v>6.0000000000000001E-3</v>
      </c>
      <c r="K11" s="154">
        <v>3.0000000000000001E-3</v>
      </c>
      <c r="L11" s="66"/>
      <c r="M11" s="174">
        <f>100%-Tabela2[[#This Row],[Não tem nenhuma articulação]]-Tabela2[[#This Row],[Serviço ou instituição não existente no município]]</f>
        <v>0.99099999999999999</v>
      </c>
    </row>
    <row r="12" spans="1:13" x14ac:dyDescent="0.25">
      <c r="A12" s="173" t="s">
        <v>89</v>
      </c>
      <c r="B12" s="144">
        <v>0.96</v>
      </c>
      <c r="C12" s="144">
        <v>0.90100000000000002</v>
      </c>
      <c r="D12" s="144">
        <v>0.86499999999999999</v>
      </c>
      <c r="E12" s="144">
        <v>0.73099999999999998</v>
      </c>
      <c r="F12" s="144">
        <v>0.4</v>
      </c>
      <c r="G12" s="144">
        <v>0.86499999999999999</v>
      </c>
      <c r="H12" s="144">
        <v>0.46899999999999997</v>
      </c>
      <c r="I12" s="144">
        <v>0.63900000000000001</v>
      </c>
      <c r="J12" s="144">
        <v>8.0000000000000002E-3</v>
      </c>
      <c r="K12" s="154">
        <v>4.0000000000000001E-3</v>
      </c>
      <c r="L12" s="66"/>
      <c r="M12" s="174">
        <f>100%-Tabela2[[#This Row],[Não tem nenhuma articulação]]-Tabela2[[#This Row],[Serviço ou instituição não existente no município]]</f>
        <v>0.98799999999999999</v>
      </c>
    </row>
    <row r="13" spans="1:13" x14ac:dyDescent="0.25">
      <c r="A13" s="173" t="s">
        <v>97</v>
      </c>
      <c r="B13" s="144">
        <v>0.86699999999999999</v>
      </c>
      <c r="C13" s="144">
        <v>0.754</v>
      </c>
      <c r="D13" s="144">
        <v>0.70499999999999996</v>
      </c>
      <c r="E13" s="144">
        <v>0.52800000000000002</v>
      </c>
      <c r="F13" s="144">
        <v>0.27800000000000002</v>
      </c>
      <c r="G13" s="144">
        <v>0.70099999999999996</v>
      </c>
      <c r="H13" s="144">
        <v>0.317</v>
      </c>
      <c r="I13" s="144">
        <v>0.47</v>
      </c>
      <c r="J13" s="144">
        <v>4.7E-2</v>
      </c>
      <c r="K13" s="154">
        <v>3.2000000000000001E-2</v>
      </c>
      <c r="L13" s="66"/>
      <c r="M13" s="174">
        <f>100%-Tabela2[[#This Row],[Não tem nenhuma articulação]]-Tabela2[[#This Row],[Serviço ou instituição não existente no município]]</f>
        <v>0.92099999999999993</v>
      </c>
    </row>
    <row r="14" spans="1:13" ht="30" x14ac:dyDescent="0.25">
      <c r="A14" s="173" t="s">
        <v>98</v>
      </c>
      <c r="B14" s="144">
        <v>0.84299999999999997</v>
      </c>
      <c r="C14" s="144">
        <v>0.65500000000000003</v>
      </c>
      <c r="D14" s="144">
        <v>0.38500000000000001</v>
      </c>
      <c r="E14" s="144">
        <v>0.35099999999999998</v>
      </c>
      <c r="F14" s="144">
        <v>0.10199999999999999</v>
      </c>
      <c r="G14" s="144">
        <v>0.47199999999999998</v>
      </c>
      <c r="H14" s="144">
        <v>0.109</v>
      </c>
      <c r="I14" s="144">
        <v>0.21</v>
      </c>
      <c r="J14" s="144">
        <v>5.3999999999999999E-2</v>
      </c>
      <c r="K14" s="154">
        <v>5.8000000000000003E-2</v>
      </c>
      <c r="L14" s="66"/>
      <c r="M14" s="174">
        <f>100%-Tabela2[[#This Row],[Não tem nenhuma articulação]]-Tabela2[[#This Row],[Serviço ou instituição não existente no município]]</f>
        <v>0.8879999999999999</v>
      </c>
    </row>
    <row r="15" spans="1:13" ht="30" x14ac:dyDescent="0.25">
      <c r="A15" s="173" t="s">
        <v>99</v>
      </c>
      <c r="B15" s="144">
        <v>0.42299999999999999</v>
      </c>
      <c r="C15" s="144">
        <v>0.246</v>
      </c>
      <c r="D15" s="144">
        <v>0.184</v>
      </c>
      <c r="E15" s="144">
        <v>0.16600000000000001</v>
      </c>
      <c r="F15" s="144">
        <v>7.8E-2</v>
      </c>
      <c r="G15" s="144">
        <v>0.24099999999999999</v>
      </c>
      <c r="H15" s="144">
        <v>7.6999999999999999E-2</v>
      </c>
      <c r="I15" s="144">
        <v>0.14599999999999999</v>
      </c>
      <c r="J15" s="144">
        <v>0.19900000000000001</v>
      </c>
      <c r="K15" s="154">
        <v>0.33900000000000002</v>
      </c>
      <c r="L15" s="66"/>
      <c r="M15" s="174">
        <f>100%-Tabela2[[#This Row],[Não tem nenhuma articulação]]-Tabela2[[#This Row],[Serviço ou instituição não existente no município]]</f>
        <v>0.46199999999999991</v>
      </c>
    </row>
    <row r="16" spans="1:13" x14ac:dyDescent="0.25">
      <c r="A16" s="173" t="s">
        <v>100</v>
      </c>
      <c r="B16" s="144">
        <v>0.94599999999999995</v>
      </c>
      <c r="C16" s="144">
        <v>0.86799999999999999</v>
      </c>
      <c r="D16" s="144">
        <v>0.91700000000000004</v>
      </c>
      <c r="E16" s="144">
        <v>0.80200000000000005</v>
      </c>
      <c r="F16" s="144">
        <v>0.43099999999999999</v>
      </c>
      <c r="G16" s="144">
        <v>0.81499999999999995</v>
      </c>
      <c r="H16" s="144">
        <v>0.436</v>
      </c>
      <c r="I16" s="144">
        <v>0.45900000000000002</v>
      </c>
      <c r="J16" s="144">
        <v>4.0000000000000001E-3</v>
      </c>
      <c r="K16" s="154">
        <v>2.1000000000000001E-2</v>
      </c>
      <c r="L16" s="66"/>
      <c r="M16" s="174">
        <f>100%-Tabela2[[#This Row],[Não tem nenhuma articulação]]-Tabela2[[#This Row],[Serviço ou instituição não existente no município]]</f>
        <v>0.97499999999999998</v>
      </c>
    </row>
    <row r="17" spans="1:13" x14ac:dyDescent="0.25">
      <c r="A17" s="173" t="s">
        <v>101</v>
      </c>
      <c r="B17" s="144">
        <v>0.94699999999999995</v>
      </c>
      <c r="C17" s="144">
        <v>0.90300000000000002</v>
      </c>
      <c r="D17" s="144">
        <v>0.92100000000000004</v>
      </c>
      <c r="E17" s="144">
        <v>0.81399999999999995</v>
      </c>
      <c r="F17" s="144">
        <v>0.45100000000000001</v>
      </c>
      <c r="G17" s="144">
        <v>0.82899999999999996</v>
      </c>
      <c r="H17" s="144">
        <v>0.45200000000000001</v>
      </c>
      <c r="I17" s="144">
        <v>0.47799999999999998</v>
      </c>
      <c r="J17" s="144">
        <v>4.0000000000000001E-3</v>
      </c>
      <c r="K17" s="154">
        <v>0.02</v>
      </c>
      <c r="L17" s="66"/>
      <c r="M17" s="174">
        <f>100%-Tabela2[[#This Row],[Não tem nenhuma articulação]]-Tabela2[[#This Row],[Serviço ou instituição não existente no município]]</f>
        <v>0.97599999999999998</v>
      </c>
    </row>
    <row r="18" spans="1:13" x14ac:dyDescent="0.25">
      <c r="A18" s="173" t="s">
        <v>102</v>
      </c>
      <c r="B18" s="144">
        <v>0.59499999999999997</v>
      </c>
      <c r="C18" s="144">
        <v>0.52200000000000002</v>
      </c>
      <c r="D18" s="144">
        <v>0.42599999999999999</v>
      </c>
      <c r="E18" s="144">
        <v>0.19600000000000001</v>
      </c>
      <c r="F18" s="144">
        <v>0.69099999999999995</v>
      </c>
      <c r="G18" s="144">
        <v>0.48399999999999999</v>
      </c>
      <c r="H18" s="144">
        <v>0.20899999999999999</v>
      </c>
      <c r="I18" s="144">
        <v>0.246</v>
      </c>
      <c r="J18" s="144">
        <v>4.8000000000000001E-2</v>
      </c>
      <c r="K18" s="154">
        <v>0.222</v>
      </c>
      <c r="L18" s="66"/>
      <c r="M18" s="174">
        <f>100%-Tabela2[[#This Row],[Não tem nenhuma articulação]]-Tabela2[[#This Row],[Serviço ou instituição não existente no município]]</f>
        <v>0.73</v>
      </c>
    </row>
    <row r="19" spans="1:13" x14ac:dyDescent="0.25">
      <c r="A19" s="173" t="s">
        <v>103</v>
      </c>
      <c r="B19" s="144">
        <v>0.82199999999999995</v>
      </c>
      <c r="C19" s="144">
        <v>0.69199999999999995</v>
      </c>
      <c r="D19" s="144">
        <v>0.65200000000000002</v>
      </c>
      <c r="E19" s="144">
        <v>0.45600000000000002</v>
      </c>
      <c r="F19" s="144">
        <v>0.159</v>
      </c>
      <c r="G19" s="144">
        <v>0.57799999999999996</v>
      </c>
      <c r="H19" s="144">
        <v>0.16600000000000001</v>
      </c>
      <c r="I19" s="144">
        <v>0.254</v>
      </c>
      <c r="J19" s="144">
        <v>2.9000000000000001E-2</v>
      </c>
      <c r="K19" s="154">
        <v>0.11899999999999999</v>
      </c>
      <c r="L19" s="66"/>
      <c r="M19" s="174">
        <f>100%-Tabela2[[#This Row],[Não tem nenhuma articulação]]-Tabela2[[#This Row],[Serviço ou instituição não existente no município]]</f>
        <v>0.85199999999999998</v>
      </c>
    </row>
    <row r="20" spans="1:13" ht="30" x14ac:dyDescent="0.25">
      <c r="A20" s="173" t="s">
        <v>104</v>
      </c>
      <c r="B20" s="144">
        <v>0.53300000000000003</v>
      </c>
      <c r="C20" s="144">
        <v>0.41599999999999998</v>
      </c>
      <c r="D20" s="144">
        <v>0.372</v>
      </c>
      <c r="E20" s="144">
        <v>0.30599999999999999</v>
      </c>
      <c r="F20" s="144">
        <v>0.14899999999999999</v>
      </c>
      <c r="G20" s="144">
        <v>0.38900000000000001</v>
      </c>
      <c r="H20" s="144">
        <v>0.16600000000000001</v>
      </c>
      <c r="I20" s="144">
        <v>0.25600000000000001</v>
      </c>
      <c r="J20" s="144">
        <v>9.4E-2</v>
      </c>
      <c r="K20" s="154">
        <v>0.34599999999999997</v>
      </c>
      <c r="L20" s="66"/>
      <c r="M20" s="174">
        <f>100%-Tabela2[[#This Row],[Não tem nenhuma articulação]]-Tabela2[[#This Row],[Serviço ou instituição não existente no município]]</f>
        <v>0.56000000000000005</v>
      </c>
    </row>
    <row r="21" spans="1:13" x14ac:dyDescent="0.25">
      <c r="A21" s="173" t="s">
        <v>105</v>
      </c>
      <c r="B21" s="144">
        <v>0.35699999999999998</v>
      </c>
      <c r="C21" s="144">
        <v>0.154</v>
      </c>
      <c r="D21" s="144">
        <v>0.11700000000000001</v>
      </c>
      <c r="E21" s="144">
        <v>9.8000000000000004E-2</v>
      </c>
      <c r="F21" s="144">
        <v>5.5E-2</v>
      </c>
      <c r="G21" s="144">
        <v>0.19800000000000001</v>
      </c>
      <c r="H21" s="144">
        <v>5.6000000000000001E-2</v>
      </c>
      <c r="I21" s="144">
        <v>0.14000000000000001</v>
      </c>
      <c r="J21" s="144">
        <v>0.18</v>
      </c>
      <c r="K21" s="154">
        <v>0.44</v>
      </c>
      <c r="L21" s="66"/>
      <c r="M21" s="174">
        <f>100%-Tabela2[[#This Row],[Não tem nenhuma articulação]]-Tabela2[[#This Row],[Serviço ou instituição não existente no município]]</f>
        <v>0.38000000000000006</v>
      </c>
    </row>
    <row r="22" spans="1:13" ht="30" x14ac:dyDescent="0.25">
      <c r="A22" s="173" t="s">
        <v>149</v>
      </c>
      <c r="B22" s="144">
        <v>0.59799999999999998</v>
      </c>
      <c r="C22" s="144">
        <v>0.46600000000000003</v>
      </c>
      <c r="D22" s="144">
        <v>0.432</v>
      </c>
      <c r="E22" s="144">
        <v>0.28199999999999997</v>
      </c>
      <c r="F22" s="144">
        <v>9.5000000000000001E-2</v>
      </c>
      <c r="G22" s="144">
        <v>0.48599999999999999</v>
      </c>
      <c r="H22" s="144">
        <v>0.129</v>
      </c>
      <c r="I22" s="144">
        <v>0.14599999999999999</v>
      </c>
      <c r="J22" s="144">
        <v>0.123</v>
      </c>
      <c r="K22" s="154">
        <v>0.18</v>
      </c>
      <c r="L22" s="66"/>
      <c r="M22" s="174">
        <f>100%-Tabela2[[#This Row],[Não tem nenhuma articulação]]-Tabela2[[#This Row],[Serviço ou instituição não existente no município]]</f>
        <v>0.69700000000000006</v>
      </c>
    </row>
    <row r="23" spans="1:13" x14ac:dyDescent="0.25">
      <c r="A23" s="175" t="s">
        <v>106</v>
      </c>
      <c r="B23" s="160">
        <v>0.97899999999999998</v>
      </c>
      <c r="C23" s="160">
        <v>0.95799999999999996</v>
      </c>
      <c r="D23" s="160">
        <v>0.96199999999999997</v>
      </c>
      <c r="E23" s="160">
        <v>0.91100000000000003</v>
      </c>
      <c r="F23" s="160">
        <v>0.72099999999999997</v>
      </c>
      <c r="G23" s="160">
        <v>0.93799999999999994</v>
      </c>
      <c r="H23" s="160">
        <v>0.77500000000000002</v>
      </c>
      <c r="I23" s="160">
        <v>0.76400000000000001</v>
      </c>
      <c r="J23" s="160">
        <v>6.0000000000000001E-3</v>
      </c>
      <c r="K23" s="161">
        <v>2E-3</v>
      </c>
      <c r="L23" s="66"/>
      <c r="M23" s="174">
        <f>100%-Tabela2[[#This Row],[Não tem nenhuma articulação]]-Tabela2[[#This Row],[Serviço ou instituição não existente no município]]</f>
        <v>0.99199999999999999</v>
      </c>
    </row>
    <row r="24" spans="1:13" x14ac:dyDescent="0.25">
      <c r="A24" s="172"/>
      <c r="B24" s="66"/>
      <c r="C24" s="66"/>
      <c r="D24" s="66"/>
      <c r="E24" s="66"/>
      <c r="F24" s="66"/>
      <c r="G24" s="66"/>
      <c r="H24" s="66"/>
      <c r="I24" s="66"/>
      <c r="J24" s="66"/>
      <c r="K24" s="66"/>
      <c r="L24" s="66"/>
      <c r="M24" s="66"/>
    </row>
    <row r="25" spans="1:13" x14ac:dyDescent="0.25">
      <c r="A25" s="232" t="s">
        <v>17</v>
      </c>
      <c r="B25" s="232"/>
      <c r="C25" s="66"/>
      <c r="D25" s="66"/>
      <c r="E25" s="66"/>
      <c r="F25" s="66"/>
      <c r="G25" s="66"/>
      <c r="H25" s="66"/>
      <c r="I25" s="66"/>
      <c r="J25" s="66"/>
      <c r="K25" s="66"/>
      <c r="L25" s="66"/>
      <c r="M25" s="66"/>
    </row>
    <row r="26" spans="1:13" x14ac:dyDescent="0.25">
      <c r="A26" s="62"/>
      <c r="B26" s="62"/>
    </row>
    <row r="27" spans="1:13" x14ac:dyDescent="0.25">
      <c r="B27" s="220"/>
      <c r="C27" s="231"/>
      <c r="D27" s="231"/>
      <c r="E27" s="231"/>
      <c r="F27" s="231"/>
      <c r="G27" s="231"/>
      <c r="H27" s="231"/>
      <c r="I27" s="231"/>
      <c r="J27" s="231"/>
    </row>
    <row r="28" spans="1:13" x14ac:dyDescent="0.25">
      <c r="B28" s="231"/>
      <c r="C28" s="231"/>
      <c r="D28" s="231"/>
      <c r="E28" s="231"/>
      <c r="F28" s="231"/>
      <c r="G28" s="231"/>
      <c r="H28" s="231"/>
      <c r="I28" s="231"/>
      <c r="J28" s="231"/>
    </row>
    <row r="29" spans="1:13" x14ac:dyDescent="0.25">
      <c r="B29" s="231"/>
      <c r="C29" s="231"/>
      <c r="D29" s="231"/>
      <c r="E29" s="231"/>
      <c r="F29" s="231"/>
      <c r="G29" s="231"/>
      <c r="H29" s="231"/>
      <c r="I29" s="231"/>
      <c r="J29" s="231"/>
    </row>
    <row r="30" spans="1:13" x14ac:dyDescent="0.25">
      <c r="B30" s="231"/>
      <c r="C30" s="231"/>
      <c r="D30" s="231"/>
      <c r="E30" s="231"/>
      <c r="F30" s="231"/>
      <c r="G30" s="231"/>
      <c r="H30" s="231"/>
      <c r="I30" s="231"/>
      <c r="J30" s="231"/>
    </row>
    <row r="31" spans="1:13" x14ac:dyDescent="0.25">
      <c r="B31" s="231"/>
      <c r="C31" s="231"/>
      <c r="D31" s="231"/>
      <c r="E31" s="231"/>
      <c r="F31" s="231"/>
      <c r="G31" s="231"/>
      <c r="H31" s="231"/>
      <c r="I31" s="231"/>
      <c r="J31" s="231"/>
    </row>
    <row r="32" spans="1:13" x14ac:dyDescent="0.25">
      <c r="B32" s="231"/>
      <c r="C32" s="231"/>
      <c r="D32" s="231"/>
      <c r="E32" s="231"/>
      <c r="F32" s="231"/>
      <c r="G32" s="231"/>
      <c r="H32" s="231"/>
      <c r="I32" s="231"/>
      <c r="J32" s="231"/>
    </row>
    <row r="33" spans="1:10" x14ac:dyDescent="0.25">
      <c r="B33" s="231"/>
      <c r="C33" s="231"/>
      <c r="D33" s="231"/>
      <c r="E33" s="231"/>
      <c r="F33" s="231"/>
      <c r="G33" s="231"/>
      <c r="H33" s="231"/>
      <c r="I33" s="231"/>
      <c r="J33" s="231"/>
    </row>
    <row r="34" spans="1:10" x14ac:dyDescent="0.25">
      <c r="B34" s="231"/>
      <c r="C34" s="231"/>
      <c r="D34" s="231"/>
      <c r="E34" s="231"/>
      <c r="F34" s="231"/>
      <c r="G34" s="231"/>
      <c r="H34" s="231"/>
      <c r="I34" s="231"/>
      <c r="J34" s="231"/>
    </row>
    <row r="35" spans="1:10" x14ac:dyDescent="0.25">
      <c r="B35" s="231"/>
      <c r="C35" s="231"/>
      <c r="D35" s="231"/>
      <c r="E35" s="231"/>
      <c r="F35" s="231"/>
      <c r="G35" s="231"/>
      <c r="H35" s="231"/>
      <c r="I35" s="231"/>
      <c r="J35" s="231"/>
    </row>
    <row r="36" spans="1:10" x14ac:dyDescent="0.25">
      <c r="B36" s="231"/>
      <c r="C36" s="231"/>
      <c r="D36" s="231"/>
      <c r="E36" s="231"/>
      <c r="F36" s="231"/>
      <c r="G36" s="231"/>
      <c r="H36" s="231"/>
      <c r="I36" s="231"/>
      <c r="J36" s="231"/>
    </row>
    <row r="37" spans="1:10" x14ac:dyDescent="0.25">
      <c r="B37" s="231"/>
      <c r="C37" s="231"/>
      <c r="D37" s="231"/>
      <c r="E37" s="231"/>
      <c r="F37" s="231"/>
      <c r="G37" s="231"/>
      <c r="H37" s="231"/>
      <c r="I37" s="231"/>
      <c r="J37" s="231"/>
    </row>
    <row r="38" spans="1:10" x14ac:dyDescent="0.25">
      <c r="B38" s="231"/>
      <c r="C38" s="231"/>
      <c r="D38" s="231"/>
      <c r="E38" s="231"/>
      <c r="F38" s="231"/>
      <c r="G38" s="231"/>
      <c r="H38" s="231"/>
      <c r="I38" s="231"/>
      <c r="J38" s="231"/>
    </row>
    <row r="40" spans="1:10" x14ac:dyDescent="0.25">
      <c r="B40" s="120"/>
      <c r="C40" s="120"/>
      <c r="D40" s="120"/>
      <c r="E40" s="120"/>
      <c r="F40" s="120"/>
    </row>
    <row r="43" spans="1:10" x14ac:dyDescent="0.25">
      <c r="A43" s="68"/>
    </row>
  </sheetData>
  <mergeCells count="4">
    <mergeCell ref="A1:G1"/>
    <mergeCell ref="B27:J38"/>
    <mergeCell ref="A25:B25"/>
    <mergeCell ref="I1:M1"/>
  </mergeCells>
  <conditionalFormatting sqref="M4:M23">
    <cfRule type="dataBar" priority="1">
      <dataBar>
        <cfvo type="min"/>
        <cfvo type="max"/>
        <color rgb="FF638EC6"/>
      </dataBar>
      <extLst>
        <ext xmlns:x14="http://schemas.microsoft.com/office/spreadsheetml/2009/9/main" uri="{B025F937-C7B1-47D3-B67F-A62EFF666E3E}">
          <x14:id>{ACFFDD91-55F7-4DBD-9A49-3D12498E3C77}</x14:id>
        </ext>
      </extLst>
    </cfRule>
  </conditionalFormatting>
  <pageMargins left="0.511811024" right="0.511811024" top="0.78740157499999996" bottom="0.78740157499999996" header="0.31496062000000002" footer="0.31496062000000002"/>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ACFFDD91-55F7-4DBD-9A49-3D12498E3C77}">
            <x14:dataBar minLength="0" maxLength="100" border="1" negativeBarBorderColorSameAsPositive="0">
              <x14:cfvo type="autoMin"/>
              <x14:cfvo type="autoMax"/>
              <x14:borderColor rgb="FF638EC6"/>
              <x14:negativeFillColor rgb="FFFF0000"/>
              <x14:negativeBorderColor rgb="FFFF0000"/>
              <x14:axisColor rgb="FF000000"/>
            </x14:dataBar>
          </x14:cfRule>
          <xm:sqref>M4:M23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S34"/>
  <sheetViews>
    <sheetView zoomScale="66" zoomScaleNormal="66" workbookViewId="0">
      <selection activeCell="I45" sqref="I45"/>
    </sheetView>
  </sheetViews>
  <sheetFormatPr defaultRowHeight="15" x14ac:dyDescent="0.25"/>
  <cols>
    <col min="1" max="1" width="15.140625" customWidth="1"/>
  </cols>
  <sheetData>
    <row r="1" spans="1:19" x14ac:dyDescent="0.25">
      <c r="A1" s="18" t="s">
        <v>186</v>
      </c>
    </row>
    <row r="3" spans="1:19" x14ac:dyDescent="0.25">
      <c r="A3" s="19"/>
      <c r="B3" s="21">
        <v>2011</v>
      </c>
      <c r="C3" s="21">
        <v>2012</v>
      </c>
      <c r="D3" s="21">
        <v>2013</v>
      </c>
      <c r="E3" s="26">
        <v>2014</v>
      </c>
      <c r="F3" s="26">
        <v>2015</v>
      </c>
      <c r="G3" s="21">
        <v>2016</v>
      </c>
      <c r="H3" s="21">
        <v>2017</v>
      </c>
    </row>
    <row r="4" spans="1:19" x14ac:dyDescent="0.25">
      <c r="A4" s="21" t="s">
        <v>14</v>
      </c>
      <c r="B4" s="19">
        <v>90</v>
      </c>
      <c r="C4" s="19">
        <v>105</v>
      </c>
      <c r="D4" s="19">
        <v>131</v>
      </c>
      <c r="E4" s="19">
        <v>215</v>
      </c>
      <c r="F4" s="19">
        <f>SUM(F5:F9)</f>
        <v>235</v>
      </c>
      <c r="G4" s="19">
        <v>230</v>
      </c>
      <c r="H4" s="19">
        <v>227</v>
      </c>
    </row>
    <row r="5" spans="1:19" x14ac:dyDescent="0.25">
      <c r="A5" s="21" t="s">
        <v>57</v>
      </c>
      <c r="B5" s="19">
        <v>2</v>
      </c>
      <c r="C5" s="19">
        <v>5</v>
      </c>
      <c r="D5" s="19">
        <v>6</v>
      </c>
      <c r="E5" s="27">
        <v>11</v>
      </c>
      <c r="F5" s="27">
        <v>11</v>
      </c>
      <c r="G5" s="19">
        <v>11</v>
      </c>
      <c r="H5" s="19">
        <v>10</v>
      </c>
    </row>
    <row r="6" spans="1:19" x14ac:dyDescent="0.25">
      <c r="A6" s="21" t="s">
        <v>2</v>
      </c>
      <c r="B6" s="19">
        <v>18</v>
      </c>
      <c r="C6" s="19">
        <v>22</v>
      </c>
      <c r="D6" s="19">
        <v>28</v>
      </c>
      <c r="E6" s="27">
        <v>51</v>
      </c>
      <c r="F6" s="27">
        <v>59</v>
      </c>
      <c r="G6" s="19">
        <v>58</v>
      </c>
      <c r="H6" s="19">
        <v>57</v>
      </c>
    </row>
    <row r="7" spans="1:19" ht="15" customHeight="1" x14ac:dyDescent="0.25">
      <c r="A7" s="21" t="s">
        <v>3</v>
      </c>
      <c r="B7" s="19">
        <v>43</v>
      </c>
      <c r="C7" s="19">
        <v>50</v>
      </c>
      <c r="D7" s="19">
        <v>64</v>
      </c>
      <c r="E7" s="27">
        <v>98</v>
      </c>
      <c r="F7" s="27">
        <v>107</v>
      </c>
      <c r="G7" s="19">
        <v>102</v>
      </c>
      <c r="H7" s="19">
        <v>103</v>
      </c>
      <c r="L7" s="223"/>
      <c r="M7" s="223"/>
      <c r="N7" s="223"/>
      <c r="O7" s="223"/>
      <c r="P7" s="223"/>
      <c r="Q7" s="223"/>
      <c r="R7" s="223"/>
      <c r="S7" s="223"/>
    </row>
    <row r="8" spans="1:19" x14ac:dyDescent="0.25">
      <c r="A8" s="21" t="s">
        <v>4</v>
      </c>
      <c r="B8" s="19">
        <v>21</v>
      </c>
      <c r="C8" s="19">
        <v>22</v>
      </c>
      <c r="D8" s="19">
        <v>26</v>
      </c>
      <c r="E8" s="27">
        <v>42</v>
      </c>
      <c r="F8" s="27">
        <v>46</v>
      </c>
      <c r="G8" s="19">
        <v>46</v>
      </c>
      <c r="H8" s="19">
        <v>44</v>
      </c>
      <c r="L8" s="223"/>
      <c r="M8" s="223"/>
      <c r="N8" s="223"/>
      <c r="O8" s="223"/>
      <c r="P8" s="223"/>
      <c r="Q8" s="223"/>
      <c r="R8" s="223"/>
      <c r="S8" s="223"/>
    </row>
    <row r="9" spans="1:19" x14ac:dyDescent="0.25">
      <c r="A9" s="21" t="s">
        <v>5</v>
      </c>
      <c r="B9" s="19">
        <v>6</v>
      </c>
      <c r="C9" s="19">
        <v>6</v>
      </c>
      <c r="D9" s="19">
        <v>7</v>
      </c>
      <c r="E9" s="27">
        <v>13</v>
      </c>
      <c r="F9" s="27">
        <v>12</v>
      </c>
      <c r="G9" s="19">
        <v>13</v>
      </c>
      <c r="H9" s="19">
        <v>13</v>
      </c>
      <c r="L9" s="223"/>
      <c r="M9" s="223"/>
      <c r="N9" s="223"/>
      <c r="O9" s="223"/>
      <c r="P9" s="223"/>
      <c r="Q9" s="223"/>
      <c r="R9" s="223"/>
      <c r="S9" s="223"/>
    </row>
    <row r="10" spans="1:19" x14ac:dyDescent="0.25">
      <c r="L10" s="223"/>
      <c r="M10" s="223"/>
      <c r="N10" s="223"/>
      <c r="O10" s="223"/>
      <c r="P10" s="223"/>
      <c r="Q10" s="223"/>
      <c r="R10" s="223"/>
      <c r="S10" s="223"/>
    </row>
    <row r="11" spans="1:19" x14ac:dyDescent="0.25">
      <c r="L11" s="223"/>
      <c r="M11" s="223"/>
      <c r="N11" s="223"/>
      <c r="O11" s="223"/>
      <c r="P11" s="223"/>
      <c r="Q11" s="223"/>
      <c r="R11" s="223"/>
      <c r="S11" s="223"/>
    </row>
    <row r="12" spans="1:19" x14ac:dyDescent="0.25">
      <c r="L12" s="223"/>
      <c r="M12" s="223"/>
      <c r="N12" s="223"/>
      <c r="O12" s="223"/>
      <c r="P12" s="223"/>
      <c r="Q12" s="223"/>
      <c r="R12" s="223"/>
      <c r="S12" s="223"/>
    </row>
    <row r="13" spans="1:19" x14ac:dyDescent="0.25">
      <c r="L13" s="223"/>
      <c r="M13" s="223"/>
      <c r="N13" s="223"/>
      <c r="O13" s="223"/>
      <c r="P13" s="223"/>
      <c r="Q13" s="223"/>
      <c r="R13" s="223"/>
      <c r="S13" s="223"/>
    </row>
    <row r="14" spans="1:19" x14ac:dyDescent="0.25">
      <c r="L14" s="223"/>
      <c r="M14" s="223"/>
      <c r="N14" s="223"/>
      <c r="O14" s="223"/>
      <c r="P14" s="223"/>
      <c r="Q14" s="223"/>
      <c r="R14" s="223"/>
      <c r="S14" s="223"/>
    </row>
    <row r="15" spans="1:19" x14ac:dyDescent="0.25">
      <c r="L15" s="223"/>
      <c r="M15" s="223"/>
      <c r="N15" s="223"/>
      <c r="O15" s="223"/>
      <c r="P15" s="223"/>
      <c r="Q15" s="223"/>
      <c r="R15" s="223"/>
      <c r="S15" s="223"/>
    </row>
    <row r="16" spans="1:19" x14ac:dyDescent="0.25">
      <c r="L16" s="223"/>
      <c r="M16" s="223"/>
      <c r="N16" s="223"/>
      <c r="O16" s="223"/>
      <c r="P16" s="223"/>
      <c r="Q16" s="223"/>
      <c r="R16" s="223"/>
      <c r="S16" s="223"/>
    </row>
    <row r="17" spans="12:19" x14ac:dyDescent="0.25">
      <c r="L17" s="223"/>
      <c r="M17" s="223"/>
      <c r="N17" s="223"/>
      <c r="O17" s="223"/>
      <c r="P17" s="223"/>
      <c r="Q17" s="223"/>
      <c r="R17" s="223"/>
      <c r="S17" s="223"/>
    </row>
    <row r="18" spans="12:19" x14ac:dyDescent="0.25">
      <c r="L18" s="223"/>
      <c r="M18" s="223"/>
      <c r="N18" s="223"/>
      <c r="O18" s="223"/>
      <c r="P18" s="223"/>
      <c r="Q18" s="223"/>
      <c r="R18" s="223"/>
      <c r="S18" s="223"/>
    </row>
    <row r="19" spans="12:19" x14ac:dyDescent="0.25">
      <c r="L19" s="223"/>
      <c r="M19" s="223"/>
      <c r="N19" s="223"/>
      <c r="O19" s="223"/>
      <c r="P19" s="223"/>
      <c r="Q19" s="223"/>
      <c r="R19" s="223"/>
      <c r="S19" s="223"/>
    </row>
    <row r="20" spans="12:19" x14ac:dyDescent="0.25">
      <c r="L20" s="223"/>
      <c r="M20" s="223"/>
      <c r="N20" s="223"/>
      <c r="O20" s="223"/>
      <c r="P20" s="223"/>
      <c r="Q20" s="223"/>
      <c r="R20" s="223"/>
      <c r="S20" s="223"/>
    </row>
    <row r="21" spans="12:19" x14ac:dyDescent="0.25">
      <c r="L21" s="223"/>
      <c r="M21" s="223"/>
      <c r="N21" s="223"/>
      <c r="O21" s="223"/>
      <c r="P21" s="223"/>
      <c r="Q21" s="223"/>
      <c r="R21" s="223"/>
      <c r="S21" s="223"/>
    </row>
    <row r="22" spans="12:19" x14ac:dyDescent="0.25">
      <c r="L22" s="223"/>
      <c r="M22" s="223"/>
      <c r="N22" s="223"/>
      <c r="O22" s="223"/>
      <c r="P22" s="223"/>
      <c r="Q22" s="223"/>
      <c r="R22" s="223"/>
      <c r="S22" s="223"/>
    </row>
    <row r="23" spans="12:19" x14ac:dyDescent="0.25">
      <c r="L23" s="25"/>
      <c r="M23" s="25"/>
      <c r="N23" s="25"/>
      <c r="O23" s="25"/>
      <c r="P23" s="25"/>
      <c r="Q23" s="28"/>
    </row>
    <row r="34" spans="2:4" x14ac:dyDescent="0.25">
      <c r="B34" s="233" t="s">
        <v>17</v>
      </c>
      <c r="C34" s="233"/>
      <c r="D34" s="233"/>
    </row>
  </sheetData>
  <mergeCells count="2">
    <mergeCell ref="L7:S22"/>
    <mergeCell ref="B34:D34"/>
  </mergeCells>
  <pageMargins left="0.511811024" right="0.511811024" top="0.78740157499999996" bottom="0.78740157499999996" header="0.31496062000000002" footer="0.31496062000000002"/>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O26"/>
  <sheetViews>
    <sheetView zoomScaleNormal="100" zoomScaleSheetLayoutView="80" workbookViewId="0">
      <selection activeCell="I45" sqref="I45"/>
    </sheetView>
  </sheetViews>
  <sheetFormatPr defaultRowHeight="15" x14ac:dyDescent="0.25"/>
  <cols>
    <col min="1" max="1" width="23.42578125" style="78" customWidth="1"/>
    <col min="2" max="2" width="11.42578125" style="78" bestFit="1" customWidth="1"/>
    <col min="3" max="3" width="14" style="78" customWidth="1"/>
    <col min="4" max="5" width="9.140625" style="78"/>
    <col min="6" max="6" width="13.28515625" style="78" customWidth="1"/>
    <col min="7" max="16384" width="9.140625" style="78"/>
  </cols>
  <sheetData>
    <row r="1" spans="1:13" x14ac:dyDescent="0.25">
      <c r="A1" s="206" t="s">
        <v>183</v>
      </c>
      <c r="B1" s="206"/>
      <c r="C1" s="206"/>
      <c r="D1" s="206"/>
      <c r="E1" s="206"/>
      <c r="F1" s="206"/>
      <c r="G1" s="206"/>
      <c r="H1" s="206"/>
      <c r="I1" s="206"/>
      <c r="J1" s="206"/>
      <c r="K1" s="206"/>
      <c r="L1" s="206"/>
      <c r="M1" s="206"/>
    </row>
    <row r="3" spans="1:13" x14ac:dyDescent="0.25">
      <c r="A3" s="87"/>
      <c r="B3" s="88" t="s">
        <v>32</v>
      </c>
      <c r="C3" s="88" t="s">
        <v>33</v>
      </c>
      <c r="D3" s="88" t="s">
        <v>34</v>
      </c>
      <c r="E3" s="88" t="s">
        <v>35</v>
      </c>
      <c r="F3" s="88" t="s">
        <v>36</v>
      </c>
      <c r="G3" s="88" t="s">
        <v>14</v>
      </c>
    </row>
    <row r="4" spans="1:13" x14ac:dyDescent="0.25">
      <c r="A4" s="89" t="s">
        <v>184</v>
      </c>
      <c r="B4" s="90">
        <v>3919</v>
      </c>
      <c r="C4" s="90">
        <v>1043</v>
      </c>
      <c r="D4" s="90">
        <v>305</v>
      </c>
      <c r="E4" s="90">
        <v>103</v>
      </c>
      <c r="F4" s="90">
        <v>0</v>
      </c>
      <c r="G4" s="90">
        <v>5370</v>
      </c>
    </row>
    <row r="5" spans="1:13" x14ac:dyDescent="0.25">
      <c r="A5" s="89" t="s">
        <v>185</v>
      </c>
      <c r="B5" s="91">
        <v>0</v>
      </c>
      <c r="C5" s="90">
        <v>0</v>
      </c>
      <c r="D5" s="90">
        <v>20</v>
      </c>
      <c r="E5" s="90">
        <v>161</v>
      </c>
      <c r="F5" s="90">
        <v>2</v>
      </c>
      <c r="G5" s="91">
        <v>183</v>
      </c>
    </row>
    <row r="6" spans="1:13" x14ac:dyDescent="0.25">
      <c r="A6" s="89" t="s">
        <v>203</v>
      </c>
      <c r="B6" s="90">
        <v>0</v>
      </c>
      <c r="C6" s="90">
        <v>0</v>
      </c>
      <c r="D6" s="90">
        <v>0</v>
      </c>
      <c r="E6" s="90">
        <v>2</v>
      </c>
      <c r="F6" s="90">
        <v>13</v>
      </c>
      <c r="G6" s="90">
        <v>15</v>
      </c>
    </row>
    <row r="7" spans="1:13" x14ac:dyDescent="0.25">
      <c r="A7" s="89" t="s">
        <v>241</v>
      </c>
      <c r="B7" s="90">
        <v>0</v>
      </c>
      <c r="C7" s="90">
        <v>0</v>
      </c>
      <c r="D7" s="90">
        <v>0</v>
      </c>
      <c r="E7" s="90">
        <v>0</v>
      </c>
      <c r="F7" s="90">
        <v>2</v>
      </c>
      <c r="G7" s="90">
        <v>2</v>
      </c>
    </row>
    <row r="8" spans="1:13" x14ac:dyDescent="0.25">
      <c r="A8" s="89" t="s">
        <v>31</v>
      </c>
      <c r="B8" s="91">
        <v>3919</v>
      </c>
      <c r="C8" s="91">
        <v>1043</v>
      </c>
      <c r="D8" s="90">
        <v>325</v>
      </c>
      <c r="E8" s="90">
        <v>266</v>
      </c>
      <c r="F8" s="90">
        <v>17</v>
      </c>
      <c r="G8" s="91">
        <v>5570</v>
      </c>
    </row>
    <row r="10" spans="1:13" x14ac:dyDescent="0.25">
      <c r="A10" s="218"/>
      <c r="B10" s="218"/>
      <c r="C10" s="218"/>
      <c r="D10" s="218"/>
      <c r="E10" s="218"/>
      <c r="F10" s="218"/>
      <c r="G10" s="218"/>
      <c r="H10" s="218"/>
      <c r="I10" s="218"/>
    </row>
    <row r="11" spans="1:13" x14ac:dyDescent="0.25">
      <c r="A11" s="218"/>
      <c r="B11" s="218"/>
      <c r="C11" s="218"/>
      <c r="D11" s="218"/>
      <c r="E11" s="218"/>
      <c r="F11" s="218"/>
      <c r="G11" s="218"/>
      <c r="H11" s="218"/>
      <c r="I11" s="218"/>
    </row>
    <row r="12" spans="1:13" x14ac:dyDescent="0.25">
      <c r="A12" s="218"/>
      <c r="B12" s="218"/>
      <c r="C12" s="218"/>
      <c r="D12" s="218"/>
      <c r="E12" s="218"/>
      <c r="F12" s="218"/>
      <c r="G12" s="218"/>
      <c r="H12" s="218"/>
      <c r="I12" s="218"/>
    </row>
    <row r="13" spans="1:13" x14ac:dyDescent="0.25">
      <c r="A13" s="218"/>
      <c r="B13" s="218"/>
      <c r="C13" s="218"/>
      <c r="D13" s="218"/>
      <c r="E13" s="218"/>
      <c r="F13" s="218"/>
      <c r="G13" s="218"/>
      <c r="H13" s="218"/>
      <c r="I13" s="218"/>
    </row>
    <row r="14" spans="1:13" x14ac:dyDescent="0.25">
      <c r="A14" s="218"/>
      <c r="B14" s="218"/>
      <c r="C14" s="218"/>
      <c r="D14" s="218"/>
      <c r="E14" s="218"/>
      <c r="F14" s="218"/>
      <c r="G14" s="218"/>
      <c r="H14" s="218"/>
      <c r="I14" s="218"/>
    </row>
    <row r="15" spans="1:13" x14ac:dyDescent="0.25">
      <c r="A15" s="218"/>
      <c r="B15" s="218"/>
      <c r="C15" s="218"/>
      <c r="D15" s="218"/>
      <c r="E15" s="218"/>
      <c r="F15" s="218"/>
      <c r="G15" s="218"/>
      <c r="H15" s="218"/>
      <c r="I15" s="218"/>
    </row>
    <row r="16" spans="1:13" x14ac:dyDescent="0.25">
      <c r="A16" s="218"/>
      <c r="B16" s="218"/>
      <c r="C16" s="218"/>
      <c r="D16" s="218"/>
      <c r="E16" s="218"/>
      <c r="F16" s="218"/>
      <c r="G16" s="218"/>
      <c r="H16" s="218"/>
      <c r="I16" s="218"/>
    </row>
    <row r="17" spans="1:15" x14ac:dyDescent="0.25">
      <c r="A17" s="218"/>
      <c r="B17" s="218"/>
      <c r="C17" s="218"/>
      <c r="D17" s="218"/>
      <c r="E17" s="218"/>
      <c r="F17" s="218"/>
      <c r="G17" s="218"/>
      <c r="H17" s="218"/>
      <c r="I17" s="218"/>
    </row>
    <row r="18" spans="1:15" x14ac:dyDescent="0.25">
      <c r="A18" s="218"/>
      <c r="B18" s="218"/>
      <c r="C18" s="218"/>
      <c r="D18" s="218"/>
      <c r="E18" s="218"/>
      <c r="F18" s="218"/>
      <c r="G18" s="218"/>
      <c r="H18" s="218"/>
      <c r="I18" s="218"/>
    </row>
    <row r="19" spans="1:15" x14ac:dyDescent="0.25">
      <c r="A19" s="218"/>
      <c r="B19" s="218"/>
      <c r="C19" s="218"/>
      <c r="D19" s="218"/>
      <c r="E19" s="218"/>
      <c r="F19" s="218"/>
      <c r="G19" s="218"/>
      <c r="H19" s="218"/>
      <c r="I19" s="218"/>
    </row>
    <row r="20" spans="1:15" x14ac:dyDescent="0.25">
      <c r="A20" s="218"/>
      <c r="B20" s="218"/>
      <c r="C20" s="218"/>
      <c r="D20" s="218"/>
      <c r="E20" s="218"/>
      <c r="F20" s="218"/>
      <c r="G20" s="218"/>
      <c r="H20" s="218"/>
      <c r="I20" s="218"/>
      <c r="L20" s="132"/>
      <c r="M20" s="132"/>
      <c r="N20" s="84"/>
      <c r="O20" s="84"/>
    </row>
    <row r="21" spans="1:15" x14ac:dyDescent="0.25">
      <c r="A21" s="218"/>
      <c r="B21" s="218"/>
      <c r="C21" s="218"/>
      <c r="D21" s="218"/>
      <c r="E21" s="218"/>
      <c r="F21" s="218"/>
      <c r="G21" s="218"/>
      <c r="H21" s="218"/>
      <c r="I21" s="218"/>
    </row>
    <row r="22" spans="1:15" x14ac:dyDescent="0.25">
      <c r="A22" s="218"/>
      <c r="B22" s="218"/>
      <c r="C22" s="218"/>
      <c r="D22" s="218"/>
      <c r="E22" s="218"/>
      <c r="F22" s="218"/>
      <c r="G22" s="218"/>
      <c r="H22" s="218"/>
      <c r="I22" s="218"/>
      <c r="K22" s="132" t="s">
        <v>17</v>
      </c>
    </row>
    <row r="23" spans="1:15" x14ac:dyDescent="0.25">
      <c r="A23" s="218"/>
      <c r="B23" s="218"/>
      <c r="C23" s="218"/>
      <c r="D23" s="218"/>
      <c r="E23" s="218"/>
      <c r="F23" s="218"/>
      <c r="G23" s="218"/>
      <c r="H23" s="218"/>
      <c r="I23" s="218"/>
    </row>
    <row r="25" spans="1:15" x14ac:dyDescent="0.25">
      <c r="A25" s="68"/>
      <c r="B25" s="68"/>
      <c r="C25" s="68"/>
      <c r="D25" s="68"/>
      <c r="E25" s="68"/>
      <c r="F25" s="68"/>
    </row>
    <row r="26" spans="1:15" x14ac:dyDescent="0.25">
      <c r="A26" s="68"/>
      <c r="B26" s="68"/>
      <c r="C26" s="68"/>
      <c r="D26" s="68"/>
      <c r="E26" s="68"/>
      <c r="F26" s="68"/>
    </row>
  </sheetData>
  <mergeCells count="2">
    <mergeCell ref="A1:M1"/>
    <mergeCell ref="A10:I23"/>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S32"/>
  <sheetViews>
    <sheetView zoomScale="80" zoomScaleNormal="80" workbookViewId="0">
      <selection activeCell="I45" sqref="I45"/>
    </sheetView>
  </sheetViews>
  <sheetFormatPr defaultRowHeight="15" x14ac:dyDescent="0.25"/>
  <cols>
    <col min="1" max="1" width="11.5703125" style="78" customWidth="1"/>
    <col min="2" max="2" width="13.42578125" style="78" customWidth="1"/>
    <col min="3" max="3" width="11.7109375" style="78" customWidth="1"/>
    <col min="4" max="4" width="10.5703125" style="78" customWidth="1"/>
    <col min="5" max="7" width="9.140625" style="78"/>
    <col min="8" max="8" width="10.28515625" style="78" customWidth="1"/>
    <col min="9" max="16384" width="9.140625" style="78"/>
  </cols>
  <sheetData>
    <row r="1" spans="1:19" ht="17.25" customHeight="1" x14ac:dyDescent="0.25">
      <c r="A1" s="204" t="s">
        <v>167</v>
      </c>
      <c r="B1" s="204"/>
      <c r="C1" s="204"/>
      <c r="D1" s="204"/>
      <c r="E1" s="204"/>
      <c r="F1" s="204"/>
      <c r="G1" s="204"/>
      <c r="H1" s="204"/>
      <c r="I1" s="204"/>
      <c r="J1" s="204"/>
      <c r="K1" s="204"/>
    </row>
    <row r="3" spans="1:19" x14ac:dyDescent="0.25">
      <c r="B3" s="137">
        <v>2007</v>
      </c>
      <c r="C3" s="137">
        <v>2008</v>
      </c>
      <c r="D3" s="137">
        <v>2009</v>
      </c>
      <c r="E3" s="85">
        <v>2010</v>
      </c>
      <c r="F3" s="85">
        <v>2011</v>
      </c>
      <c r="G3" s="85">
        <v>2012</v>
      </c>
      <c r="H3" s="85">
        <v>2013</v>
      </c>
      <c r="I3" s="86">
        <v>2014</v>
      </c>
      <c r="J3" s="86">
        <v>2015</v>
      </c>
      <c r="K3" s="86">
        <v>2016</v>
      </c>
      <c r="L3" s="86">
        <v>2017</v>
      </c>
    </row>
    <row r="4" spans="1:19" x14ac:dyDescent="0.25">
      <c r="A4" s="79" t="s">
        <v>14</v>
      </c>
      <c r="B4" s="138">
        <v>4195</v>
      </c>
      <c r="C4" s="138">
        <v>5074</v>
      </c>
      <c r="D4" s="138">
        <v>5798</v>
      </c>
      <c r="E4" s="80">
        <v>6801</v>
      </c>
      <c r="F4" s="80">
        <v>7475</v>
      </c>
      <c r="G4" s="80">
        <v>7725</v>
      </c>
      <c r="H4" s="80">
        <v>7883</v>
      </c>
      <c r="I4" s="81">
        <v>8088</v>
      </c>
      <c r="J4" s="81">
        <v>8155</v>
      </c>
      <c r="K4" s="82">
        <v>8240</v>
      </c>
      <c r="L4" s="82">
        <v>8292</v>
      </c>
      <c r="P4"/>
      <c r="Q4"/>
      <c r="R4"/>
      <c r="S4"/>
    </row>
    <row r="5" spans="1:19" x14ac:dyDescent="0.25">
      <c r="A5" s="100" t="s">
        <v>237</v>
      </c>
      <c r="B5" s="139">
        <v>3152</v>
      </c>
      <c r="C5" s="139">
        <v>3832</v>
      </c>
      <c r="D5" s="139">
        <v>4330</v>
      </c>
      <c r="E5" s="106">
        <v>4720</v>
      </c>
      <c r="F5" s="106">
        <v>5264</v>
      </c>
      <c r="G5" s="106">
        <v>5323</v>
      </c>
      <c r="H5" s="106">
        <v>5394</v>
      </c>
      <c r="I5" s="106">
        <v>5485</v>
      </c>
      <c r="J5" s="106">
        <v>5503</v>
      </c>
      <c r="K5" s="106">
        <v>5494</v>
      </c>
      <c r="L5" s="106">
        <v>5512</v>
      </c>
      <c r="M5" s="14"/>
      <c r="N5" s="83"/>
      <c r="P5"/>
      <c r="Q5"/>
      <c r="R5"/>
      <c r="S5"/>
    </row>
    <row r="6" spans="1:19" x14ac:dyDescent="0.25">
      <c r="A6"/>
      <c r="B6"/>
      <c r="C6"/>
      <c r="D6"/>
      <c r="E6"/>
      <c r="F6"/>
      <c r="G6"/>
      <c r="H6"/>
      <c r="I6"/>
      <c r="J6"/>
      <c r="K6"/>
      <c r="P6"/>
      <c r="Q6"/>
      <c r="R6"/>
      <c r="S6"/>
    </row>
    <row r="7" spans="1:19" x14ac:dyDescent="0.25">
      <c r="A7"/>
      <c r="B7"/>
      <c r="C7"/>
      <c r="D7"/>
      <c r="E7"/>
      <c r="F7"/>
      <c r="G7"/>
      <c r="H7"/>
      <c r="I7"/>
      <c r="J7"/>
      <c r="K7"/>
      <c r="L7"/>
      <c r="P7"/>
      <c r="Q7"/>
      <c r="R7"/>
      <c r="S7"/>
    </row>
    <row r="8" spans="1:19" x14ac:dyDescent="0.25">
      <c r="A8"/>
      <c r="B8"/>
      <c r="C8"/>
      <c r="D8"/>
      <c r="E8"/>
      <c r="F8"/>
      <c r="G8"/>
      <c r="H8"/>
      <c r="I8"/>
      <c r="J8"/>
      <c r="K8"/>
      <c r="L8"/>
      <c r="P8"/>
      <c r="Q8"/>
      <c r="R8"/>
      <c r="S8"/>
    </row>
    <row r="9" spans="1:19" x14ac:dyDescent="0.25">
      <c r="A9"/>
      <c r="B9"/>
      <c r="C9"/>
      <c r="D9"/>
      <c r="E9"/>
      <c r="F9"/>
      <c r="G9"/>
      <c r="H9"/>
      <c r="I9"/>
      <c r="J9"/>
      <c r="K9"/>
      <c r="P9"/>
      <c r="Q9"/>
      <c r="R9"/>
      <c r="S9"/>
    </row>
    <row r="10" spans="1:19" x14ac:dyDescent="0.25">
      <c r="P10"/>
      <c r="Q10"/>
      <c r="R10"/>
      <c r="S10"/>
    </row>
    <row r="11" spans="1:19" x14ac:dyDescent="0.25">
      <c r="P11"/>
      <c r="Q11"/>
      <c r="R11"/>
      <c r="S11"/>
    </row>
    <row r="12" spans="1:19" x14ac:dyDescent="0.25">
      <c r="P12"/>
      <c r="Q12"/>
      <c r="R12"/>
      <c r="S12"/>
    </row>
    <row r="13" spans="1:19" x14ac:dyDescent="0.25">
      <c r="P13"/>
      <c r="Q13"/>
      <c r="R13"/>
      <c r="S13"/>
    </row>
    <row r="32" spans="2:4" x14ac:dyDescent="0.25">
      <c r="B32" s="205" t="s">
        <v>17</v>
      </c>
      <c r="C32" s="205"/>
      <c r="D32" s="205"/>
    </row>
  </sheetData>
  <mergeCells count="2">
    <mergeCell ref="A1:K1"/>
    <mergeCell ref="B32:D32"/>
  </mergeCells>
  <pageMargins left="0.511811024" right="0.511811024" top="0.78740157499999996" bottom="0.78740157499999996" header="0.31496062000000002" footer="0.31496062000000002"/>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R32"/>
  <sheetViews>
    <sheetView zoomScale="90" zoomScaleNormal="90" workbookViewId="0">
      <selection activeCell="I45" sqref="I45"/>
    </sheetView>
  </sheetViews>
  <sheetFormatPr defaultRowHeight="15" x14ac:dyDescent="0.25"/>
  <sheetData>
    <row r="1" spans="1:18" x14ac:dyDescent="0.25">
      <c r="A1" s="18" t="s">
        <v>213</v>
      </c>
      <c r="M1" s="18"/>
    </row>
    <row r="3" spans="1:18" x14ac:dyDescent="0.25">
      <c r="A3" s="21"/>
      <c r="B3" s="21">
        <v>2011</v>
      </c>
      <c r="C3" s="21">
        <v>2012</v>
      </c>
      <c r="D3" s="21">
        <v>2013</v>
      </c>
      <c r="E3" s="26">
        <v>2014</v>
      </c>
      <c r="F3" s="26">
        <v>2015</v>
      </c>
      <c r="G3" s="21">
        <v>2016</v>
      </c>
      <c r="H3" s="21">
        <v>2017</v>
      </c>
    </row>
    <row r="4" spans="1:18" x14ac:dyDescent="0.25">
      <c r="A4" s="21" t="s">
        <v>6</v>
      </c>
      <c r="B4" s="22">
        <v>0.33300000000000002</v>
      </c>
      <c r="C4" s="22">
        <v>0.34289999999999998</v>
      </c>
      <c r="D4" s="22">
        <v>0.29770000000000002</v>
      </c>
      <c r="E4" s="22">
        <v>0.21859999999999999</v>
      </c>
      <c r="F4" s="22">
        <v>0.23404255319148937</v>
      </c>
      <c r="G4" s="22">
        <v>0.25217391304347825</v>
      </c>
      <c r="H4" s="22">
        <v>0.25550660792951541</v>
      </c>
    </row>
    <row r="5" spans="1:18" x14ac:dyDescent="0.25">
      <c r="A5" s="21" t="s">
        <v>7</v>
      </c>
      <c r="B5" s="22">
        <v>0.56669999999999998</v>
      </c>
      <c r="C5" s="22">
        <v>0.56189999999999996</v>
      </c>
      <c r="D5" s="22">
        <v>0.64100000000000001</v>
      </c>
      <c r="E5" s="22">
        <v>0.69769999999999999</v>
      </c>
      <c r="F5" s="22">
        <v>0.70638297872340428</v>
      </c>
      <c r="G5" s="22">
        <v>0.68260869565217386</v>
      </c>
      <c r="H5" s="22">
        <v>0.69162995594713661</v>
      </c>
    </row>
    <row r="6" spans="1:18" x14ac:dyDescent="0.25">
      <c r="A6" s="26" t="s">
        <v>18</v>
      </c>
      <c r="B6" s="23">
        <v>5.5599999999999997E-2</v>
      </c>
      <c r="C6" s="23">
        <v>7.6200000000000004E-2</v>
      </c>
      <c r="D6" s="23">
        <v>3.0499999999999999E-2</v>
      </c>
      <c r="E6" s="23">
        <v>4.19E-2</v>
      </c>
      <c r="F6" s="23">
        <v>5.9574468085106386E-2</v>
      </c>
      <c r="G6" s="23">
        <v>6.5217391304347824E-2</v>
      </c>
      <c r="H6" s="23">
        <v>5.2863436123348019E-2</v>
      </c>
    </row>
    <row r="7" spans="1:18" x14ac:dyDescent="0.25">
      <c r="A7" s="177" t="s">
        <v>55</v>
      </c>
      <c r="B7" s="178">
        <f>1-SUM(B4:B6)</f>
        <v>4.4700000000000073E-2</v>
      </c>
      <c r="C7" s="178">
        <f t="shared" ref="C7:H7" si="0">1-SUM(C4:C6)</f>
        <v>1.9000000000000017E-2</v>
      </c>
      <c r="D7" s="178">
        <f t="shared" si="0"/>
        <v>3.0799999999999939E-2</v>
      </c>
      <c r="E7" s="178">
        <f t="shared" si="0"/>
        <v>4.1799999999999948E-2</v>
      </c>
      <c r="F7" s="178">
        <f t="shared" si="0"/>
        <v>0</v>
      </c>
      <c r="G7" s="178">
        <f t="shared" si="0"/>
        <v>0</v>
      </c>
      <c r="H7" s="178">
        <f t="shared" si="0"/>
        <v>0</v>
      </c>
    </row>
    <row r="8" spans="1:18" x14ac:dyDescent="0.25">
      <c r="L8" s="223"/>
      <c r="M8" s="223"/>
      <c r="N8" s="223"/>
      <c r="O8" s="223"/>
      <c r="P8" s="223"/>
      <c r="Q8" s="223"/>
      <c r="R8" s="223"/>
    </row>
    <row r="9" spans="1:18" x14ac:dyDescent="0.25">
      <c r="L9" s="223"/>
      <c r="M9" s="223"/>
      <c r="N9" s="223"/>
      <c r="O9" s="223"/>
      <c r="P9" s="223"/>
      <c r="Q9" s="223"/>
      <c r="R9" s="223"/>
    </row>
    <row r="10" spans="1:18" x14ac:dyDescent="0.25">
      <c r="L10" s="223"/>
      <c r="M10" s="223"/>
      <c r="N10" s="223"/>
      <c r="O10" s="223"/>
      <c r="P10" s="223"/>
      <c r="Q10" s="223"/>
      <c r="R10" s="223"/>
    </row>
    <row r="11" spans="1:18" x14ac:dyDescent="0.25">
      <c r="L11" s="223"/>
      <c r="M11" s="223"/>
      <c r="N11" s="223"/>
      <c r="O11" s="223"/>
      <c r="P11" s="223"/>
      <c r="Q11" s="223"/>
      <c r="R11" s="223"/>
    </row>
    <row r="12" spans="1:18" x14ac:dyDescent="0.25">
      <c r="L12" s="223"/>
      <c r="M12" s="223"/>
      <c r="N12" s="223"/>
      <c r="O12" s="223"/>
      <c r="P12" s="223"/>
      <c r="Q12" s="223"/>
      <c r="R12" s="223"/>
    </row>
    <row r="13" spans="1:18" x14ac:dyDescent="0.25">
      <c r="L13" s="223"/>
      <c r="M13" s="223"/>
      <c r="N13" s="223"/>
      <c r="O13" s="223"/>
      <c r="P13" s="223"/>
      <c r="Q13" s="223"/>
      <c r="R13" s="223"/>
    </row>
    <row r="14" spans="1:18" x14ac:dyDescent="0.25">
      <c r="L14" s="223"/>
      <c r="M14" s="223"/>
      <c r="N14" s="223"/>
      <c r="O14" s="223"/>
      <c r="P14" s="223"/>
      <c r="Q14" s="223"/>
      <c r="R14" s="223"/>
    </row>
    <row r="15" spans="1:18" x14ac:dyDescent="0.25">
      <c r="L15" s="223"/>
      <c r="M15" s="223"/>
      <c r="N15" s="223"/>
      <c r="O15" s="223"/>
      <c r="P15" s="223"/>
      <c r="Q15" s="223"/>
      <c r="R15" s="223"/>
    </row>
    <row r="16" spans="1:18" x14ac:dyDescent="0.25">
      <c r="L16" s="223"/>
      <c r="M16" s="223"/>
      <c r="N16" s="223"/>
      <c r="O16" s="223"/>
      <c r="P16" s="223"/>
      <c r="Q16" s="223"/>
      <c r="R16" s="223"/>
    </row>
    <row r="17" spans="2:18" x14ac:dyDescent="0.25">
      <c r="L17" s="223"/>
      <c r="M17" s="223"/>
      <c r="N17" s="223"/>
      <c r="O17" s="223"/>
      <c r="P17" s="223"/>
      <c r="Q17" s="223"/>
      <c r="R17" s="223"/>
    </row>
    <row r="18" spans="2:18" x14ac:dyDescent="0.25">
      <c r="L18" s="223"/>
      <c r="M18" s="223"/>
      <c r="N18" s="223"/>
      <c r="O18" s="223"/>
      <c r="P18" s="223"/>
      <c r="Q18" s="223"/>
      <c r="R18" s="223"/>
    </row>
    <row r="32" spans="2:18" x14ac:dyDescent="0.25">
      <c r="B32" s="205" t="s">
        <v>17</v>
      </c>
      <c r="C32" s="205"/>
      <c r="D32" s="205"/>
    </row>
  </sheetData>
  <mergeCells count="2">
    <mergeCell ref="L8:R18"/>
    <mergeCell ref="B32:D32"/>
  </mergeCells>
  <pageMargins left="0.511811024" right="0.511811024" top="0.78740157499999996" bottom="0.78740157499999996" header="0.31496062000000002" footer="0.31496062000000002"/>
  <ignoredErrors>
    <ignoredError sqref="B7:C7 D7:H7" formulaRange="1"/>
  </ignoredErrors>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AD42"/>
  <sheetViews>
    <sheetView zoomScale="90" zoomScaleNormal="90" workbookViewId="0">
      <selection activeCell="I45" sqref="I45"/>
    </sheetView>
  </sheetViews>
  <sheetFormatPr defaultRowHeight="15" x14ac:dyDescent="0.25"/>
  <sheetData>
    <row r="1" spans="1:30" x14ac:dyDescent="0.25">
      <c r="A1" s="18" t="s">
        <v>189</v>
      </c>
      <c r="R1" s="207"/>
      <c r="S1" s="207"/>
      <c r="T1" s="207"/>
      <c r="U1" s="207"/>
      <c r="V1" s="207"/>
      <c r="W1" s="207"/>
      <c r="X1" s="207"/>
      <c r="Y1" s="207"/>
      <c r="Z1" s="207"/>
      <c r="AA1" s="207"/>
      <c r="AB1" s="207"/>
      <c r="AC1" s="207"/>
      <c r="AD1" s="207"/>
    </row>
    <row r="3" spans="1:30" x14ac:dyDescent="0.25">
      <c r="A3" s="234"/>
      <c r="B3" s="235"/>
      <c r="C3" s="235"/>
      <c r="D3" s="235"/>
      <c r="E3" s="236"/>
      <c r="F3" s="46">
        <v>2011</v>
      </c>
      <c r="G3" s="46">
        <v>2012</v>
      </c>
      <c r="H3" s="46">
        <v>2013</v>
      </c>
      <c r="I3" s="179">
        <v>2014</v>
      </c>
      <c r="J3" s="179">
        <v>2015</v>
      </c>
      <c r="K3" s="46">
        <v>2016</v>
      </c>
      <c r="L3" s="46">
        <v>2017</v>
      </c>
    </row>
    <row r="4" spans="1:30" ht="35.25" customHeight="1" x14ac:dyDescent="0.25">
      <c r="A4" s="237" t="s">
        <v>58</v>
      </c>
      <c r="B4" s="238"/>
      <c r="C4" s="238"/>
      <c r="D4" s="238"/>
      <c r="E4" s="239"/>
      <c r="F4" s="168">
        <v>0.24399999999999999</v>
      </c>
      <c r="G4" s="168">
        <v>0.22900000000000001</v>
      </c>
      <c r="H4" s="168">
        <v>0.19800000000000001</v>
      </c>
      <c r="I4" s="168">
        <v>0.17699999999999999</v>
      </c>
      <c r="J4" s="168">
        <v>0.14468085</v>
      </c>
      <c r="K4" s="168">
        <v>0.17</v>
      </c>
      <c r="L4" s="168">
        <v>0.19823788546255505</v>
      </c>
    </row>
    <row r="5" spans="1:30" ht="23.25" customHeight="1" x14ac:dyDescent="0.25">
      <c r="A5" s="237" t="s">
        <v>59</v>
      </c>
      <c r="B5" s="238"/>
      <c r="C5" s="238"/>
      <c r="D5" s="238"/>
      <c r="E5" s="239"/>
      <c r="F5" s="168">
        <v>0.27800000000000002</v>
      </c>
      <c r="G5" s="168">
        <v>0.25700000000000001</v>
      </c>
      <c r="H5" s="168">
        <v>0.20599999999999999</v>
      </c>
      <c r="I5" s="168">
        <v>0.223</v>
      </c>
      <c r="J5" s="168">
        <v>0.17446808999999999</v>
      </c>
      <c r="K5" s="168">
        <v>0.161</v>
      </c>
      <c r="L5" s="168">
        <v>0.19823788546255505</v>
      </c>
    </row>
    <row r="6" spans="1:30" ht="24" customHeight="1" x14ac:dyDescent="0.25">
      <c r="A6" s="237" t="s">
        <v>10</v>
      </c>
      <c r="B6" s="238"/>
      <c r="C6" s="238"/>
      <c r="D6" s="238"/>
      <c r="E6" s="239"/>
      <c r="F6" s="168">
        <v>0.27800000000000002</v>
      </c>
      <c r="G6" s="168">
        <v>0.21</v>
      </c>
      <c r="H6" s="168">
        <v>0.191</v>
      </c>
      <c r="I6" s="168">
        <v>0.219</v>
      </c>
      <c r="J6" s="168">
        <v>0.16170213</v>
      </c>
      <c r="K6" s="168">
        <v>0.17799999999999999</v>
      </c>
      <c r="L6" s="168">
        <v>0.19823788546255505</v>
      </c>
    </row>
    <row r="7" spans="1:30" ht="30" customHeight="1" x14ac:dyDescent="0.25">
      <c r="A7" s="237" t="s">
        <v>61</v>
      </c>
      <c r="B7" s="238"/>
      <c r="C7" s="238"/>
      <c r="D7" s="238"/>
      <c r="E7" s="239"/>
      <c r="F7" s="168">
        <v>0.222</v>
      </c>
      <c r="G7" s="168">
        <v>0.16200000000000001</v>
      </c>
      <c r="H7" s="168">
        <v>0.17599999999999999</v>
      </c>
      <c r="I7" s="168">
        <v>0.186</v>
      </c>
      <c r="J7" s="168">
        <v>0.15744680999999999</v>
      </c>
      <c r="K7" s="168">
        <v>0.2</v>
      </c>
      <c r="L7" s="168">
        <v>0.20264317180616739</v>
      </c>
    </row>
    <row r="9" spans="1:30" x14ac:dyDescent="0.25">
      <c r="M9" s="223"/>
      <c r="N9" s="223"/>
      <c r="O9" s="223"/>
      <c r="P9" s="223"/>
      <c r="Q9" s="223"/>
      <c r="R9" s="223"/>
      <c r="S9" s="223"/>
      <c r="T9" s="223"/>
      <c r="U9" s="223"/>
      <c r="V9" s="223"/>
      <c r="W9" s="223"/>
    </row>
    <row r="10" spans="1:30" x14ac:dyDescent="0.25">
      <c r="M10" s="223"/>
      <c r="N10" s="223"/>
      <c r="O10" s="223"/>
      <c r="P10" s="223"/>
      <c r="Q10" s="223"/>
      <c r="R10" s="223"/>
      <c r="S10" s="223"/>
      <c r="T10" s="223"/>
      <c r="U10" s="223"/>
      <c r="V10" s="223"/>
      <c r="W10" s="223"/>
    </row>
    <row r="11" spans="1:30" x14ac:dyDescent="0.25">
      <c r="M11" s="223"/>
      <c r="N11" s="223"/>
      <c r="O11" s="223"/>
      <c r="P11" s="223"/>
      <c r="Q11" s="223"/>
      <c r="R11" s="223"/>
      <c r="S11" s="223"/>
      <c r="T11" s="223"/>
      <c r="U11" s="223"/>
      <c r="V11" s="223"/>
      <c r="W11" s="223"/>
    </row>
    <row r="12" spans="1:30" x14ac:dyDescent="0.25">
      <c r="M12" s="223"/>
      <c r="N12" s="223"/>
      <c r="O12" s="223"/>
      <c r="P12" s="223"/>
      <c r="Q12" s="223"/>
      <c r="R12" s="223"/>
      <c r="S12" s="223"/>
      <c r="T12" s="223"/>
      <c r="U12" s="223"/>
      <c r="V12" s="223"/>
      <c r="W12" s="223"/>
    </row>
    <row r="13" spans="1:30" x14ac:dyDescent="0.25">
      <c r="M13" s="223"/>
      <c r="N13" s="223"/>
      <c r="O13" s="223"/>
      <c r="P13" s="223"/>
      <c r="Q13" s="223"/>
      <c r="R13" s="223"/>
      <c r="S13" s="223"/>
      <c r="T13" s="223"/>
      <c r="U13" s="223"/>
      <c r="V13" s="223"/>
      <c r="W13" s="223"/>
    </row>
    <row r="14" spans="1:30" x14ac:dyDescent="0.25">
      <c r="M14" s="223"/>
      <c r="N14" s="223"/>
      <c r="O14" s="223"/>
      <c r="P14" s="223"/>
      <c r="Q14" s="223"/>
      <c r="R14" s="223"/>
      <c r="S14" s="223"/>
      <c r="T14" s="223"/>
      <c r="U14" s="223"/>
      <c r="V14" s="223"/>
      <c r="W14" s="223"/>
    </row>
    <row r="15" spans="1:30" x14ac:dyDescent="0.25">
      <c r="M15" s="223"/>
      <c r="N15" s="223"/>
      <c r="O15" s="223"/>
      <c r="P15" s="223"/>
      <c r="Q15" s="223"/>
      <c r="R15" s="223"/>
      <c r="S15" s="223"/>
      <c r="T15" s="223"/>
      <c r="U15" s="223"/>
      <c r="V15" s="223"/>
      <c r="W15" s="223"/>
    </row>
    <row r="16" spans="1:30" x14ac:dyDescent="0.25">
      <c r="M16" s="223"/>
      <c r="N16" s="223"/>
      <c r="O16" s="223"/>
      <c r="P16" s="223"/>
      <c r="Q16" s="223"/>
      <c r="R16" s="223"/>
      <c r="S16" s="223"/>
      <c r="T16" s="223"/>
      <c r="U16" s="223"/>
      <c r="V16" s="223"/>
      <c r="W16" s="223"/>
    </row>
    <row r="17" spans="13:23" x14ac:dyDescent="0.25">
      <c r="M17" s="223"/>
      <c r="N17" s="223"/>
      <c r="O17" s="223"/>
      <c r="P17" s="223"/>
      <c r="Q17" s="223"/>
      <c r="R17" s="223"/>
      <c r="S17" s="223"/>
      <c r="T17" s="223"/>
      <c r="U17" s="223"/>
      <c r="V17" s="223"/>
      <c r="W17" s="223"/>
    </row>
    <row r="18" spans="13:23" x14ac:dyDescent="0.25">
      <c r="M18" s="223"/>
      <c r="N18" s="223"/>
      <c r="O18" s="223"/>
      <c r="P18" s="223"/>
      <c r="Q18" s="223"/>
      <c r="R18" s="223"/>
      <c r="S18" s="223"/>
      <c r="T18" s="223"/>
      <c r="U18" s="223"/>
      <c r="V18" s="223"/>
      <c r="W18" s="223"/>
    </row>
    <row r="19" spans="13:23" x14ac:dyDescent="0.25">
      <c r="M19" s="223"/>
      <c r="N19" s="223"/>
      <c r="O19" s="223"/>
      <c r="P19" s="223"/>
      <c r="Q19" s="223"/>
      <c r="R19" s="223"/>
      <c r="S19" s="223"/>
      <c r="T19" s="223"/>
      <c r="U19" s="223"/>
      <c r="V19" s="223"/>
      <c r="W19" s="223"/>
    </row>
    <row r="20" spans="13:23" x14ac:dyDescent="0.25">
      <c r="M20" s="223"/>
      <c r="N20" s="223"/>
      <c r="O20" s="223"/>
      <c r="P20" s="223"/>
      <c r="Q20" s="223"/>
      <c r="R20" s="223"/>
      <c r="S20" s="223"/>
      <c r="T20" s="223"/>
      <c r="U20" s="223"/>
      <c r="V20" s="223"/>
      <c r="W20" s="223"/>
    </row>
    <row r="22" spans="13:23" x14ac:dyDescent="0.25">
      <c r="M22" s="68"/>
    </row>
    <row r="42" spans="2:4" x14ac:dyDescent="0.25">
      <c r="B42" s="205" t="s">
        <v>17</v>
      </c>
      <c r="C42" s="205"/>
      <c r="D42" s="205"/>
    </row>
  </sheetData>
  <mergeCells count="8">
    <mergeCell ref="R1:AD1"/>
    <mergeCell ref="B42:D42"/>
    <mergeCell ref="M9:W20"/>
    <mergeCell ref="A3:E3"/>
    <mergeCell ref="A4:E4"/>
    <mergeCell ref="A5:E5"/>
    <mergeCell ref="A6:E6"/>
    <mergeCell ref="A7:E7"/>
  </mergeCells>
  <pageMargins left="0.511811024" right="0.511811024" top="0.78740157499999996" bottom="0.78740157499999996" header="0.31496062000000002" footer="0.31496062000000002"/>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V27"/>
  <sheetViews>
    <sheetView zoomScale="90" zoomScaleNormal="90" workbookViewId="0">
      <selection activeCell="I45" sqref="I45"/>
    </sheetView>
  </sheetViews>
  <sheetFormatPr defaultRowHeight="15" x14ac:dyDescent="0.25"/>
  <cols>
    <col min="1" max="1" width="37.42578125" customWidth="1"/>
    <col min="2" max="2" width="13.85546875" customWidth="1"/>
  </cols>
  <sheetData>
    <row r="1" spans="1:22" x14ac:dyDescent="0.25">
      <c r="A1" s="18" t="s">
        <v>191</v>
      </c>
      <c r="D1" s="43"/>
      <c r="N1" s="207"/>
      <c r="O1" s="207"/>
      <c r="P1" s="207"/>
      <c r="Q1" s="207"/>
      <c r="R1" s="207"/>
      <c r="S1" s="207"/>
      <c r="T1" s="207"/>
      <c r="U1" s="207"/>
      <c r="V1" s="207"/>
    </row>
    <row r="2" spans="1:22" x14ac:dyDescent="0.25">
      <c r="D2" s="43"/>
    </row>
    <row r="3" spans="1:22" x14ac:dyDescent="0.25">
      <c r="D3" s="43"/>
    </row>
    <row r="4" spans="1:22" ht="15" customHeight="1" x14ac:dyDescent="0.25">
      <c r="A4" s="19"/>
      <c r="B4" s="21" t="s">
        <v>6</v>
      </c>
      <c r="C4" s="21" t="s">
        <v>7</v>
      </c>
      <c r="D4" s="21" t="s">
        <v>62</v>
      </c>
      <c r="L4" s="25"/>
      <c r="M4" s="25"/>
      <c r="N4" s="25"/>
      <c r="O4" s="25"/>
      <c r="P4" s="25"/>
      <c r="Q4" s="25"/>
    </row>
    <row r="5" spans="1:22" ht="41.25" customHeight="1" x14ac:dyDescent="0.25">
      <c r="A5" s="40" t="s">
        <v>156</v>
      </c>
      <c r="B5" s="23">
        <v>0.31034482758620691</v>
      </c>
      <c r="C5" s="23">
        <v>0.15923566878980891</v>
      </c>
      <c r="D5" s="23">
        <v>0.16666666666666666</v>
      </c>
      <c r="E5" s="25"/>
      <c r="F5" s="25"/>
      <c r="G5" s="25"/>
      <c r="H5" s="25"/>
      <c r="I5" s="25"/>
      <c r="J5" s="25"/>
      <c r="K5" s="25"/>
    </row>
    <row r="6" spans="1:22" ht="30" x14ac:dyDescent="0.25">
      <c r="A6" s="40" t="s">
        <v>157</v>
      </c>
      <c r="B6" s="23">
        <v>0.32758620689655171</v>
      </c>
      <c r="C6" s="23">
        <v>0.15923566878980891</v>
      </c>
      <c r="D6" s="23">
        <v>8.3333333333333329E-2</v>
      </c>
      <c r="E6" s="25"/>
      <c r="F6" s="25"/>
      <c r="G6" s="25"/>
      <c r="H6" s="25"/>
      <c r="I6" s="25"/>
      <c r="J6" s="25"/>
      <c r="K6" s="25"/>
    </row>
    <row r="7" spans="1:22" ht="15" customHeight="1" x14ac:dyDescent="0.25">
      <c r="A7" s="40" t="s">
        <v>10</v>
      </c>
      <c r="B7" s="23">
        <v>0.32758620689655171</v>
      </c>
      <c r="C7" s="23">
        <v>0.1464968152866242</v>
      </c>
      <c r="D7" s="23">
        <v>0.25</v>
      </c>
      <c r="E7" s="25"/>
      <c r="F7" s="25"/>
      <c r="G7" s="25"/>
      <c r="H7" s="25"/>
      <c r="I7" s="25"/>
      <c r="J7" s="25"/>
      <c r="K7" s="25"/>
    </row>
    <row r="8" spans="1:22" ht="45" customHeight="1" x14ac:dyDescent="0.25">
      <c r="A8" s="40" t="s">
        <v>56</v>
      </c>
      <c r="B8" s="23">
        <v>0.41379310344827586</v>
      </c>
      <c r="C8" s="23">
        <v>0.12101910828025478</v>
      </c>
      <c r="D8" s="23">
        <v>0.25</v>
      </c>
      <c r="E8" s="25"/>
      <c r="F8" s="25"/>
      <c r="G8" s="25"/>
      <c r="H8" s="25"/>
      <c r="I8" s="25"/>
      <c r="J8" s="25"/>
      <c r="K8" s="25"/>
    </row>
    <row r="9" spans="1:22" ht="15" customHeight="1" x14ac:dyDescent="0.25">
      <c r="K9" s="25"/>
      <c r="L9" s="25"/>
      <c r="M9" s="25"/>
      <c r="N9" s="25"/>
      <c r="O9" s="25"/>
      <c r="P9" s="25"/>
      <c r="Q9" s="25"/>
    </row>
    <row r="10" spans="1:22" ht="15" customHeight="1" x14ac:dyDescent="0.25">
      <c r="A10" s="223"/>
      <c r="B10" s="223"/>
      <c r="C10" s="223"/>
      <c r="D10" s="223"/>
      <c r="K10" s="25"/>
      <c r="L10" s="25"/>
      <c r="M10" s="25"/>
      <c r="N10" s="25"/>
      <c r="O10" s="25"/>
      <c r="P10" s="25"/>
      <c r="Q10" s="25"/>
    </row>
    <row r="11" spans="1:22" x14ac:dyDescent="0.25">
      <c r="A11" s="223"/>
      <c r="B11" s="223"/>
      <c r="C11" s="223"/>
      <c r="D11" s="223"/>
      <c r="K11" s="25"/>
      <c r="L11" s="25"/>
      <c r="M11" s="25"/>
      <c r="N11" s="25"/>
      <c r="O11" s="25"/>
      <c r="P11" s="25"/>
      <c r="Q11" s="25"/>
    </row>
    <row r="12" spans="1:22" x14ac:dyDescent="0.25">
      <c r="A12" s="223"/>
      <c r="B12" s="223"/>
      <c r="C12" s="223"/>
      <c r="D12" s="223"/>
      <c r="K12" s="25"/>
      <c r="L12" s="25"/>
      <c r="M12" s="25"/>
      <c r="N12" s="25"/>
      <c r="O12" s="25"/>
      <c r="P12" s="25"/>
      <c r="Q12" s="25"/>
    </row>
    <row r="13" spans="1:22" x14ac:dyDescent="0.25">
      <c r="A13" s="223"/>
      <c r="B13" s="223"/>
      <c r="C13" s="223"/>
      <c r="D13" s="223"/>
      <c r="K13" s="25"/>
      <c r="L13" s="25"/>
      <c r="M13" s="25"/>
      <c r="N13" s="25"/>
      <c r="O13" s="25"/>
      <c r="P13" s="25"/>
      <c r="Q13" s="25"/>
    </row>
    <row r="14" spans="1:22" x14ac:dyDescent="0.25">
      <c r="A14" s="223"/>
      <c r="B14" s="223"/>
      <c r="C14" s="223"/>
      <c r="D14" s="223"/>
      <c r="K14" s="25"/>
      <c r="L14" s="25"/>
      <c r="M14" s="25"/>
      <c r="N14" s="25"/>
      <c r="O14" s="25"/>
      <c r="P14" s="25"/>
      <c r="Q14" s="25"/>
    </row>
    <row r="15" spans="1:22" x14ac:dyDescent="0.25">
      <c r="A15" s="223"/>
      <c r="B15" s="223"/>
      <c r="C15" s="223"/>
      <c r="D15" s="223"/>
      <c r="K15" s="25"/>
      <c r="L15" s="25"/>
      <c r="M15" s="25"/>
      <c r="N15" s="25"/>
      <c r="O15" s="25"/>
      <c r="P15" s="25"/>
      <c r="Q15" s="25"/>
    </row>
    <row r="16" spans="1:22" x14ac:dyDescent="0.25">
      <c r="A16" s="223"/>
      <c r="B16" s="223"/>
      <c r="C16" s="223"/>
      <c r="D16" s="223"/>
      <c r="K16" s="17"/>
      <c r="L16" s="17"/>
      <c r="M16" s="17"/>
      <c r="N16" s="17"/>
      <c r="O16" s="17"/>
    </row>
    <row r="17" spans="1:15" x14ac:dyDescent="0.25">
      <c r="A17" s="223"/>
      <c r="B17" s="223"/>
      <c r="C17" s="223"/>
      <c r="D17" s="223"/>
      <c r="K17" s="17"/>
      <c r="L17" s="17"/>
      <c r="M17" s="17"/>
      <c r="N17" s="17"/>
      <c r="O17" s="17"/>
    </row>
    <row r="18" spans="1:15" x14ac:dyDescent="0.25">
      <c r="A18" s="223"/>
      <c r="B18" s="223"/>
      <c r="C18" s="223"/>
      <c r="D18" s="223"/>
      <c r="K18" s="17"/>
      <c r="L18" s="17"/>
      <c r="M18" s="17"/>
      <c r="N18" s="17"/>
      <c r="O18" s="17"/>
    </row>
    <row r="19" spans="1:15" x14ac:dyDescent="0.25">
      <c r="A19" s="223"/>
      <c r="B19" s="223"/>
      <c r="C19" s="223"/>
      <c r="D19" s="223"/>
      <c r="K19" s="17"/>
      <c r="L19" s="17"/>
      <c r="M19" s="17"/>
      <c r="N19" s="17"/>
      <c r="O19" s="17"/>
    </row>
    <row r="20" spans="1:15" x14ac:dyDescent="0.25">
      <c r="A20" s="223"/>
      <c r="B20" s="223"/>
      <c r="C20" s="223"/>
      <c r="D20" s="223"/>
      <c r="O20" s="17"/>
    </row>
    <row r="21" spans="1:15" x14ac:dyDescent="0.25">
      <c r="A21" s="223"/>
      <c r="B21" s="223"/>
      <c r="C21" s="223"/>
      <c r="D21" s="223"/>
      <c r="O21" s="17"/>
    </row>
    <row r="22" spans="1:15" x14ac:dyDescent="0.25">
      <c r="A22" s="223"/>
      <c r="B22" s="223"/>
      <c r="C22" s="223"/>
      <c r="D22" s="223"/>
      <c r="O22" s="17"/>
    </row>
    <row r="23" spans="1:15" x14ac:dyDescent="0.25">
      <c r="A23" s="223"/>
      <c r="B23" s="223"/>
      <c r="C23" s="223"/>
      <c r="D23" s="223"/>
      <c r="O23" s="17"/>
    </row>
    <row r="24" spans="1:15" x14ac:dyDescent="0.25">
      <c r="A24" s="223"/>
      <c r="B24" s="223"/>
      <c r="C24" s="223"/>
      <c r="D24" s="223"/>
      <c r="O24" s="17"/>
    </row>
    <row r="25" spans="1:15" x14ac:dyDescent="0.25">
      <c r="A25" s="41"/>
      <c r="B25" s="41"/>
      <c r="C25" s="41"/>
      <c r="D25" s="41"/>
      <c r="O25" s="17"/>
    </row>
    <row r="26" spans="1:15" x14ac:dyDescent="0.25">
      <c r="A26" s="70"/>
      <c r="B26" s="41"/>
      <c r="C26" s="41"/>
      <c r="D26" s="41"/>
      <c r="O26" s="17"/>
    </row>
    <row r="27" spans="1:15" x14ac:dyDescent="0.25">
      <c r="F27" s="205" t="s">
        <v>17</v>
      </c>
      <c r="G27" s="205"/>
      <c r="H27" s="205"/>
    </row>
  </sheetData>
  <mergeCells count="3">
    <mergeCell ref="A10:D24"/>
    <mergeCell ref="F27:H27"/>
    <mergeCell ref="N1:V1"/>
  </mergeCells>
  <pageMargins left="0.511811024" right="0.511811024" top="0.78740157499999996" bottom="0.78740157499999996" header="0.31496062000000002" footer="0.31496062000000002"/>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Y30"/>
  <sheetViews>
    <sheetView zoomScale="90" zoomScaleNormal="90" workbookViewId="0">
      <selection activeCell="I45" sqref="I45"/>
    </sheetView>
  </sheetViews>
  <sheetFormatPr defaultRowHeight="15" x14ac:dyDescent="0.25"/>
  <sheetData>
    <row r="1" spans="1:25" x14ac:dyDescent="0.25">
      <c r="A1" s="18" t="s">
        <v>193</v>
      </c>
      <c r="P1" s="206"/>
      <c r="Q1" s="206"/>
      <c r="R1" s="206"/>
      <c r="S1" s="206"/>
      <c r="T1" s="206"/>
      <c r="U1" s="206"/>
      <c r="V1" s="206"/>
      <c r="W1" s="206"/>
      <c r="X1" s="206"/>
      <c r="Y1" s="206"/>
    </row>
    <row r="3" spans="1:25" ht="15.75" x14ac:dyDescent="0.25">
      <c r="A3" s="29"/>
      <c r="B3" s="30">
        <v>2011</v>
      </c>
      <c r="C3" s="30">
        <v>2012</v>
      </c>
      <c r="D3" s="30">
        <v>2013</v>
      </c>
      <c r="E3" s="30">
        <v>2014</v>
      </c>
      <c r="F3" s="30">
        <v>2015</v>
      </c>
      <c r="G3" s="30">
        <v>2016</v>
      </c>
      <c r="H3" s="30">
        <v>2017</v>
      </c>
    </row>
    <row r="4" spans="1:25" ht="15.75" x14ac:dyDescent="0.25">
      <c r="A4" s="30" t="s">
        <v>13</v>
      </c>
      <c r="B4" s="31">
        <v>0.77769999999999995</v>
      </c>
      <c r="C4" s="31">
        <v>0.8095</v>
      </c>
      <c r="D4" s="31">
        <v>0.80910000000000004</v>
      </c>
      <c r="E4" s="32">
        <v>0.77700000000000002</v>
      </c>
      <c r="F4" s="31">
        <v>0.86382979000000004</v>
      </c>
      <c r="G4" s="31">
        <v>0.89600000000000002</v>
      </c>
      <c r="H4" s="31">
        <v>0.88109999999999999</v>
      </c>
    </row>
    <row r="5" spans="1:25" ht="15.75" x14ac:dyDescent="0.25">
      <c r="A5" s="30" t="s">
        <v>31</v>
      </c>
      <c r="B5" s="33">
        <v>70</v>
      </c>
      <c r="C5" s="33">
        <v>85</v>
      </c>
      <c r="D5" s="33">
        <v>106</v>
      </c>
      <c r="E5" s="29">
        <v>167</v>
      </c>
      <c r="F5" s="33">
        <v>203</v>
      </c>
      <c r="G5" s="33">
        <v>206</v>
      </c>
      <c r="H5" s="33">
        <v>200</v>
      </c>
    </row>
    <row r="8" spans="1:25" x14ac:dyDescent="0.25">
      <c r="L8" s="220"/>
      <c r="M8" s="220"/>
      <c r="N8" s="220"/>
      <c r="O8" s="220"/>
      <c r="P8" s="220"/>
      <c r="Q8" s="220"/>
    </row>
    <row r="9" spans="1:25" x14ac:dyDescent="0.25">
      <c r="L9" s="220"/>
      <c r="M9" s="220"/>
      <c r="N9" s="220"/>
      <c r="O9" s="220"/>
      <c r="P9" s="220"/>
      <c r="Q9" s="220"/>
    </row>
    <row r="10" spans="1:25" x14ac:dyDescent="0.25">
      <c r="L10" s="220"/>
      <c r="M10" s="220"/>
      <c r="N10" s="220"/>
      <c r="O10" s="220"/>
      <c r="P10" s="220"/>
      <c r="Q10" s="220"/>
    </row>
    <row r="11" spans="1:25" x14ac:dyDescent="0.25">
      <c r="L11" s="220"/>
      <c r="M11" s="220"/>
      <c r="N11" s="220"/>
      <c r="O11" s="220"/>
      <c r="P11" s="220"/>
      <c r="Q11" s="220"/>
    </row>
    <row r="12" spans="1:25" x14ac:dyDescent="0.25">
      <c r="L12" s="220"/>
      <c r="M12" s="220"/>
      <c r="N12" s="220"/>
      <c r="O12" s="220"/>
      <c r="P12" s="220"/>
      <c r="Q12" s="220"/>
    </row>
    <row r="13" spans="1:25" x14ac:dyDescent="0.25">
      <c r="L13" s="220"/>
      <c r="M13" s="220"/>
      <c r="N13" s="220"/>
      <c r="O13" s="220"/>
      <c r="P13" s="220"/>
      <c r="Q13" s="220"/>
    </row>
    <row r="14" spans="1:25" x14ac:dyDescent="0.25">
      <c r="L14" s="220"/>
      <c r="M14" s="220"/>
      <c r="N14" s="220"/>
      <c r="O14" s="220"/>
      <c r="P14" s="220"/>
      <c r="Q14" s="220"/>
    </row>
    <row r="15" spans="1:25" x14ac:dyDescent="0.25">
      <c r="L15" s="220"/>
      <c r="M15" s="220"/>
      <c r="N15" s="220"/>
      <c r="O15" s="220"/>
      <c r="P15" s="220"/>
      <c r="Q15" s="220"/>
    </row>
    <row r="16" spans="1:25" x14ac:dyDescent="0.25">
      <c r="L16" s="220"/>
      <c r="M16" s="220"/>
      <c r="N16" s="220"/>
      <c r="O16" s="220"/>
      <c r="P16" s="220"/>
      <c r="Q16" s="220"/>
    </row>
    <row r="17" spans="2:17" x14ac:dyDescent="0.25">
      <c r="L17" s="220"/>
      <c r="M17" s="220"/>
      <c r="N17" s="220"/>
      <c r="O17" s="220"/>
      <c r="P17" s="220"/>
      <c r="Q17" s="220"/>
    </row>
    <row r="18" spans="2:17" x14ac:dyDescent="0.25">
      <c r="L18" s="220"/>
      <c r="M18" s="220"/>
      <c r="N18" s="220"/>
      <c r="O18" s="220"/>
      <c r="P18" s="220"/>
      <c r="Q18" s="220"/>
    </row>
    <row r="19" spans="2:17" x14ac:dyDescent="0.25">
      <c r="L19" s="220"/>
      <c r="M19" s="220"/>
      <c r="N19" s="220"/>
      <c r="O19" s="220"/>
      <c r="P19" s="220"/>
      <c r="Q19" s="220"/>
    </row>
    <row r="20" spans="2:17" x14ac:dyDescent="0.25">
      <c r="L20" s="220"/>
      <c r="M20" s="220"/>
      <c r="N20" s="220"/>
      <c r="O20" s="220"/>
      <c r="P20" s="220"/>
      <c r="Q20" s="220"/>
    </row>
    <row r="22" spans="2:17" x14ac:dyDescent="0.25">
      <c r="L22" s="68"/>
    </row>
    <row r="30" spans="2:17" x14ac:dyDescent="0.25">
      <c r="B30" s="205" t="s">
        <v>17</v>
      </c>
      <c r="C30" s="205"/>
      <c r="D30" s="205"/>
    </row>
  </sheetData>
  <mergeCells count="3">
    <mergeCell ref="L8:Q20"/>
    <mergeCell ref="B30:D30"/>
    <mergeCell ref="P1:Y1"/>
  </mergeCells>
  <pageMargins left="0.511811024" right="0.511811024" top="0.78740157499999996" bottom="0.78740157499999996" header="0.31496062000000002" footer="0.31496062000000002"/>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P75"/>
  <sheetViews>
    <sheetView zoomScale="73" zoomScaleNormal="73" workbookViewId="0">
      <selection activeCell="I45" sqref="I45"/>
    </sheetView>
  </sheetViews>
  <sheetFormatPr defaultRowHeight="15" x14ac:dyDescent="0.25"/>
  <cols>
    <col min="1" max="1" width="56.42578125" customWidth="1"/>
    <col min="2" max="2" width="19.7109375" customWidth="1"/>
    <col min="3" max="3" width="19.85546875" customWidth="1"/>
    <col min="4" max="4" width="17.28515625" customWidth="1"/>
    <col min="5" max="5" width="17.7109375" customWidth="1"/>
    <col min="6" max="6" width="11" customWidth="1"/>
    <col min="7" max="7" width="12.85546875" customWidth="1"/>
    <col min="8" max="8" width="14.85546875" customWidth="1"/>
    <col min="9" max="9" width="9.42578125" customWidth="1"/>
    <col min="10" max="10" width="11.5703125" customWidth="1"/>
    <col min="11" max="11" width="7.85546875" customWidth="1"/>
    <col min="12" max="12" width="17.140625" customWidth="1"/>
  </cols>
  <sheetData>
    <row r="1" spans="1:16" x14ac:dyDescent="0.25">
      <c r="A1" s="221" t="s">
        <v>235</v>
      </c>
      <c r="B1" s="221"/>
      <c r="C1" s="221"/>
      <c r="D1" s="221"/>
      <c r="E1" s="221"/>
      <c r="F1" s="221"/>
      <c r="G1" s="221"/>
      <c r="H1" s="66"/>
      <c r="I1" s="66"/>
      <c r="J1" s="221"/>
      <c r="K1" s="221"/>
      <c r="L1" s="221"/>
      <c r="M1" s="221"/>
      <c r="N1" s="221"/>
      <c r="O1" s="221"/>
      <c r="P1" s="221"/>
    </row>
    <row r="2" spans="1:16" x14ac:dyDescent="0.25">
      <c r="A2" s="66"/>
      <c r="B2" s="66"/>
      <c r="C2" s="66"/>
      <c r="D2" s="66"/>
      <c r="E2" s="66"/>
      <c r="F2" s="66"/>
      <c r="G2" s="66"/>
      <c r="H2" s="66"/>
      <c r="I2" s="66"/>
      <c r="J2" s="66"/>
      <c r="K2" s="66"/>
      <c r="L2" s="66"/>
      <c r="M2" s="66"/>
      <c r="N2" s="66"/>
      <c r="O2" s="66"/>
      <c r="P2" s="66"/>
    </row>
    <row r="3" spans="1:16" ht="90" x14ac:dyDescent="0.25">
      <c r="A3" s="180" t="s">
        <v>130</v>
      </c>
      <c r="B3" s="181" t="s">
        <v>75</v>
      </c>
      <c r="C3" s="182" t="s">
        <v>131</v>
      </c>
      <c r="D3" s="182" t="s">
        <v>132</v>
      </c>
      <c r="E3" s="181" t="s">
        <v>78</v>
      </c>
      <c r="F3" s="181" t="s">
        <v>79</v>
      </c>
      <c r="G3" s="181" t="s">
        <v>80</v>
      </c>
      <c r="H3" s="181" t="s">
        <v>81</v>
      </c>
      <c r="I3" s="181" t="s">
        <v>82</v>
      </c>
      <c r="J3" s="181" t="s">
        <v>133</v>
      </c>
      <c r="K3" s="181" t="s">
        <v>83</v>
      </c>
      <c r="L3" s="183" t="s">
        <v>84</v>
      </c>
      <c r="M3" s="66"/>
      <c r="N3" s="66"/>
      <c r="O3" s="66"/>
      <c r="P3" s="66"/>
    </row>
    <row r="4" spans="1:16" ht="30" x14ac:dyDescent="0.25">
      <c r="A4" s="173" t="s">
        <v>107</v>
      </c>
      <c r="B4" s="184">
        <v>0.6</v>
      </c>
      <c r="C4" s="184">
        <v>0.45200000000000001</v>
      </c>
      <c r="D4" s="184">
        <v>0.53500000000000003</v>
      </c>
      <c r="E4" s="184">
        <v>0.47399999999999998</v>
      </c>
      <c r="F4" s="184">
        <v>0.39600000000000002</v>
      </c>
      <c r="G4" s="184">
        <v>0.57799999999999996</v>
      </c>
      <c r="H4" s="184">
        <v>0.42599999999999999</v>
      </c>
      <c r="I4" s="184">
        <v>0.45200000000000001</v>
      </c>
      <c r="J4" s="184">
        <v>0.35699999999999998</v>
      </c>
      <c r="K4" s="184">
        <v>0.13900000000000001</v>
      </c>
      <c r="L4" s="185">
        <v>0.2</v>
      </c>
      <c r="M4" s="66"/>
      <c r="N4" s="174">
        <f>100%-Tabela3[[#This Row],[Não tem nenhuma articulação]]-Tabela3[[#This Row],[Serviço ou instituição não existente no município]]</f>
        <v>0.66100000000000003</v>
      </c>
      <c r="O4" s="66"/>
      <c r="P4" s="66"/>
    </row>
    <row r="5" spans="1:16" ht="30" x14ac:dyDescent="0.25">
      <c r="A5" s="173" t="s">
        <v>108</v>
      </c>
      <c r="B5" s="184">
        <v>0.91300000000000003</v>
      </c>
      <c r="C5" s="184">
        <v>0.85699999999999998</v>
      </c>
      <c r="D5" s="184">
        <v>0.85199999999999998</v>
      </c>
      <c r="E5" s="184">
        <v>0.752</v>
      </c>
      <c r="F5" s="184">
        <v>0.60399999999999998</v>
      </c>
      <c r="G5" s="184">
        <v>0.86099999999999999</v>
      </c>
      <c r="H5" s="184">
        <v>0.64300000000000002</v>
      </c>
      <c r="I5" s="184">
        <v>0.58299999999999996</v>
      </c>
      <c r="J5" s="184">
        <v>0.622</v>
      </c>
      <c r="K5" s="184">
        <v>2.5999999999999999E-2</v>
      </c>
      <c r="L5" s="185">
        <v>4.8000000000000001E-2</v>
      </c>
      <c r="M5" s="66"/>
      <c r="N5" s="174">
        <f>100%-Tabela3[[#This Row],[Não tem nenhuma articulação]]-Tabela3[[#This Row],[Serviço ou instituição não existente no município]]</f>
        <v>0.92599999999999993</v>
      </c>
      <c r="O5" s="66"/>
      <c r="P5" s="66"/>
    </row>
    <row r="6" spans="1:16" x14ac:dyDescent="0.25">
      <c r="A6" s="173" t="s">
        <v>109</v>
      </c>
      <c r="B6" s="184">
        <v>0.97399999999999998</v>
      </c>
      <c r="C6" s="184">
        <v>0.91300000000000003</v>
      </c>
      <c r="D6" s="184">
        <v>0.92600000000000005</v>
      </c>
      <c r="E6" s="184">
        <v>0.68300000000000005</v>
      </c>
      <c r="F6" s="184">
        <v>0.30399999999999999</v>
      </c>
      <c r="G6" s="184">
        <v>0.90400000000000003</v>
      </c>
      <c r="H6" s="184">
        <v>0.42599999999999999</v>
      </c>
      <c r="I6" s="184">
        <v>0.4</v>
      </c>
      <c r="J6" s="184">
        <v>0.435</v>
      </c>
      <c r="K6" s="184">
        <v>4.0000000000000001E-3</v>
      </c>
      <c r="L6" s="186">
        <v>0</v>
      </c>
      <c r="M6" s="66"/>
      <c r="N6" s="174">
        <f>100%-Tabela3[[#This Row],[Não tem nenhuma articulação]]-Tabela3[[#This Row],[Serviço ou instituição não existente no município]]</f>
        <v>0.996</v>
      </c>
      <c r="O6" s="66"/>
      <c r="P6" s="66"/>
    </row>
    <row r="7" spans="1:16" ht="30" x14ac:dyDescent="0.25">
      <c r="A7" s="173" t="s">
        <v>110</v>
      </c>
      <c r="B7" s="184">
        <v>0.97799999999999998</v>
      </c>
      <c r="C7" s="184">
        <v>0.92600000000000005</v>
      </c>
      <c r="D7" s="184">
        <v>0.93899999999999995</v>
      </c>
      <c r="E7" s="184">
        <v>0.76100000000000001</v>
      </c>
      <c r="F7" s="184">
        <v>0.40899999999999997</v>
      </c>
      <c r="G7" s="184">
        <v>0.91300000000000003</v>
      </c>
      <c r="H7" s="184">
        <v>0.59099999999999997</v>
      </c>
      <c r="I7" s="184">
        <v>0.496</v>
      </c>
      <c r="J7" s="184">
        <v>0.47799999999999998</v>
      </c>
      <c r="K7" s="184">
        <v>4.0000000000000001E-3</v>
      </c>
      <c r="L7" s="185">
        <v>0</v>
      </c>
      <c r="M7" s="66"/>
      <c r="N7" s="174">
        <f>100%-Tabela3[[#This Row],[Não tem nenhuma articulação]]-Tabela3[[#This Row],[Serviço ou instituição não existente no município]]</f>
        <v>0.996</v>
      </c>
      <c r="O7" s="66"/>
      <c r="P7" s="66"/>
    </row>
    <row r="8" spans="1:16" x14ac:dyDescent="0.25">
      <c r="A8" s="173" t="s">
        <v>94</v>
      </c>
      <c r="B8" s="184">
        <v>0.96499999999999997</v>
      </c>
      <c r="C8" s="184">
        <v>0.87</v>
      </c>
      <c r="D8" s="184">
        <v>0.81299999999999994</v>
      </c>
      <c r="E8" s="184">
        <v>0.60399999999999998</v>
      </c>
      <c r="F8" s="184">
        <v>0.27800000000000002</v>
      </c>
      <c r="G8" s="184">
        <v>0.80900000000000005</v>
      </c>
      <c r="H8" s="184">
        <v>0.4</v>
      </c>
      <c r="I8" s="184">
        <v>0.39600000000000002</v>
      </c>
      <c r="J8" s="184">
        <v>0.33</v>
      </c>
      <c r="K8" s="184">
        <v>1.7000000000000001E-2</v>
      </c>
      <c r="L8" s="185">
        <v>8.9999999999999993E-3</v>
      </c>
      <c r="M8" s="66"/>
      <c r="N8" s="174">
        <f>100%-Tabela3[[#This Row],[Não tem nenhuma articulação]]-Tabela3[[#This Row],[Serviço ou instituição não existente no município]]</f>
        <v>0.97399999999999998</v>
      </c>
      <c r="O8" s="66"/>
      <c r="P8" s="66"/>
    </row>
    <row r="9" spans="1:16" x14ac:dyDescent="0.25">
      <c r="A9" s="173" t="s">
        <v>111</v>
      </c>
      <c r="B9" s="184">
        <v>0.97</v>
      </c>
      <c r="C9" s="184">
        <v>0.9</v>
      </c>
      <c r="D9" s="184">
        <v>0.89600000000000002</v>
      </c>
      <c r="E9" s="184">
        <v>0.81299999999999994</v>
      </c>
      <c r="F9" s="184">
        <v>0.47399999999999998</v>
      </c>
      <c r="G9" s="184">
        <v>0.91300000000000003</v>
      </c>
      <c r="H9" s="184">
        <v>0.65200000000000002</v>
      </c>
      <c r="I9" s="184">
        <v>0.53900000000000003</v>
      </c>
      <c r="J9" s="184">
        <v>0.435</v>
      </c>
      <c r="K9" s="184">
        <v>4.0000000000000001E-3</v>
      </c>
      <c r="L9" s="185">
        <v>4.0000000000000001E-3</v>
      </c>
      <c r="M9" s="66"/>
      <c r="N9" s="174">
        <f>100%-Tabela3[[#This Row],[Não tem nenhuma articulação]]-Tabela3[[#This Row],[Serviço ou instituição não existente no município]]</f>
        <v>0.99199999999999999</v>
      </c>
      <c r="O9" s="66"/>
      <c r="P9" s="66"/>
    </row>
    <row r="10" spans="1:16" ht="30" x14ac:dyDescent="0.25">
      <c r="A10" s="173" t="s">
        <v>112</v>
      </c>
      <c r="B10" s="184">
        <v>0.50900000000000001</v>
      </c>
      <c r="C10" s="184">
        <v>0.443</v>
      </c>
      <c r="D10" s="184">
        <v>0.46500000000000002</v>
      </c>
      <c r="E10" s="184">
        <v>0.39100000000000001</v>
      </c>
      <c r="F10" s="184">
        <v>0.3</v>
      </c>
      <c r="G10" s="184">
        <v>0.45200000000000001</v>
      </c>
      <c r="H10" s="184">
        <v>0.33</v>
      </c>
      <c r="I10" s="184">
        <v>0.35699999999999998</v>
      </c>
      <c r="J10" s="184">
        <v>0.24299999999999999</v>
      </c>
      <c r="K10" s="184">
        <v>7.8E-2</v>
      </c>
      <c r="L10" s="185">
        <v>0.39600000000000002</v>
      </c>
      <c r="M10" s="66"/>
      <c r="N10" s="174">
        <f>100%-Tabela3[[#This Row],[Não tem nenhuma articulação]]-Tabela3[[#This Row],[Serviço ou instituição não existente no município]]</f>
        <v>0.52600000000000002</v>
      </c>
      <c r="O10" s="66"/>
      <c r="P10" s="66"/>
    </row>
    <row r="11" spans="1:16" x14ac:dyDescent="0.25">
      <c r="A11" s="173" t="s">
        <v>113</v>
      </c>
      <c r="B11" s="184">
        <v>0.81699999999999995</v>
      </c>
      <c r="C11" s="184">
        <v>0.60899999999999999</v>
      </c>
      <c r="D11" s="184">
        <v>0.6</v>
      </c>
      <c r="E11" s="184">
        <v>0.47399999999999998</v>
      </c>
      <c r="F11" s="184">
        <v>0.104</v>
      </c>
      <c r="G11" s="184">
        <v>0.63500000000000001</v>
      </c>
      <c r="H11" s="184">
        <v>0.157</v>
      </c>
      <c r="I11" s="184">
        <v>0.13089999999999999</v>
      </c>
      <c r="J11" s="184">
        <v>0.22600000000000001</v>
      </c>
      <c r="K11" s="184">
        <v>9.0999999999999998E-2</v>
      </c>
      <c r="L11" s="185">
        <v>7.3999999999999996E-2</v>
      </c>
      <c r="M11" s="66"/>
      <c r="N11" s="174">
        <f>100%-Tabela3[[#This Row],[Não tem nenhuma articulação]]-Tabela3[[#This Row],[Serviço ou instituição não existente no município]]</f>
        <v>0.83500000000000008</v>
      </c>
      <c r="O11" s="66"/>
      <c r="P11" s="66"/>
    </row>
    <row r="12" spans="1:16" x14ac:dyDescent="0.25">
      <c r="A12" s="173" t="s">
        <v>114</v>
      </c>
      <c r="B12" s="184">
        <v>0.68700000000000006</v>
      </c>
      <c r="C12" s="184">
        <v>0.56100000000000005</v>
      </c>
      <c r="D12" s="184">
        <v>0.44800000000000001</v>
      </c>
      <c r="E12" s="184">
        <v>0.40899999999999997</v>
      </c>
      <c r="F12" s="184">
        <v>0.104</v>
      </c>
      <c r="G12" s="184">
        <v>0.56499999999999995</v>
      </c>
      <c r="H12" s="184">
        <v>0.152</v>
      </c>
      <c r="I12" s="184">
        <v>0.16500000000000001</v>
      </c>
      <c r="J12" s="184">
        <v>0.2</v>
      </c>
      <c r="K12" s="184">
        <v>0.17799999999999999</v>
      </c>
      <c r="L12" s="185">
        <v>9.6000000000000002E-2</v>
      </c>
      <c r="M12" s="66"/>
      <c r="N12" s="174">
        <f>100%-Tabela3[[#This Row],[Não tem nenhuma articulação]]-Tabela3[[#This Row],[Serviço ou instituição não existente no município]]</f>
        <v>0.72600000000000009</v>
      </c>
      <c r="O12" s="66"/>
      <c r="P12" s="66"/>
    </row>
    <row r="13" spans="1:16" x14ac:dyDescent="0.25">
      <c r="A13" s="173" t="s">
        <v>115</v>
      </c>
      <c r="B13" s="184">
        <v>0.94299999999999995</v>
      </c>
      <c r="C13" s="184">
        <v>0.82199999999999995</v>
      </c>
      <c r="D13" s="184">
        <v>0.8</v>
      </c>
      <c r="E13" s="184">
        <v>0.56999999999999995</v>
      </c>
      <c r="F13" s="184">
        <v>0.17399999999999999</v>
      </c>
      <c r="G13" s="184">
        <v>0.77400000000000002</v>
      </c>
      <c r="H13" s="184">
        <v>0.21299999999999999</v>
      </c>
      <c r="I13" s="184">
        <v>0.28299999999999997</v>
      </c>
      <c r="J13" s="184">
        <v>0.27400000000000002</v>
      </c>
      <c r="K13" s="184">
        <v>2.1999999999999999E-2</v>
      </c>
      <c r="L13" s="185">
        <v>1.7000000000000001E-2</v>
      </c>
      <c r="M13" s="66"/>
      <c r="N13" s="174">
        <f>100%-Tabela3[[#This Row],[Não tem nenhuma articulação]]-Tabela3[[#This Row],[Serviço ou instituição não existente no município]]</f>
        <v>0.96099999999999997</v>
      </c>
      <c r="O13" s="66"/>
      <c r="P13" s="66"/>
    </row>
    <row r="14" spans="1:16" ht="30" x14ac:dyDescent="0.25">
      <c r="A14" s="173" t="s">
        <v>98</v>
      </c>
      <c r="B14" s="184">
        <v>0.94799999999999995</v>
      </c>
      <c r="C14" s="184">
        <v>0.69599999999999995</v>
      </c>
      <c r="D14" s="184">
        <v>0.60899999999999999</v>
      </c>
      <c r="E14" s="184">
        <v>0.55700000000000005</v>
      </c>
      <c r="F14" s="184">
        <v>7.8E-2</v>
      </c>
      <c r="G14" s="184">
        <v>0.6</v>
      </c>
      <c r="H14" s="184">
        <v>6.5000000000000002E-2</v>
      </c>
      <c r="I14" s="184">
        <v>0.19600000000000001</v>
      </c>
      <c r="J14" s="184">
        <v>0.3</v>
      </c>
      <c r="K14" s="184">
        <v>8.9999999999999993E-3</v>
      </c>
      <c r="L14" s="185">
        <v>0</v>
      </c>
      <c r="M14" s="66"/>
      <c r="N14" s="174">
        <f>100%-Tabela3[[#This Row],[Não tem nenhuma articulação]]-Tabela3[[#This Row],[Serviço ou instituição não existente no município]]</f>
        <v>0.99099999999999999</v>
      </c>
      <c r="O14" s="66"/>
      <c r="P14" s="66"/>
    </row>
    <row r="15" spans="1:16" x14ac:dyDescent="0.25">
      <c r="A15" s="173" t="s">
        <v>99</v>
      </c>
      <c r="B15" s="184">
        <v>0.54300000000000004</v>
      </c>
      <c r="C15" s="184">
        <v>0.217</v>
      </c>
      <c r="D15" s="184">
        <v>0.183</v>
      </c>
      <c r="E15" s="184">
        <v>0.1</v>
      </c>
      <c r="F15" s="184">
        <v>4.8000000000000001E-2</v>
      </c>
      <c r="G15" s="184">
        <v>0.21299999999999999</v>
      </c>
      <c r="H15" s="184">
        <v>3.9E-2</v>
      </c>
      <c r="I15" s="184">
        <v>9.0999999999999998E-2</v>
      </c>
      <c r="J15" s="184">
        <v>9.0999999999999998E-2</v>
      </c>
      <c r="K15" s="184">
        <v>0.27</v>
      </c>
      <c r="L15" s="185">
        <v>0.161</v>
      </c>
      <c r="M15" s="66"/>
      <c r="N15" s="174">
        <f>100%-Tabela3[[#This Row],[Não tem nenhuma articulação]]-Tabela3[[#This Row],[Serviço ou instituição não existente no município]]</f>
        <v>0.56899999999999995</v>
      </c>
      <c r="O15" s="66"/>
      <c r="P15" s="66"/>
    </row>
    <row r="16" spans="1:16" x14ac:dyDescent="0.25">
      <c r="A16" s="173" t="s">
        <v>116</v>
      </c>
      <c r="B16" s="184">
        <v>0.76100000000000001</v>
      </c>
      <c r="C16" s="184">
        <v>0.47</v>
      </c>
      <c r="D16" s="184">
        <v>0.439</v>
      </c>
      <c r="E16" s="184">
        <v>0.37</v>
      </c>
      <c r="F16" s="184">
        <v>7.3999999999999996E-2</v>
      </c>
      <c r="G16" s="184">
        <v>0.44800000000000001</v>
      </c>
      <c r="H16" s="184">
        <v>0.126</v>
      </c>
      <c r="I16" s="184">
        <v>0.11700000000000001</v>
      </c>
      <c r="J16" s="184">
        <v>0.2</v>
      </c>
      <c r="K16" s="184">
        <v>0.191</v>
      </c>
      <c r="L16" s="185">
        <v>3.5000000000000003E-2</v>
      </c>
      <c r="M16" s="66"/>
      <c r="N16" s="174">
        <f>100%-Tabela3[[#This Row],[Não tem nenhuma articulação]]-Tabela3[[#This Row],[Serviço ou instituição não existente no município]]</f>
        <v>0.77399999999999991</v>
      </c>
      <c r="O16" s="66"/>
      <c r="P16" s="66"/>
    </row>
    <row r="17" spans="1:16" x14ac:dyDescent="0.25">
      <c r="A17" s="173" t="s">
        <v>117</v>
      </c>
      <c r="B17" s="184">
        <v>0.84799999999999998</v>
      </c>
      <c r="C17" s="184">
        <v>0.50900000000000001</v>
      </c>
      <c r="D17" s="184">
        <v>0.504</v>
      </c>
      <c r="E17" s="184">
        <v>0.40400000000000003</v>
      </c>
      <c r="F17" s="184">
        <v>0.109</v>
      </c>
      <c r="G17" s="184">
        <v>0.51700000000000002</v>
      </c>
      <c r="H17" s="184">
        <v>9.0999999999999998E-2</v>
      </c>
      <c r="I17" s="184">
        <v>0.13900000000000001</v>
      </c>
      <c r="J17" s="184">
        <v>0.161</v>
      </c>
      <c r="K17" s="184">
        <v>9.0999999999999998E-2</v>
      </c>
      <c r="L17" s="185">
        <v>3.9E-2</v>
      </c>
      <c r="M17" s="66"/>
      <c r="N17" s="174">
        <f>100%-Tabela3[[#This Row],[Não tem nenhuma articulação]]-Tabela3[[#This Row],[Serviço ou instituição não existente no município]]</f>
        <v>0.87</v>
      </c>
      <c r="O17" s="66"/>
      <c r="P17" s="66"/>
    </row>
    <row r="18" spans="1:16" x14ac:dyDescent="0.25">
      <c r="A18" s="173" t="s">
        <v>97</v>
      </c>
      <c r="B18" s="184">
        <v>0.87</v>
      </c>
      <c r="C18" s="184">
        <v>0.63900000000000001</v>
      </c>
      <c r="D18" s="184">
        <v>0.64800000000000002</v>
      </c>
      <c r="E18" s="184">
        <v>0.41699999999999998</v>
      </c>
      <c r="F18" s="184">
        <v>0.126</v>
      </c>
      <c r="G18" s="184">
        <v>0.54800000000000004</v>
      </c>
      <c r="H18" s="184">
        <v>0.13500000000000001</v>
      </c>
      <c r="I18" s="184">
        <v>0.20899999999999999</v>
      </c>
      <c r="J18" s="184">
        <v>0.2</v>
      </c>
      <c r="K18" s="184">
        <v>7.8E-2</v>
      </c>
      <c r="L18" s="185">
        <v>1.2999999999999999E-2</v>
      </c>
      <c r="M18" s="66"/>
      <c r="N18" s="174">
        <f>100%-Tabela3[[#This Row],[Não tem nenhuma articulação]]-Tabela3[[#This Row],[Serviço ou instituição não existente no município]]</f>
        <v>0.90900000000000003</v>
      </c>
      <c r="O18" s="66"/>
      <c r="P18" s="66"/>
    </row>
    <row r="19" spans="1:16" x14ac:dyDescent="0.25">
      <c r="A19" s="173" t="s">
        <v>118</v>
      </c>
      <c r="B19" s="184">
        <v>0.38700000000000001</v>
      </c>
      <c r="C19" s="184">
        <v>0.187</v>
      </c>
      <c r="D19" s="184">
        <v>0.152</v>
      </c>
      <c r="E19" s="184">
        <v>8.6999999999999994E-2</v>
      </c>
      <c r="F19" s="184">
        <v>2.5999999999999999E-2</v>
      </c>
      <c r="G19" s="184">
        <v>0.16500000000000001</v>
      </c>
      <c r="H19" s="184">
        <v>0.03</v>
      </c>
      <c r="I19" s="184">
        <v>3.5000000000000003E-2</v>
      </c>
      <c r="J19" s="184">
        <v>6.0999999999999999E-2</v>
      </c>
      <c r="K19" s="184">
        <v>0.45200000000000001</v>
      </c>
      <c r="L19" s="185">
        <v>0.13900000000000001</v>
      </c>
      <c r="M19" s="66"/>
      <c r="N19" s="174">
        <f>100%-Tabela3[[#This Row],[Não tem nenhuma articulação]]-Tabela3[[#This Row],[Serviço ou instituição não existente no município]]</f>
        <v>0.40900000000000003</v>
      </c>
      <c r="O19" s="66"/>
      <c r="P19" s="66"/>
    </row>
    <row r="20" spans="1:16" ht="30" x14ac:dyDescent="0.25">
      <c r="A20" s="173" t="s">
        <v>119</v>
      </c>
      <c r="B20" s="184">
        <v>0.95199999999999996</v>
      </c>
      <c r="C20" s="184">
        <v>0.81699999999999995</v>
      </c>
      <c r="D20" s="184">
        <v>0.83</v>
      </c>
      <c r="E20" s="184">
        <v>0.64800000000000002</v>
      </c>
      <c r="F20" s="184">
        <v>0.252</v>
      </c>
      <c r="G20" s="184">
        <v>0.73499999999999999</v>
      </c>
      <c r="H20" s="184">
        <v>0.27</v>
      </c>
      <c r="I20" s="184">
        <v>0.3</v>
      </c>
      <c r="J20" s="184">
        <v>0.33</v>
      </c>
      <c r="K20" s="184">
        <v>2.1999999999999999E-2</v>
      </c>
      <c r="L20" s="185">
        <v>4.0000000000000001E-3</v>
      </c>
      <c r="M20" s="66"/>
      <c r="N20" s="174">
        <f>100%-Tabela3[[#This Row],[Não tem nenhuma articulação]]-Tabela3[[#This Row],[Serviço ou instituição não existente no município]]</f>
        <v>0.97399999999999998</v>
      </c>
      <c r="O20" s="66"/>
      <c r="P20" s="66"/>
    </row>
    <row r="21" spans="1:16" x14ac:dyDescent="0.25">
      <c r="A21" s="173" t="s">
        <v>120</v>
      </c>
      <c r="B21" s="184">
        <v>0.32600000000000001</v>
      </c>
      <c r="C21" s="184">
        <v>0.19600000000000001</v>
      </c>
      <c r="D21" s="184">
        <v>0.183</v>
      </c>
      <c r="E21" s="184">
        <v>0.126</v>
      </c>
      <c r="F21" s="184">
        <v>9.0999999999999998E-2</v>
      </c>
      <c r="G21" s="184">
        <v>0.248</v>
      </c>
      <c r="H21" s="184">
        <v>4.8000000000000001E-2</v>
      </c>
      <c r="I21" s="184">
        <v>0.122</v>
      </c>
      <c r="J21" s="184">
        <v>0</v>
      </c>
      <c r="K21" s="184">
        <v>0.157</v>
      </c>
      <c r="L21" s="185">
        <v>0.49099999999999999</v>
      </c>
      <c r="M21" s="66"/>
      <c r="N21" s="174">
        <f>100%-Tabela3[[#This Row],[Não tem nenhuma articulação]]-Tabela3[[#This Row],[Serviço ou instituição não existente no município]]</f>
        <v>0.35199999999999998</v>
      </c>
      <c r="O21" s="66"/>
      <c r="P21" s="66"/>
    </row>
    <row r="22" spans="1:16" x14ac:dyDescent="0.25">
      <c r="A22" s="173" t="s">
        <v>121</v>
      </c>
      <c r="B22" s="184">
        <v>0.48299999999999998</v>
      </c>
      <c r="C22" s="184">
        <v>0.252</v>
      </c>
      <c r="D22" s="184">
        <v>0.29099999999999998</v>
      </c>
      <c r="E22" s="184">
        <v>0.152</v>
      </c>
      <c r="F22" s="184">
        <v>6.5000000000000002E-2</v>
      </c>
      <c r="G22" s="184">
        <v>0.313</v>
      </c>
      <c r="H22" s="184">
        <v>7.0000000000000007E-2</v>
      </c>
      <c r="I22" s="184">
        <v>0.13</v>
      </c>
      <c r="J22" s="184">
        <v>6.5000000000000002E-2</v>
      </c>
      <c r="K22" s="184">
        <v>0.26100000000000001</v>
      </c>
      <c r="L22" s="185">
        <v>0.20899999999999999</v>
      </c>
      <c r="M22" s="66"/>
      <c r="N22" s="174">
        <f>100%-Tabela3[[#This Row],[Não tem nenhuma articulação]]-Tabela3[[#This Row],[Serviço ou instituição não existente no município]]</f>
        <v>0.53</v>
      </c>
      <c r="O22" s="66"/>
      <c r="P22" s="66"/>
    </row>
    <row r="23" spans="1:16" x14ac:dyDescent="0.25">
      <c r="A23" s="173" t="s">
        <v>122</v>
      </c>
      <c r="B23" s="184">
        <v>0.63900000000000001</v>
      </c>
      <c r="C23" s="184">
        <v>0.39100000000000001</v>
      </c>
      <c r="D23" s="184">
        <v>0.443</v>
      </c>
      <c r="E23" s="184">
        <v>0.248</v>
      </c>
      <c r="F23" s="184">
        <v>0.113</v>
      </c>
      <c r="G23" s="184">
        <v>0.43</v>
      </c>
      <c r="H23" s="184">
        <v>0.104</v>
      </c>
      <c r="I23" s="184">
        <v>0.16500000000000001</v>
      </c>
      <c r="J23" s="184">
        <v>9.0999999999999998E-2</v>
      </c>
      <c r="K23" s="184">
        <v>0.23</v>
      </c>
      <c r="L23" s="185">
        <v>8.3000000000000004E-2</v>
      </c>
      <c r="M23" s="66"/>
      <c r="N23" s="174">
        <f>100%-Tabela3[[#This Row],[Não tem nenhuma articulação]]-Tabela3[[#This Row],[Serviço ou instituição não existente no município]]</f>
        <v>0.68700000000000006</v>
      </c>
      <c r="O23" s="66"/>
      <c r="P23" s="66"/>
    </row>
    <row r="24" spans="1:16" x14ac:dyDescent="0.25">
      <c r="A24" s="175" t="s">
        <v>123</v>
      </c>
      <c r="B24" s="187">
        <v>0.77400000000000002</v>
      </c>
      <c r="C24" s="187">
        <v>0.57399999999999995</v>
      </c>
      <c r="D24" s="187">
        <v>0.58299999999999996</v>
      </c>
      <c r="E24" s="187">
        <v>0.27800000000000002</v>
      </c>
      <c r="F24" s="187">
        <v>7.3999999999999996E-2</v>
      </c>
      <c r="G24" s="187">
        <v>0.63900000000000001</v>
      </c>
      <c r="H24" s="187">
        <v>0.113</v>
      </c>
      <c r="I24" s="187">
        <v>8.6999999999999994E-2</v>
      </c>
      <c r="J24" s="187">
        <v>0.152</v>
      </c>
      <c r="K24" s="187">
        <v>0.122</v>
      </c>
      <c r="L24" s="188">
        <v>2.5999999999999999E-2</v>
      </c>
      <c r="M24" s="66"/>
      <c r="N24" s="174">
        <f>100%-Tabela3[[#This Row],[Não tem nenhuma articulação]]-Tabela3[[#This Row],[Serviço ou instituição não existente no município]]</f>
        <v>0.85199999999999998</v>
      </c>
      <c r="O24" s="66"/>
      <c r="P24" s="66"/>
    </row>
    <row r="25" spans="1:16" x14ac:dyDescent="0.25">
      <c r="A25" s="189"/>
      <c r="B25" s="190"/>
      <c r="C25" s="190"/>
      <c r="D25" s="190"/>
      <c r="E25" s="190"/>
      <c r="F25" s="190"/>
      <c r="G25" s="190"/>
      <c r="H25" s="190"/>
      <c r="I25" s="190"/>
      <c r="J25" s="190"/>
      <c r="K25" s="190"/>
      <c r="L25" s="190"/>
      <c r="M25" s="66"/>
      <c r="N25" s="66"/>
      <c r="O25" s="66"/>
      <c r="P25" s="66"/>
    </row>
    <row r="26" spans="1:16" x14ac:dyDescent="0.25">
      <c r="A26" s="232" t="s">
        <v>17</v>
      </c>
      <c r="B26" s="232"/>
      <c r="C26" s="232"/>
      <c r="D26" s="190"/>
      <c r="E26" s="190"/>
      <c r="F26" s="190"/>
      <c r="G26" s="190"/>
      <c r="H26" s="190"/>
      <c r="I26" s="190"/>
      <c r="J26" s="190"/>
      <c r="K26" s="190"/>
      <c r="L26" s="190"/>
      <c r="M26" s="66"/>
      <c r="N26" s="66"/>
      <c r="O26" s="66"/>
      <c r="P26" s="66"/>
    </row>
    <row r="28" spans="1:16" x14ac:dyDescent="0.25">
      <c r="A28" s="220"/>
      <c r="B28" s="231"/>
      <c r="C28" s="231"/>
      <c r="D28" s="231"/>
      <c r="E28" s="231"/>
      <c r="F28" s="231"/>
      <c r="G28" s="231"/>
      <c r="H28" s="231"/>
      <c r="I28" s="231"/>
    </row>
    <row r="29" spans="1:16" x14ac:dyDescent="0.25">
      <c r="A29" s="231"/>
      <c r="B29" s="231"/>
      <c r="C29" s="231"/>
      <c r="D29" s="231"/>
      <c r="E29" s="231"/>
      <c r="F29" s="231"/>
      <c r="G29" s="231"/>
      <c r="H29" s="231"/>
      <c r="I29" s="231"/>
    </row>
    <row r="30" spans="1:16" x14ac:dyDescent="0.25">
      <c r="A30" s="231"/>
      <c r="B30" s="231"/>
      <c r="C30" s="231"/>
      <c r="D30" s="231"/>
      <c r="E30" s="231"/>
      <c r="F30" s="231"/>
      <c r="G30" s="231"/>
      <c r="H30" s="231"/>
      <c r="I30" s="231"/>
    </row>
    <row r="31" spans="1:16" x14ac:dyDescent="0.25">
      <c r="A31" s="231"/>
      <c r="B31" s="231"/>
      <c r="C31" s="231"/>
      <c r="D31" s="231"/>
      <c r="E31" s="231"/>
      <c r="F31" s="231"/>
      <c r="G31" s="231"/>
      <c r="H31" s="231"/>
      <c r="I31" s="231"/>
    </row>
    <row r="32" spans="1:16" x14ac:dyDescent="0.25">
      <c r="A32" s="231"/>
      <c r="B32" s="231"/>
      <c r="C32" s="231"/>
      <c r="D32" s="231"/>
      <c r="E32" s="231"/>
      <c r="F32" s="231"/>
      <c r="G32" s="231"/>
      <c r="H32" s="231"/>
      <c r="I32" s="231"/>
    </row>
    <row r="33" spans="1:9" x14ac:dyDescent="0.25">
      <c r="A33" s="231"/>
      <c r="B33" s="231"/>
      <c r="C33" s="231"/>
      <c r="D33" s="231"/>
      <c r="E33" s="231"/>
      <c r="F33" s="231"/>
      <c r="G33" s="231"/>
      <c r="H33" s="231"/>
      <c r="I33" s="231"/>
    </row>
    <row r="34" spans="1:9" x14ac:dyDescent="0.25">
      <c r="A34" s="231"/>
      <c r="B34" s="231"/>
      <c r="C34" s="231"/>
      <c r="D34" s="231"/>
      <c r="E34" s="231"/>
      <c r="F34" s="231"/>
      <c r="G34" s="231"/>
      <c r="H34" s="231"/>
      <c r="I34" s="231"/>
    </row>
    <row r="35" spans="1:9" x14ac:dyDescent="0.25">
      <c r="A35" s="231"/>
      <c r="B35" s="231"/>
      <c r="C35" s="231"/>
      <c r="D35" s="231"/>
      <c r="E35" s="231"/>
      <c r="F35" s="231"/>
      <c r="G35" s="231"/>
      <c r="H35" s="231"/>
      <c r="I35" s="231"/>
    </row>
    <row r="36" spans="1:9" x14ac:dyDescent="0.25">
      <c r="A36" s="231"/>
      <c r="B36" s="231"/>
      <c r="C36" s="231"/>
      <c r="D36" s="231"/>
      <c r="E36" s="231"/>
      <c r="F36" s="231"/>
      <c r="G36" s="231"/>
      <c r="H36" s="231"/>
      <c r="I36" s="231"/>
    </row>
    <row r="37" spans="1:9" x14ac:dyDescent="0.25">
      <c r="A37" s="231"/>
      <c r="B37" s="231"/>
      <c r="C37" s="231"/>
      <c r="D37" s="231"/>
      <c r="E37" s="231"/>
      <c r="F37" s="231"/>
      <c r="G37" s="231"/>
      <c r="H37" s="231"/>
      <c r="I37" s="231"/>
    </row>
    <row r="38" spans="1:9" x14ac:dyDescent="0.25">
      <c r="A38" s="231"/>
      <c r="B38" s="231"/>
      <c r="C38" s="231"/>
      <c r="D38" s="231"/>
      <c r="E38" s="231"/>
      <c r="F38" s="231"/>
      <c r="G38" s="231"/>
      <c r="H38" s="231"/>
      <c r="I38" s="231"/>
    </row>
    <row r="39" spans="1:9" x14ac:dyDescent="0.25">
      <c r="A39" s="231"/>
      <c r="B39" s="231"/>
      <c r="C39" s="231"/>
      <c r="D39" s="231"/>
      <c r="E39" s="231"/>
      <c r="F39" s="231"/>
      <c r="G39" s="231"/>
      <c r="H39" s="231"/>
      <c r="I39" s="231"/>
    </row>
    <row r="41" spans="1:9" x14ac:dyDescent="0.25">
      <c r="A41" s="68"/>
    </row>
    <row r="53" spans="1:4" x14ac:dyDescent="0.25">
      <c r="B53" s="121"/>
      <c r="C53" s="121"/>
    </row>
    <row r="54" spans="1:4" x14ac:dyDescent="0.25">
      <c r="B54" s="121"/>
      <c r="C54" s="121"/>
    </row>
    <row r="55" spans="1:4" x14ac:dyDescent="0.25">
      <c r="B55" s="121"/>
      <c r="C55" s="121"/>
    </row>
    <row r="56" spans="1:4" x14ac:dyDescent="0.25">
      <c r="A56" s="121"/>
      <c r="B56" s="121"/>
      <c r="C56" s="121"/>
    </row>
    <row r="57" spans="1:4" x14ac:dyDescent="0.25">
      <c r="A57" s="121"/>
    </row>
    <row r="58" spans="1:4" x14ac:dyDescent="0.25">
      <c r="A58" s="121"/>
      <c r="B58" s="121"/>
    </row>
    <row r="59" spans="1:4" x14ac:dyDescent="0.25">
      <c r="B59" s="121"/>
      <c r="C59" s="121"/>
    </row>
    <row r="60" spans="1:4" x14ac:dyDescent="0.25">
      <c r="B60" s="121"/>
      <c r="C60" s="121"/>
    </row>
    <row r="63" spans="1:4" x14ac:dyDescent="0.25">
      <c r="D63" s="121"/>
    </row>
    <row r="66" spans="2:3" x14ac:dyDescent="0.25">
      <c r="B66" s="121"/>
      <c r="C66" s="121"/>
    </row>
    <row r="67" spans="2:3" x14ac:dyDescent="0.25">
      <c r="B67" s="121"/>
      <c r="C67" s="121"/>
    </row>
    <row r="68" spans="2:3" x14ac:dyDescent="0.25">
      <c r="B68" s="121"/>
      <c r="C68" s="121"/>
    </row>
    <row r="69" spans="2:3" x14ac:dyDescent="0.25">
      <c r="B69" s="121"/>
      <c r="C69" s="121"/>
    </row>
    <row r="70" spans="2:3" x14ac:dyDescent="0.25">
      <c r="B70" s="121"/>
      <c r="C70" s="121"/>
    </row>
    <row r="71" spans="2:3" x14ac:dyDescent="0.25">
      <c r="B71" s="121"/>
      <c r="C71" s="121"/>
    </row>
    <row r="73" spans="2:3" x14ac:dyDescent="0.25">
      <c r="B73" s="121"/>
      <c r="C73" s="121"/>
    </row>
    <row r="74" spans="2:3" x14ac:dyDescent="0.25">
      <c r="B74" s="121"/>
    </row>
    <row r="75" spans="2:3" x14ac:dyDescent="0.25">
      <c r="B75" s="121"/>
    </row>
  </sheetData>
  <mergeCells count="4">
    <mergeCell ref="A1:G1"/>
    <mergeCell ref="A28:I39"/>
    <mergeCell ref="A26:C26"/>
    <mergeCell ref="J1:P1"/>
  </mergeCells>
  <conditionalFormatting sqref="N4:N24">
    <cfRule type="dataBar" priority="1">
      <dataBar>
        <cfvo type="min"/>
        <cfvo type="max"/>
        <color rgb="FF638EC6"/>
      </dataBar>
      <extLst>
        <ext xmlns:x14="http://schemas.microsoft.com/office/spreadsheetml/2009/9/main" uri="{B025F937-C7B1-47D3-B67F-A62EFF666E3E}">
          <x14:id>{AB3D9919-3C34-4E36-BD00-50259A74E542}</x14:id>
        </ext>
      </extLst>
    </cfRule>
  </conditionalFormatting>
  <pageMargins left="0.511811024" right="0.511811024" top="0.78740157499999996" bottom="0.78740157499999996" header="0.31496062000000002" footer="0.31496062000000002"/>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B3D9919-3C34-4E36-BD00-50259A74E542}">
            <x14:dataBar minLength="0" maxLength="100" border="1" negativeBarBorderColorSameAsPositive="0">
              <x14:cfvo type="autoMin"/>
              <x14:cfvo type="autoMax"/>
              <x14:borderColor rgb="FF638EC6"/>
              <x14:negativeFillColor rgb="FFFF0000"/>
              <x14:negativeBorderColor rgb="FFFF0000"/>
              <x14:axisColor rgb="FF000000"/>
            </x14:dataBar>
          </x14:cfRule>
          <xm:sqref>N4:N24</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V51"/>
  <sheetViews>
    <sheetView zoomScale="90" zoomScaleNormal="90" workbookViewId="0">
      <selection activeCell="I45" sqref="I45"/>
    </sheetView>
  </sheetViews>
  <sheetFormatPr defaultRowHeight="15" x14ac:dyDescent="0.25"/>
  <cols>
    <col min="1" max="1" width="14.7109375" style="78" customWidth="1"/>
    <col min="2" max="4" width="9.140625" style="78"/>
    <col min="5" max="5" width="10.7109375" style="78" bestFit="1" customWidth="1"/>
    <col min="6" max="10" width="9.140625" style="78"/>
    <col min="11" max="11" width="10.7109375" style="78" bestFit="1" customWidth="1"/>
    <col min="12" max="16384" width="9.140625" style="78"/>
  </cols>
  <sheetData>
    <row r="1" spans="1:22" x14ac:dyDescent="0.25">
      <c r="A1" s="18" t="s">
        <v>194</v>
      </c>
      <c r="L1" s="18"/>
    </row>
    <row r="2" spans="1:22" ht="15.75" thickBot="1" x14ac:dyDescent="0.3"/>
    <row r="3" spans="1:22" x14ac:dyDescent="0.25">
      <c r="A3" s="105"/>
      <c r="B3" s="34">
        <v>2014</v>
      </c>
      <c r="C3" s="35">
        <v>2015</v>
      </c>
      <c r="D3" s="36">
        <v>2016</v>
      </c>
      <c r="E3" s="36">
        <v>2017</v>
      </c>
    </row>
    <row r="4" spans="1:22" x14ac:dyDescent="0.25">
      <c r="A4" s="37" t="s">
        <v>1</v>
      </c>
      <c r="B4" s="106">
        <v>209</v>
      </c>
      <c r="C4" s="107">
        <v>224</v>
      </c>
      <c r="D4" s="108">
        <v>238</v>
      </c>
      <c r="E4" s="108">
        <v>241</v>
      </c>
    </row>
    <row r="5" spans="1:22" x14ac:dyDescent="0.25">
      <c r="A5" s="37" t="s">
        <v>2</v>
      </c>
      <c r="B5" s="106">
        <v>1942</v>
      </c>
      <c r="C5" s="107">
        <v>2003</v>
      </c>
      <c r="D5" s="108">
        <v>2205</v>
      </c>
      <c r="E5" s="108">
        <v>1961</v>
      </c>
    </row>
    <row r="6" spans="1:22" x14ac:dyDescent="0.25">
      <c r="A6" s="37" t="s">
        <v>3</v>
      </c>
      <c r="B6" s="106">
        <v>3736</v>
      </c>
      <c r="C6" s="107">
        <v>3902</v>
      </c>
      <c r="D6" s="108">
        <v>4035</v>
      </c>
      <c r="E6" s="108">
        <v>3875</v>
      </c>
    </row>
    <row r="7" spans="1:22" x14ac:dyDescent="0.25">
      <c r="A7" s="37" t="s">
        <v>4</v>
      </c>
      <c r="B7" s="106">
        <v>1456</v>
      </c>
      <c r="C7" s="107">
        <v>1407</v>
      </c>
      <c r="D7" s="108">
        <v>1408</v>
      </c>
      <c r="E7" s="108">
        <v>1378</v>
      </c>
    </row>
    <row r="8" spans="1:22" x14ac:dyDescent="0.25">
      <c r="A8" s="37" t="s">
        <v>5</v>
      </c>
      <c r="B8" s="106">
        <v>539</v>
      </c>
      <c r="C8" s="107">
        <v>550</v>
      </c>
      <c r="D8" s="108">
        <v>568</v>
      </c>
      <c r="E8" s="108">
        <v>586</v>
      </c>
    </row>
    <row r="9" spans="1:22" ht="15.75" thickBot="1" x14ac:dyDescent="0.3">
      <c r="A9" s="38" t="s">
        <v>14</v>
      </c>
      <c r="B9" s="109">
        <v>7882</v>
      </c>
      <c r="C9" s="110">
        <v>8086</v>
      </c>
      <c r="D9" s="111">
        <v>8454</v>
      </c>
      <c r="E9" s="111">
        <v>8041</v>
      </c>
    </row>
    <row r="12" spans="1:22" ht="15" customHeight="1" x14ac:dyDescent="0.25">
      <c r="N12" s="218"/>
      <c r="O12" s="218"/>
      <c r="P12" s="218"/>
      <c r="Q12" s="218"/>
      <c r="R12" s="218"/>
      <c r="S12" s="218"/>
      <c r="T12" s="218"/>
      <c r="U12" s="218"/>
      <c r="V12" s="218"/>
    </row>
    <row r="13" spans="1:22" x14ac:dyDescent="0.25">
      <c r="N13" s="218"/>
      <c r="O13" s="218"/>
      <c r="P13" s="218"/>
      <c r="Q13" s="218"/>
      <c r="R13" s="218"/>
      <c r="S13" s="218"/>
      <c r="T13" s="218"/>
      <c r="U13" s="218"/>
      <c r="V13" s="218"/>
    </row>
    <row r="14" spans="1:22" x14ac:dyDescent="0.25">
      <c r="N14" s="218"/>
      <c r="O14" s="218"/>
      <c r="P14" s="218"/>
      <c r="Q14" s="218"/>
      <c r="R14" s="218"/>
      <c r="S14" s="218"/>
      <c r="T14" s="218"/>
      <c r="U14" s="218"/>
      <c r="V14" s="218"/>
    </row>
    <row r="15" spans="1:22" x14ac:dyDescent="0.25">
      <c r="N15" s="218"/>
      <c r="O15" s="218"/>
      <c r="P15" s="218"/>
      <c r="Q15" s="218"/>
      <c r="R15" s="218"/>
      <c r="S15" s="218"/>
      <c r="T15" s="218"/>
      <c r="U15" s="218"/>
      <c r="V15" s="218"/>
    </row>
    <row r="16" spans="1:22" x14ac:dyDescent="0.25">
      <c r="N16" s="218"/>
      <c r="O16" s="218"/>
      <c r="P16" s="218"/>
      <c r="Q16" s="218"/>
      <c r="R16" s="218"/>
      <c r="S16" s="218"/>
      <c r="T16" s="218"/>
      <c r="U16" s="218"/>
      <c r="V16" s="218"/>
    </row>
    <row r="17" spans="14:22" x14ac:dyDescent="0.25">
      <c r="N17" s="218"/>
      <c r="O17" s="218"/>
      <c r="P17" s="218"/>
      <c r="Q17" s="218"/>
      <c r="R17" s="218"/>
      <c r="S17" s="218"/>
      <c r="T17" s="218"/>
      <c r="U17" s="218"/>
      <c r="V17" s="218"/>
    </row>
    <row r="18" spans="14:22" x14ac:dyDescent="0.25">
      <c r="N18" s="218"/>
      <c r="O18" s="218"/>
      <c r="P18" s="218"/>
      <c r="Q18" s="218"/>
      <c r="R18" s="218"/>
      <c r="S18" s="218"/>
      <c r="T18" s="218"/>
      <c r="U18" s="218"/>
      <c r="V18" s="218"/>
    </row>
    <row r="19" spans="14:22" x14ac:dyDescent="0.25">
      <c r="N19" s="218"/>
      <c r="O19" s="218"/>
      <c r="P19" s="218"/>
      <c r="Q19" s="218"/>
      <c r="R19" s="218"/>
      <c r="S19" s="218"/>
      <c r="T19" s="218"/>
      <c r="U19" s="218"/>
      <c r="V19" s="218"/>
    </row>
    <row r="20" spans="14:22" x14ac:dyDescent="0.25">
      <c r="N20" s="218"/>
      <c r="O20" s="218"/>
      <c r="P20" s="218"/>
      <c r="Q20" s="218"/>
      <c r="R20" s="218"/>
      <c r="S20" s="218"/>
      <c r="T20" s="218"/>
      <c r="U20" s="218"/>
      <c r="V20" s="218"/>
    </row>
    <row r="21" spans="14:22" x14ac:dyDescent="0.25">
      <c r="N21" s="218"/>
      <c r="O21" s="218"/>
      <c r="P21" s="218"/>
      <c r="Q21" s="218"/>
      <c r="R21" s="218"/>
      <c r="S21" s="218"/>
      <c r="T21" s="218"/>
      <c r="U21" s="218"/>
      <c r="V21" s="218"/>
    </row>
    <row r="22" spans="14:22" x14ac:dyDescent="0.25">
      <c r="N22" s="218"/>
      <c r="O22" s="218"/>
      <c r="P22" s="218"/>
      <c r="Q22" s="218"/>
      <c r="R22" s="218"/>
      <c r="S22" s="218"/>
      <c r="T22" s="218"/>
      <c r="U22" s="218"/>
      <c r="V22" s="218"/>
    </row>
    <row r="23" spans="14:22" x14ac:dyDescent="0.25">
      <c r="N23" s="218"/>
      <c r="O23" s="218"/>
      <c r="P23" s="218"/>
      <c r="Q23" s="218"/>
      <c r="R23" s="218"/>
      <c r="S23" s="218"/>
      <c r="T23" s="218"/>
      <c r="U23" s="218"/>
      <c r="V23" s="218"/>
    </row>
    <row r="24" spans="14:22" x14ac:dyDescent="0.25">
      <c r="N24" s="218"/>
      <c r="O24" s="218"/>
      <c r="P24" s="218"/>
      <c r="Q24" s="218"/>
      <c r="R24" s="218"/>
      <c r="S24" s="218"/>
      <c r="T24" s="218"/>
      <c r="U24" s="218"/>
      <c r="V24" s="218"/>
    </row>
    <row r="25" spans="14:22" x14ac:dyDescent="0.25">
      <c r="N25" s="218"/>
      <c r="O25" s="218"/>
      <c r="P25" s="218"/>
      <c r="Q25" s="218"/>
      <c r="R25" s="218"/>
      <c r="S25" s="218"/>
      <c r="T25" s="218"/>
      <c r="U25" s="218"/>
      <c r="V25" s="218"/>
    </row>
    <row r="26" spans="14:22" x14ac:dyDescent="0.25">
      <c r="N26" s="218"/>
      <c r="O26" s="218"/>
      <c r="P26" s="218"/>
      <c r="Q26" s="218"/>
      <c r="R26" s="218"/>
      <c r="S26" s="218"/>
      <c r="T26" s="218"/>
      <c r="U26" s="218"/>
      <c r="V26" s="218"/>
    </row>
    <row r="27" spans="14:22" x14ac:dyDescent="0.25">
      <c r="N27" s="218"/>
      <c r="O27" s="218"/>
      <c r="P27" s="218"/>
      <c r="Q27" s="218"/>
      <c r="R27" s="218"/>
      <c r="S27" s="218"/>
      <c r="T27" s="218"/>
      <c r="U27" s="218"/>
      <c r="V27" s="218"/>
    </row>
    <row r="34" spans="1:11" x14ac:dyDescent="0.25">
      <c r="A34" s="240" t="s">
        <v>17</v>
      </c>
      <c r="B34" s="240"/>
      <c r="C34" s="240"/>
    </row>
    <row r="36" spans="1:11" x14ac:dyDescent="0.25">
      <c r="A36" s="68"/>
    </row>
    <row r="44" spans="1:11" x14ac:dyDescent="0.25">
      <c r="J44" s="128"/>
      <c r="K44" s="129"/>
    </row>
    <row r="45" spans="1:11" x14ac:dyDescent="0.25">
      <c r="J45" s="103"/>
      <c r="K45" s="129"/>
    </row>
    <row r="46" spans="1:11" x14ac:dyDescent="0.25">
      <c r="J46" s="128"/>
      <c r="K46" s="129"/>
    </row>
    <row r="47" spans="1:11" x14ac:dyDescent="0.25">
      <c r="J47" s="103"/>
      <c r="K47" s="129"/>
    </row>
    <row r="48" spans="1:11" x14ac:dyDescent="0.25">
      <c r="J48" s="103"/>
      <c r="K48" s="129"/>
    </row>
    <row r="49" spans="5:11" x14ac:dyDescent="0.25">
      <c r="K49" s="129"/>
    </row>
    <row r="50" spans="5:11" x14ac:dyDescent="0.25">
      <c r="E50" s="129"/>
    </row>
    <row r="51" spans="5:11" x14ac:dyDescent="0.25">
      <c r="E51" s="129"/>
    </row>
  </sheetData>
  <mergeCells count="2">
    <mergeCell ref="N12:V27"/>
    <mergeCell ref="A34:C34"/>
  </mergeCells>
  <pageMargins left="0.511811024" right="0.511811024" top="0.78740157499999996" bottom="0.78740157499999996" header="0.31496062000000002" footer="0.31496062000000002"/>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O28"/>
  <sheetViews>
    <sheetView zoomScaleNormal="100" workbookViewId="0">
      <selection activeCell="I45" sqref="I45"/>
    </sheetView>
  </sheetViews>
  <sheetFormatPr defaultRowHeight="15" x14ac:dyDescent="0.25"/>
  <cols>
    <col min="1" max="1" width="40.140625" style="78" customWidth="1"/>
    <col min="2" max="2" width="11.42578125" style="78" bestFit="1" customWidth="1"/>
    <col min="3" max="3" width="14" style="78" customWidth="1"/>
    <col min="4" max="5" width="9.140625" style="78"/>
    <col min="6" max="6" width="13.28515625" style="78" customWidth="1"/>
    <col min="7" max="16384" width="9.140625" style="78"/>
  </cols>
  <sheetData>
    <row r="1" spans="1:13" x14ac:dyDescent="0.25">
      <c r="A1" s="206" t="s">
        <v>195</v>
      </c>
      <c r="B1" s="206"/>
      <c r="C1" s="206"/>
      <c r="D1" s="206"/>
      <c r="E1" s="206"/>
      <c r="F1" s="206"/>
      <c r="G1" s="206"/>
      <c r="H1" s="206"/>
      <c r="I1" s="206"/>
      <c r="J1" s="206"/>
      <c r="K1" s="206"/>
      <c r="L1" s="206"/>
      <c r="M1" s="206"/>
    </row>
    <row r="3" spans="1:13" x14ac:dyDescent="0.25">
      <c r="A3" s="87"/>
      <c r="B3" s="88" t="s">
        <v>32</v>
      </c>
      <c r="C3" s="88" t="s">
        <v>33</v>
      </c>
      <c r="D3" s="88" t="s">
        <v>34</v>
      </c>
      <c r="E3" s="88" t="s">
        <v>35</v>
      </c>
      <c r="F3" s="88" t="s">
        <v>36</v>
      </c>
      <c r="G3" s="88" t="s">
        <v>14</v>
      </c>
    </row>
    <row r="4" spans="1:13" x14ac:dyDescent="0.25">
      <c r="A4" s="89" t="s">
        <v>196</v>
      </c>
      <c r="B4" s="90">
        <v>2863</v>
      </c>
      <c r="C4" s="90">
        <v>520</v>
      </c>
      <c r="D4" s="90">
        <v>106</v>
      </c>
      <c r="E4" s="90">
        <v>49</v>
      </c>
      <c r="F4" s="90">
        <v>0</v>
      </c>
      <c r="G4" s="90">
        <v>3538</v>
      </c>
    </row>
    <row r="5" spans="1:13" x14ac:dyDescent="0.25">
      <c r="A5" s="89" t="s">
        <v>197</v>
      </c>
      <c r="B5" s="91">
        <v>734</v>
      </c>
      <c r="C5" s="90">
        <v>237</v>
      </c>
      <c r="D5" s="90">
        <v>73</v>
      </c>
      <c r="E5" s="90">
        <v>29</v>
      </c>
      <c r="F5" s="90">
        <v>0</v>
      </c>
      <c r="G5" s="91">
        <v>1073</v>
      </c>
    </row>
    <row r="6" spans="1:13" x14ac:dyDescent="0.25">
      <c r="A6" s="89" t="s">
        <v>204</v>
      </c>
      <c r="B6" s="90">
        <v>257</v>
      </c>
      <c r="C6" s="90">
        <v>158</v>
      </c>
      <c r="D6" s="90">
        <v>51</v>
      </c>
      <c r="E6" s="90">
        <v>23</v>
      </c>
      <c r="F6" s="90">
        <v>0</v>
      </c>
      <c r="G6" s="90">
        <v>489</v>
      </c>
    </row>
    <row r="7" spans="1:13" x14ac:dyDescent="0.25">
      <c r="A7" s="89" t="s">
        <v>205</v>
      </c>
      <c r="B7" s="90">
        <v>46</v>
      </c>
      <c r="C7" s="90">
        <v>93</v>
      </c>
      <c r="D7" s="90">
        <v>48</v>
      </c>
      <c r="E7" s="90">
        <v>48</v>
      </c>
      <c r="F7" s="90">
        <v>0</v>
      </c>
      <c r="G7" s="90">
        <v>235</v>
      </c>
    </row>
    <row r="8" spans="1:13" x14ac:dyDescent="0.25">
      <c r="A8" s="89" t="s">
        <v>206</v>
      </c>
      <c r="B8" s="90">
        <v>16</v>
      </c>
      <c r="C8" s="90">
        <v>28</v>
      </c>
      <c r="D8" s="90">
        <v>28</v>
      </c>
      <c r="E8" s="90">
        <v>41</v>
      </c>
      <c r="F8" s="90">
        <v>2</v>
      </c>
      <c r="G8" s="90">
        <v>115</v>
      </c>
    </row>
    <row r="9" spans="1:13" x14ac:dyDescent="0.25">
      <c r="A9" s="89" t="s">
        <v>198</v>
      </c>
      <c r="B9" s="90">
        <v>3</v>
      </c>
      <c r="C9" s="90">
        <v>7</v>
      </c>
      <c r="D9" s="90">
        <v>19</v>
      </c>
      <c r="E9" s="90">
        <v>76</v>
      </c>
      <c r="F9" s="90">
        <v>15</v>
      </c>
      <c r="G9" s="90">
        <v>120</v>
      </c>
    </row>
    <row r="10" spans="1:13" x14ac:dyDescent="0.25">
      <c r="A10" s="89" t="s">
        <v>31</v>
      </c>
      <c r="B10" s="91">
        <v>3919</v>
      </c>
      <c r="C10" s="91">
        <v>1043</v>
      </c>
      <c r="D10" s="90">
        <v>325</v>
      </c>
      <c r="E10" s="90">
        <v>266</v>
      </c>
      <c r="F10" s="90">
        <v>17</v>
      </c>
      <c r="G10" s="91">
        <v>5570</v>
      </c>
    </row>
    <row r="12" spans="1:13" x14ac:dyDescent="0.25">
      <c r="A12" s="218"/>
      <c r="B12" s="218"/>
      <c r="C12" s="218"/>
      <c r="D12" s="218"/>
      <c r="E12" s="218"/>
      <c r="F12" s="218"/>
      <c r="G12" s="218"/>
      <c r="H12" s="218"/>
      <c r="I12" s="218"/>
    </row>
    <row r="13" spans="1:13" x14ac:dyDescent="0.25">
      <c r="A13" s="218"/>
      <c r="B13" s="218"/>
      <c r="C13" s="218"/>
      <c r="D13" s="218"/>
      <c r="E13" s="218"/>
      <c r="F13" s="218"/>
      <c r="G13" s="218"/>
      <c r="H13" s="218"/>
      <c r="I13" s="218"/>
    </row>
    <row r="14" spans="1:13" x14ac:dyDescent="0.25">
      <c r="A14" s="218"/>
      <c r="B14" s="218"/>
      <c r="C14" s="218"/>
      <c r="D14" s="218"/>
      <c r="E14" s="218"/>
      <c r="F14" s="218"/>
      <c r="G14" s="218"/>
      <c r="H14" s="218"/>
      <c r="I14" s="218"/>
    </row>
    <row r="15" spans="1:13" x14ac:dyDescent="0.25">
      <c r="A15" s="218"/>
      <c r="B15" s="218"/>
      <c r="C15" s="218"/>
      <c r="D15" s="218"/>
      <c r="E15" s="218"/>
      <c r="F15" s="218"/>
      <c r="G15" s="218"/>
      <c r="H15" s="218"/>
      <c r="I15" s="218"/>
    </row>
    <row r="16" spans="1:13" x14ac:dyDescent="0.25">
      <c r="A16" s="218"/>
      <c r="B16" s="218"/>
      <c r="C16" s="218"/>
      <c r="D16" s="218"/>
      <c r="E16" s="218"/>
      <c r="F16" s="218"/>
      <c r="G16" s="218"/>
      <c r="H16" s="218"/>
      <c r="I16" s="218"/>
    </row>
    <row r="17" spans="1:15" x14ac:dyDescent="0.25">
      <c r="A17" s="218"/>
      <c r="B17" s="218"/>
      <c r="C17" s="218"/>
      <c r="D17" s="218"/>
      <c r="E17" s="218"/>
      <c r="F17" s="218"/>
      <c r="G17" s="218"/>
      <c r="H17" s="218"/>
      <c r="I17" s="218"/>
    </row>
    <row r="18" spans="1:15" x14ac:dyDescent="0.25">
      <c r="A18" s="218"/>
      <c r="B18" s="218"/>
      <c r="C18" s="218"/>
      <c r="D18" s="218"/>
      <c r="E18" s="218"/>
      <c r="F18" s="218"/>
      <c r="G18" s="218"/>
      <c r="H18" s="218"/>
      <c r="I18" s="218"/>
    </row>
    <row r="19" spans="1:15" x14ac:dyDescent="0.25">
      <c r="A19" s="218"/>
      <c r="B19" s="218"/>
      <c r="C19" s="218"/>
      <c r="D19" s="218"/>
      <c r="E19" s="218"/>
      <c r="F19" s="218"/>
      <c r="G19" s="218"/>
      <c r="H19" s="218"/>
      <c r="I19" s="218"/>
    </row>
    <row r="20" spans="1:15" x14ac:dyDescent="0.25">
      <c r="A20" s="218"/>
      <c r="B20" s="218"/>
      <c r="C20" s="218"/>
      <c r="D20" s="218"/>
      <c r="E20" s="218"/>
      <c r="F20" s="218"/>
      <c r="G20" s="218"/>
      <c r="H20" s="218"/>
      <c r="I20" s="218"/>
    </row>
    <row r="21" spans="1:15" x14ac:dyDescent="0.25">
      <c r="A21" s="218"/>
      <c r="B21" s="218"/>
      <c r="C21" s="218"/>
      <c r="D21" s="218"/>
      <c r="E21" s="218"/>
      <c r="F21" s="218"/>
      <c r="G21" s="218"/>
      <c r="H21" s="218"/>
      <c r="I21" s="218"/>
    </row>
    <row r="22" spans="1:15" x14ac:dyDescent="0.25">
      <c r="A22" s="218"/>
      <c r="B22" s="218"/>
      <c r="C22" s="218"/>
      <c r="D22" s="218"/>
      <c r="E22" s="218"/>
      <c r="F22" s="218"/>
      <c r="G22" s="218"/>
      <c r="H22" s="218"/>
      <c r="I22" s="218"/>
      <c r="L22" s="132"/>
      <c r="M22" s="132"/>
      <c r="N22" s="84"/>
      <c r="O22" s="84"/>
    </row>
    <row r="23" spans="1:15" x14ac:dyDescent="0.25">
      <c r="A23" s="218"/>
      <c r="B23" s="218"/>
      <c r="C23" s="218"/>
      <c r="D23" s="218"/>
      <c r="E23" s="218"/>
      <c r="F23" s="218"/>
      <c r="G23" s="218"/>
      <c r="H23" s="218"/>
      <c r="I23" s="218"/>
    </row>
    <row r="24" spans="1:15" x14ac:dyDescent="0.25">
      <c r="A24" s="218"/>
      <c r="B24" s="218"/>
      <c r="C24" s="218"/>
      <c r="D24" s="218"/>
      <c r="E24" s="218"/>
      <c r="F24" s="218"/>
      <c r="G24" s="218"/>
      <c r="H24" s="218"/>
      <c r="I24" s="218"/>
      <c r="K24" s="132" t="s">
        <v>17</v>
      </c>
    </row>
    <row r="25" spans="1:15" x14ac:dyDescent="0.25">
      <c r="A25" s="218"/>
      <c r="B25" s="218"/>
      <c r="C25" s="218"/>
      <c r="D25" s="218"/>
      <c r="E25" s="218"/>
      <c r="F25" s="218"/>
      <c r="G25" s="218"/>
      <c r="H25" s="218"/>
      <c r="I25" s="218"/>
    </row>
    <row r="27" spans="1:15" x14ac:dyDescent="0.25">
      <c r="A27" s="68"/>
      <c r="B27" s="68"/>
      <c r="C27" s="68"/>
      <c r="D27" s="68"/>
      <c r="E27" s="68"/>
      <c r="F27" s="68"/>
    </row>
    <row r="28" spans="1:15" x14ac:dyDescent="0.25">
      <c r="A28" s="68"/>
      <c r="B28" s="68"/>
      <c r="C28" s="68"/>
      <c r="D28" s="68"/>
      <c r="E28" s="68"/>
      <c r="F28" s="68"/>
    </row>
  </sheetData>
  <mergeCells count="2">
    <mergeCell ref="A1:M1"/>
    <mergeCell ref="A12:I25"/>
  </mergeCells>
  <pageMargins left="0.511811024" right="0.511811024" top="0.78740157499999996" bottom="0.78740157499999996" header="0.31496062000000002" footer="0.31496062000000002"/>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Q50"/>
  <sheetViews>
    <sheetView zoomScale="80" zoomScaleNormal="80" workbookViewId="0">
      <selection activeCell="I45" sqref="I45"/>
    </sheetView>
  </sheetViews>
  <sheetFormatPr defaultRowHeight="15" x14ac:dyDescent="0.25"/>
  <cols>
    <col min="1" max="1" width="19.5703125" style="78" customWidth="1"/>
    <col min="2" max="2" width="19.28515625" style="78" customWidth="1"/>
    <col min="3" max="5" width="9.140625" style="78"/>
    <col min="6" max="6" width="19.85546875" style="78" customWidth="1"/>
    <col min="7" max="16384" width="9.140625" style="78"/>
  </cols>
  <sheetData>
    <row r="1" spans="1:17" x14ac:dyDescent="0.25">
      <c r="A1" s="18" t="s">
        <v>199</v>
      </c>
    </row>
    <row r="3" spans="1:17" ht="15.75" thickBot="1" x14ac:dyDescent="0.3"/>
    <row r="4" spans="1:17" x14ac:dyDescent="0.25">
      <c r="A4" s="112"/>
      <c r="B4" s="113">
        <v>2014</v>
      </c>
      <c r="C4" s="113">
        <v>2015</v>
      </c>
      <c r="D4" s="113">
        <v>2016</v>
      </c>
      <c r="E4" s="114">
        <v>2017</v>
      </c>
    </row>
    <row r="5" spans="1:17" x14ac:dyDescent="0.25">
      <c r="A5" s="115" t="s">
        <v>15</v>
      </c>
      <c r="B5" s="23">
        <v>0.57358538442019791</v>
      </c>
      <c r="C5" s="23">
        <v>0.56517437546376448</v>
      </c>
      <c r="D5" s="23">
        <v>0.55270318230214122</v>
      </c>
      <c r="E5" s="74">
        <v>0.56423330431538365</v>
      </c>
    </row>
    <row r="6" spans="1:17" ht="15.75" thickBot="1" x14ac:dyDescent="0.3">
      <c r="A6" s="116" t="s">
        <v>16</v>
      </c>
      <c r="B6" s="75">
        <v>0.42641461557980209</v>
      </c>
      <c r="C6" s="75">
        <v>0.43482562453623547</v>
      </c>
      <c r="D6" s="75">
        <v>0.44729681769785873</v>
      </c>
      <c r="E6" s="76">
        <v>0.43576669568461635</v>
      </c>
    </row>
    <row r="10" spans="1:17" x14ac:dyDescent="0.25">
      <c r="J10" s="218"/>
      <c r="K10" s="218"/>
      <c r="L10" s="218"/>
      <c r="M10" s="218"/>
      <c r="N10" s="218"/>
      <c r="O10" s="218"/>
      <c r="P10" s="218"/>
      <c r="Q10" s="218"/>
    </row>
    <row r="11" spans="1:17" x14ac:dyDescent="0.25">
      <c r="J11" s="218"/>
      <c r="K11" s="218"/>
      <c r="L11" s="218"/>
      <c r="M11" s="218"/>
      <c r="N11" s="218"/>
      <c r="O11" s="218"/>
      <c r="P11" s="218"/>
      <c r="Q11" s="218"/>
    </row>
    <row r="12" spans="1:17" x14ac:dyDescent="0.25">
      <c r="J12" s="218"/>
      <c r="K12" s="218"/>
      <c r="L12" s="218"/>
      <c r="M12" s="218"/>
      <c r="N12" s="218"/>
      <c r="O12" s="218"/>
      <c r="P12" s="218"/>
      <c r="Q12" s="218"/>
    </row>
    <row r="13" spans="1:17" x14ac:dyDescent="0.25">
      <c r="J13" s="218"/>
      <c r="K13" s="218"/>
      <c r="L13" s="218"/>
      <c r="M13" s="218"/>
      <c r="N13" s="218"/>
      <c r="O13" s="218"/>
      <c r="P13" s="218"/>
      <c r="Q13" s="218"/>
    </row>
    <row r="14" spans="1:17" x14ac:dyDescent="0.25">
      <c r="J14" s="218"/>
      <c r="K14" s="218"/>
      <c r="L14" s="218"/>
      <c r="M14" s="218"/>
      <c r="N14" s="218"/>
      <c r="O14" s="218"/>
      <c r="P14" s="218"/>
      <c r="Q14" s="218"/>
    </row>
    <row r="15" spans="1:17" x14ac:dyDescent="0.25">
      <c r="J15" s="218"/>
      <c r="K15" s="218"/>
      <c r="L15" s="218"/>
      <c r="M15" s="218"/>
      <c r="N15" s="218"/>
      <c r="O15" s="218"/>
      <c r="P15" s="218"/>
      <c r="Q15" s="218"/>
    </row>
    <row r="16" spans="1:17" x14ac:dyDescent="0.25">
      <c r="J16" s="218"/>
      <c r="K16" s="218"/>
      <c r="L16" s="218"/>
      <c r="M16" s="218"/>
      <c r="N16" s="218"/>
      <c r="O16" s="218"/>
      <c r="P16" s="218"/>
      <c r="Q16" s="218"/>
    </row>
    <row r="17" spans="1:17" x14ac:dyDescent="0.25">
      <c r="J17" s="218"/>
      <c r="K17" s="218"/>
      <c r="L17" s="218"/>
      <c r="M17" s="218"/>
      <c r="N17" s="218"/>
      <c r="O17" s="218"/>
      <c r="P17" s="218"/>
      <c r="Q17" s="218"/>
    </row>
    <row r="18" spans="1:17" x14ac:dyDescent="0.25">
      <c r="J18" s="218"/>
      <c r="K18" s="218"/>
      <c r="L18" s="218"/>
      <c r="M18" s="218"/>
      <c r="N18" s="218"/>
      <c r="O18" s="218"/>
      <c r="P18" s="218"/>
      <c r="Q18" s="218"/>
    </row>
    <row r="19" spans="1:17" x14ac:dyDescent="0.25">
      <c r="J19" s="218"/>
      <c r="K19" s="218"/>
      <c r="L19" s="218"/>
      <c r="M19" s="218"/>
      <c r="N19" s="218"/>
      <c r="O19" s="218"/>
      <c r="P19" s="218"/>
      <c r="Q19" s="218"/>
    </row>
    <row r="20" spans="1:17" x14ac:dyDescent="0.25">
      <c r="J20" s="218"/>
      <c r="K20" s="218"/>
      <c r="L20" s="218"/>
      <c r="M20" s="218"/>
      <c r="N20" s="218"/>
      <c r="O20" s="218"/>
      <c r="P20" s="218"/>
      <c r="Q20" s="218"/>
    </row>
    <row r="27" spans="1:17" x14ac:dyDescent="0.25">
      <c r="A27" s="240" t="s">
        <v>17</v>
      </c>
      <c r="B27" s="240"/>
      <c r="C27" s="240"/>
    </row>
    <row r="28" spans="1:17" x14ac:dyDescent="0.25">
      <c r="A28" s="117"/>
      <c r="B28" s="117"/>
      <c r="C28" s="117"/>
    </row>
    <row r="29" spans="1:17" x14ac:dyDescent="0.25">
      <c r="A29" s="68"/>
      <c r="B29" s="68"/>
      <c r="C29" s="68"/>
      <c r="D29" s="68"/>
      <c r="E29" s="68"/>
      <c r="F29" s="68"/>
      <c r="G29" s="68"/>
      <c r="H29" s="68"/>
      <c r="I29" s="68"/>
    </row>
    <row r="31" spans="1:17" x14ac:dyDescent="0.25">
      <c r="A31"/>
      <c r="B31"/>
      <c r="C31"/>
      <c r="D31"/>
      <c r="E31"/>
      <c r="F31"/>
      <c r="G31"/>
      <c r="H31"/>
      <c r="I31"/>
      <c r="J31"/>
    </row>
    <row r="32" spans="1:17" x14ac:dyDescent="0.25">
      <c r="A32"/>
      <c r="B32"/>
      <c r="C32"/>
      <c r="D32"/>
      <c r="E32"/>
      <c r="F32"/>
      <c r="G32"/>
      <c r="H32"/>
      <c r="I32"/>
      <c r="J32"/>
    </row>
    <row r="33" spans="1:10" x14ac:dyDescent="0.25">
      <c r="A33"/>
      <c r="B33"/>
      <c r="C33"/>
      <c r="D33"/>
      <c r="E33"/>
      <c r="F33"/>
      <c r="G33"/>
      <c r="H33"/>
      <c r="I33"/>
      <c r="J33"/>
    </row>
    <row r="34" spans="1:10" x14ac:dyDescent="0.25">
      <c r="A34"/>
      <c r="B34"/>
      <c r="C34"/>
      <c r="D34"/>
      <c r="E34"/>
      <c r="F34"/>
      <c r="G34"/>
      <c r="H34"/>
      <c r="I34"/>
      <c r="J34"/>
    </row>
    <row r="35" spans="1:10" x14ac:dyDescent="0.25">
      <c r="A35"/>
      <c r="B35"/>
      <c r="C35"/>
      <c r="D35"/>
      <c r="E35"/>
      <c r="F35"/>
      <c r="G35"/>
      <c r="H35"/>
      <c r="I35"/>
      <c r="J35"/>
    </row>
    <row r="36" spans="1:10" x14ac:dyDescent="0.25">
      <c r="A36"/>
      <c r="B36"/>
      <c r="C36"/>
      <c r="D36"/>
      <c r="E36"/>
      <c r="F36"/>
      <c r="G36"/>
      <c r="H36"/>
      <c r="I36"/>
      <c r="J36"/>
    </row>
    <row r="37" spans="1:10" x14ac:dyDescent="0.25">
      <c r="A37"/>
      <c r="B37"/>
      <c r="C37"/>
      <c r="D37"/>
      <c r="E37"/>
      <c r="F37"/>
      <c r="G37"/>
      <c r="H37"/>
      <c r="I37"/>
      <c r="J37"/>
    </row>
    <row r="50" spans="1:2" x14ac:dyDescent="0.25">
      <c r="A50" s="97"/>
      <c r="B50" s="97"/>
    </row>
  </sheetData>
  <mergeCells count="2">
    <mergeCell ref="J10:Q20"/>
    <mergeCell ref="A27:C27"/>
  </mergeCells>
  <pageMargins left="0.511811024" right="0.511811024" top="0.78740157499999996" bottom="0.78740157499999996" header="0.31496062000000002" footer="0.31496062000000002"/>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I30"/>
  <sheetViews>
    <sheetView zoomScale="90" zoomScaleNormal="90" workbookViewId="0">
      <selection activeCell="I45" sqref="I45"/>
    </sheetView>
  </sheetViews>
  <sheetFormatPr defaultRowHeight="15" x14ac:dyDescent="0.25"/>
  <cols>
    <col min="1" max="1" width="73.140625" customWidth="1"/>
  </cols>
  <sheetData>
    <row r="1" spans="1:2" x14ac:dyDescent="0.25">
      <c r="A1" s="118" t="s">
        <v>248</v>
      </c>
    </row>
    <row r="3" spans="1:2" x14ac:dyDescent="0.25">
      <c r="A3" s="21"/>
      <c r="B3" s="47">
        <v>2017</v>
      </c>
    </row>
    <row r="4" spans="1:2" ht="30" x14ac:dyDescent="0.25">
      <c r="A4" s="45" t="s">
        <v>23</v>
      </c>
      <c r="B4" s="23">
        <v>1.1938813580400448E-2</v>
      </c>
    </row>
    <row r="5" spans="1:2" x14ac:dyDescent="0.25">
      <c r="A5" s="45" t="s">
        <v>242</v>
      </c>
      <c r="B5" s="23">
        <v>1.467479169257555E-2</v>
      </c>
    </row>
    <row r="6" spans="1:2" ht="30" x14ac:dyDescent="0.25">
      <c r="A6" s="45" t="s">
        <v>243</v>
      </c>
      <c r="B6" s="44">
        <v>2.0892923765700785E-2</v>
      </c>
    </row>
    <row r="7" spans="1:2" ht="30" x14ac:dyDescent="0.25">
      <c r="A7" s="45" t="s">
        <v>244</v>
      </c>
      <c r="B7" s="44">
        <v>4.6262902624051735E-2</v>
      </c>
    </row>
    <row r="8" spans="1:2" ht="39" customHeight="1" x14ac:dyDescent="0.25">
      <c r="A8" s="45" t="s">
        <v>27</v>
      </c>
      <c r="B8" s="23">
        <v>5.3475935828877004E-2</v>
      </c>
    </row>
    <row r="9" spans="1:2" ht="36.75" customHeight="1" x14ac:dyDescent="0.25">
      <c r="A9" s="45" t="s">
        <v>25</v>
      </c>
      <c r="B9" s="44">
        <v>0.14463375202089293</v>
      </c>
    </row>
    <row r="10" spans="1:2" x14ac:dyDescent="0.25">
      <c r="A10" s="45" t="s">
        <v>245</v>
      </c>
      <c r="B10" s="44">
        <v>0.76793931103096624</v>
      </c>
    </row>
    <row r="27" spans="3:9" x14ac:dyDescent="0.25">
      <c r="C27" s="41"/>
      <c r="D27" s="41"/>
      <c r="E27" s="41"/>
      <c r="F27" s="140" t="s">
        <v>17</v>
      </c>
      <c r="G27" s="41"/>
      <c r="H27" s="41"/>
      <c r="I27" s="41"/>
    </row>
    <row r="28" spans="3:9" x14ac:dyDescent="0.25">
      <c r="C28" s="41"/>
      <c r="D28" s="41"/>
      <c r="E28" s="41"/>
      <c r="F28" s="41"/>
      <c r="G28" s="41"/>
      <c r="H28" s="41"/>
      <c r="I28" s="41"/>
    </row>
    <row r="29" spans="3:9" x14ac:dyDescent="0.25">
      <c r="C29" s="41"/>
      <c r="D29" s="41"/>
      <c r="E29" s="41"/>
      <c r="F29" s="41"/>
      <c r="G29" s="41"/>
      <c r="H29" s="41"/>
      <c r="I29" s="41"/>
    </row>
    <row r="30" spans="3:9" x14ac:dyDescent="0.25">
      <c r="C30" s="41"/>
      <c r="D30" s="41"/>
      <c r="E30" s="41"/>
      <c r="F30" s="41"/>
      <c r="G30" s="41"/>
      <c r="H30" s="41"/>
      <c r="I30" s="41"/>
    </row>
  </sheetData>
  <pageMargins left="0.511811024" right="0.511811024" top="0.78740157499999996" bottom="0.78740157499999996" header="0.31496062000000002" footer="0.31496062000000002"/>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L29"/>
  <sheetViews>
    <sheetView zoomScaleNormal="100" workbookViewId="0">
      <selection activeCell="I45" sqref="I45"/>
    </sheetView>
  </sheetViews>
  <sheetFormatPr defaultRowHeight="15" x14ac:dyDescent="0.25"/>
  <cols>
    <col min="1" max="1" width="37.28515625" style="78" customWidth="1"/>
    <col min="2" max="3" width="9.140625" style="78"/>
    <col min="4" max="4" width="15.28515625" style="78" customWidth="1"/>
    <col min="5" max="12" width="9.140625" style="78"/>
    <col min="13" max="13" width="28.7109375" style="78" customWidth="1"/>
    <col min="14" max="15" width="9.140625" style="78"/>
    <col min="16" max="16" width="14.28515625" style="78" customWidth="1"/>
    <col min="17" max="16384" width="9.140625" style="78"/>
  </cols>
  <sheetData>
    <row r="1" spans="1:12" s="120" customFormat="1" ht="15" customHeight="1" x14ac:dyDescent="0.25">
      <c r="A1" s="230" t="s">
        <v>200</v>
      </c>
      <c r="B1" s="230"/>
      <c r="C1" s="230"/>
      <c r="D1" s="230"/>
      <c r="E1" s="230"/>
      <c r="F1" s="230"/>
      <c r="G1" s="230"/>
      <c r="H1" s="230"/>
      <c r="I1" s="230"/>
      <c r="J1" s="230"/>
      <c r="K1" s="230"/>
      <c r="L1" s="230"/>
    </row>
    <row r="3" spans="1:12" x14ac:dyDescent="0.25">
      <c r="A3" s="100"/>
      <c r="B3" s="100">
        <v>2015</v>
      </c>
      <c r="C3" s="100">
        <v>2016</v>
      </c>
      <c r="D3" s="100">
        <v>2017</v>
      </c>
    </row>
    <row r="4" spans="1:12" x14ac:dyDescent="0.25">
      <c r="A4" s="100" t="s">
        <v>54</v>
      </c>
      <c r="B4" s="100">
        <v>7052</v>
      </c>
      <c r="C4" s="100">
        <v>7080</v>
      </c>
      <c r="D4" s="100">
        <v>6869</v>
      </c>
    </row>
    <row r="5" spans="1:12" x14ac:dyDescent="0.25">
      <c r="A5" s="100" t="s">
        <v>48</v>
      </c>
      <c r="B5" s="100">
        <v>187</v>
      </c>
      <c r="C5" s="100">
        <v>224</v>
      </c>
      <c r="D5" s="100">
        <v>268</v>
      </c>
    </row>
    <row r="6" spans="1:12" x14ac:dyDescent="0.25">
      <c r="A6" s="100" t="s">
        <v>49</v>
      </c>
      <c r="B6" s="100">
        <v>262</v>
      </c>
      <c r="C6" s="100">
        <v>274</v>
      </c>
      <c r="D6" s="100">
        <v>301</v>
      </c>
    </row>
    <row r="7" spans="1:12" x14ac:dyDescent="0.25">
      <c r="A7" s="100" t="s">
        <v>50</v>
      </c>
      <c r="B7" s="100">
        <v>182</v>
      </c>
      <c r="C7" s="100">
        <v>234</v>
      </c>
      <c r="D7" s="100">
        <v>235</v>
      </c>
    </row>
    <row r="8" spans="1:12" x14ac:dyDescent="0.25">
      <c r="A8" s="100" t="s">
        <v>51</v>
      </c>
      <c r="B8" s="100">
        <v>74</v>
      </c>
      <c r="C8" s="100">
        <v>77</v>
      </c>
      <c r="D8" s="100">
        <v>73</v>
      </c>
    </row>
    <row r="9" spans="1:12" x14ac:dyDescent="0.25">
      <c r="A9" s="100" t="s">
        <v>246</v>
      </c>
      <c r="B9" s="100" t="s">
        <v>240</v>
      </c>
      <c r="C9" s="100" t="s">
        <v>240</v>
      </c>
      <c r="D9" s="100">
        <v>236</v>
      </c>
    </row>
    <row r="10" spans="1:12" x14ac:dyDescent="0.25">
      <c r="A10" s="100" t="s">
        <v>52</v>
      </c>
      <c r="B10" s="171">
        <v>86</v>
      </c>
      <c r="C10" s="100">
        <v>98</v>
      </c>
      <c r="D10" s="100" t="s">
        <v>240</v>
      </c>
    </row>
    <row r="11" spans="1:12" x14ac:dyDescent="0.25">
      <c r="A11" s="100" t="s">
        <v>53</v>
      </c>
      <c r="B11" s="100">
        <v>528</v>
      </c>
      <c r="C11" s="100">
        <v>760</v>
      </c>
      <c r="D11" s="100">
        <v>482</v>
      </c>
    </row>
    <row r="12" spans="1:12" x14ac:dyDescent="0.25">
      <c r="C12" s="66"/>
    </row>
    <row r="13" spans="1:12" x14ac:dyDescent="0.25">
      <c r="A13" s="220"/>
      <c r="B13" s="220"/>
      <c r="C13" s="220"/>
      <c r="D13" s="220"/>
    </row>
    <row r="14" spans="1:12" x14ac:dyDescent="0.25">
      <c r="A14" s="220"/>
      <c r="B14" s="220"/>
      <c r="C14" s="220"/>
      <c r="D14" s="220"/>
    </row>
    <row r="15" spans="1:12" x14ac:dyDescent="0.25">
      <c r="A15" s="220"/>
      <c r="B15" s="220"/>
      <c r="C15" s="220"/>
      <c r="D15" s="220"/>
    </row>
    <row r="16" spans="1:12" x14ac:dyDescent="0.25">
      <c r="A16" s="220"/>
      <c r="B16" s="220"/>
      <c r="C16" s="220"/>
      <c r="D16" s="220"/>
    </row>
    <row r="17" spans="1:8" x14ac:dyDescent="0.25">
      <c r="A17" s="220"/>
      <c r="B17" s="220"/>
      <c r="C17" s="220"/>
      <c r="D17" s="220"/>
    </row>
    <row r="18" spans="1:8" x14ac:dyDescent="0.25">
      <c r="A18" s="220"/>
      <c r="B18" s="220"/>
      <c r="C18" s="220"/>
      <c r="D18" s="220"/>
    </row>
    <row r="19" spans="1:8" x14ac:dyDescent="0.25">
      <c r="A19" s="220"/>
      <c r="B19" s="220"/>
      <c r="C19" s="220"/>
      <c r="D19" s="220"/>
    </row>
    <row r="20" spans="1:8" x14ac:dyDescent="0.25">
      <c r="A20" s="220"/>
      <c r="B20" s="220"/>
      <c r="C20" s="220"/>
      <c r="D20" s="220"/>
    </row>
    <row r="21" spans="1:8" x14ac:dyDescent="0.25">
      <c r="A21" s="220"/>
      <c r="B21" s="220"/>
      <c r="C21" s="220"/>
      <c r="D21" s="220"/>
    </row>
    <row r="22" spans="1:8" x14ac:dyDescent="0.25">
      <c r="A22" s="220"/>
      <c r="B22" s="220"/>
      <c r="C22" s="220"/>
      <c r="D22" s="220"/>
    </row>
    <row r="23" spans="1:8" x14ac:dyDescent="0.25">
      <c r="A23" s="220"/>
      <c r="B23" s="220"/>
      <c r="C23" s="220"/>
      <c r="D23" s="220"/>
    </row>
    <row r="24" spans="1:8" x14ac:dyDescent="0.25">
      <c r="A24" s="220"/>
      <c r="B24" s="220"/>
      <c r="C24" s="220"/>
      <c r="D24" s="220"/>
    </row>
    <row r="27" spans="1:8" x14ac:dyDescent="0.25">
      <c r="F27" s="133"/>
      <c r="G27" s="133"/>
      <c r="H27" s="133"/>
    </row>
    <row r="28" spans="1:8" x14ac:dyDescent="0.25">
      <c r="F28" s="208" t="s">
        <v>17</v>
      </c>
      <c r="G28" s="208"/>
      <c r="H28" s="208"/>
    </row>
    <row r="29" spans="1:8" x14ac:dyDescent="0.25">
      <c r="A29" s="66"/>
    </row>
  </sheetData>
  <mergeCells count="3">
    <mergeCell ref="A1:L1"/>
    <mergeCell ref="A13:D24"/>
    <mergeCell ref="F28:H28"/>
  </mergeCells>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M35"/>
  <sheetViews>
    <sheetView zoomScale="84" zoomScaleNormal="84" workbookViewId="0">
      <selection activeCell="I45" sqref="I45"/>
    </sheetView>
  </sheetViews>
  <sheetFormatPr defaultRowHeight="15" x14ac:dyDescent="0.25"/>
  <cols>
    <col min="1" max="1" width="13" style="78" customWidth="1"/>
    <col min="2" max="2" width="11.42578125" style="78" bestFit="1" customWidth="1"/>
    <col min="3" max="3" width="14" style="78" customWidth="1"/>
    <col min="4" max="5" width="9.140625" style="78"/>
    <col min="6" max="6" width="13.28515625" style="78" customWidth="1"/>
    <col min="7" max="16384" width="9.140625" style="78"/>
  </cols>
  <sheetData>
    <row r="1" spans="1:13" x14ac:dyDescent="0.25">
      <c r="A1" s="206" t="s">
        <v>179</v>
      </c>
      <c r="B1" s="206"/>
      <c r="C1" s="206"/>
      <c r="D1" s="206"/>
      <c r="E1" s="206"/>
      <c r="F1" s="206"/>
      <c r="G1" s="206"/>
      <c r="H1" s="206"/>
      <c r="I1" s="206"/>
      <c r="J1" s="206"/>
      <c r="K1" s="206"/>
      <c r="L1" s="206"/>
      <c r="M1" s="206"/>
    </row>
    <row r="3" spans="1:13" x14ac:dyDescent="0.25">
      <c r="A3" s="87"/>
      <c r="B3" s="88" t="s">
        <v>32</v>
      </c>
      <c r="C3" s="88" t="s">
        <v>33</v>
      </c>
      <c r="D3" s="88" t="s">
        <v>34</v>
      </c>
      <c r="E3" s="88" t="s">
        <v>35</v>
      </c>
      <c r="F3" s="88" t="s">
        <v>36</v>
      </c>
      <c r="G3" s="88" t="s">
        <v>14</v>
      </c>
    </row>
    <row r="4" spans="1:13" ht="30" x14ac:dyDescent="0.25">
      <c r="A4" s="89" t="s">
        <v>40</v>
      </c>
      <c r="B4" s="90">
        <v>57</v>
      </c>
      <c r="C4" s="90">
        <v>1</v>
      </c>
      <c r="D4" s="90">
        <v>0</v>
      </c>
      <c r="E4" s="90">
        <v>0</v>
      </c>
      <c r="F4" s="90">
        <v>0</v>
      </c>
      <c r="G4" s="90">
        <v>58</v>
      </c>
    </row>
    <row r="5" spans="1:13" x14ac:dyDescent="0.25">
      <c r="A5" s="89" t="s">
        <v>41</v>
      </c>
      <c r="B5" s="91">
        <v>3721</v>
      </c>
      <c r="C5" s="90">
        <v>711</v>
      </c>
      <c r="D5" s="90">
        <v>56</v>
      </c>
      <c r="E5" s="90">
        <v>1</v>
      </c>
      <c r="F5" s="90">
        <v>0</v>
      </c>
      <c r="G5" s="91">
        <v>4489</v>
      </c>
    </row>
    <row r="6" spans="1:13" x14ac:dyDescent="0.25">
      <c r="A6" s="89" t="s">
        <v>42</v>
      </c>
      <c r="B6" s="90">
        <v>139</v>
      </c>
      <c r="C6" s="90">
        <v>324</v>
      </c>
      <c r="D6" s="90">
        <v>218</v>
      </c>
      <c r="E6" s="90">
        <v>41</v>
      </c>
      <c r="F6" s="90">
        <v>0</v>
      </c>
      <c r="G6" s="90">
        <v>722</v>
      </c>
    </row>
    <row r="7" spans="1:13" x14ac:dyDescent="0.25">
      <c r="A7" s="89" t="s">
        <v>43</v>
      </c>
      <c r="B7" s="90">
        <v>2</v>
      </c>
      <c r="C7" s="90">
        <v>7</v>
      </c>
      <c r="D7" s="90">
        <v>50</v>
      </c>
      <c r="E7" s="90">
        <v>144</v>
      </c>
      <c r="F7" s="90">
        <v>0</v>
      </c>
      <c r="G7" s="90">
        <v>203</v>
      </c>
    </row>
    <row r="8" spans="1:13" ht="30" x14ac:dyDescent="0.25">
      <c r="A8" s="89" t="s">
        <v>44</v>
      </c>
      <c r="B8" s="90">
        <v>0</v>
      </c>
      <c r="C8" s="90">
        <v>0</v>
      </c>
      <c r="D8" s="90">
        <v>1</v>
      </c>
      <c r="E8" s="90">
        <v>62</v>
      </c>
      <c r="F8" s="90">
        <v>0</v>
      </c>
      <c r="G8" s="90">
        <v>63</v>
      </c>
    </row>
    <row r="9" spans="1:13" ht="30" x14ac:dyDescent="0.25">
      <c r="A9" s="89" t="s">
        <v>45</v>
      </c>
      <c r="B9" s="90">
        <v>0</v>
      </c>
      <c r="C9" s="90">
        <v>0</v>
      </c>
      <c r="D9" s="90">
        <v>0</v>
      </c>
      <c r="E9" s="90">
        <v>18</v>
      </c>
      <c r="F9" s="90">
        <v>17</v>
      </c>
      <c r="G9" s="90">
        <v>35</v>
      </c>
    </row>
    <row r="10" spans="1:13" x14ac:dyDescent="0.25">
      <c r="A10" s="89" t="s">
        <v>31</v>
      </c>
      <c r="B10" s="91">
        <v>3919</v>
      </c>
      <c r="C10" s="91">
        <v>1043</v>
      </c>
      <c r="D10" s="90">
        <v>325</v>
      </c>
      <c r="E10" s="90">
        <v>266</v>
      </c>
      <c r="F10" s="90">
        <v>17</v>
      </c>
      <c r="G10" s="91">
        <v>5570</v>
      </c>
    </row>
    <row r="13" spans="1:13" x14ac:dyDescent="0.25">
      <c r="D13" s="176"/>
      <c r="E13" s="176"/>
      <c r="F13" s="176"/>
    </row>
    <row r="14" spans="1:13" x14ac:dyDescent="0.25">
      <c r="F14" s="176"/>
    </row>
    <row r="15" spans="1:13" x14ac:dyDescent="0.25">
      <c r="F15" s="176"/>
    </row>
    <row r="16" spans="1:13" x14ac:dyDescent="0.25">
      <c r="F16" s="176"/>
    </row>
    <row r="17" spans="1:11" x14ac:dyDescent="0.25">
      <c r="F17" s="176"/>
    </row>
    <row r="22" spans="1:11" x14ac:dyDescent="0.25">
      <c r="C22" s="130"/>
      <c r="D22" s="130"/>
      <c r="E22" s="84"/>
      <c r="F22" s="84"/>
    </row>
    <row r="23" spans="1:11" x14ac:dyDescent="0.25">
      <c r="K23" s="130" t="s">
        <v>17</v>
      </c>
    </row>
    <row r="24" spans="1:11" x14ac:dyDescent="0.25">
      <c r="B24"/>
      <c r="C24"/>
      <c r="D24"/>
      <c r="E24"/>
      <c r="F24"/>
      <c r="G24"/>
    </row>
    <row r="27" spans="1:11" x14ac:dyDescent="0.25">
      <c r="A27"/>
      <c r="B27"/>
      <c r="C27"/>
      <c r="D27"/>
      <c r="E27"/>
      <c r="F27"/>
      <c r="G27"/>
      <c r="H27"/>
    </row>
    <row r="28" spans="1:11" x14ac:dyDescent="0.25">
      <c r="A28"/>
      <c r="B28"/>
      <c r="C28"/>
      <c r="D28"/>
      <c r="E28"/>
      <c r="F28"/>
      <c r="G28"/>
      <c r="H28"/>
    </row>
    <row r="29" spans="1:11" x14ac:dyDescent="0.25">
      <c r="A29"/>
      <c r="B29"/>
      <c r="C29"/>
      <c r="D29"/>
      <c r="E29"/>
      <c r="F29"/>
      <c r="G29"/>
      <c r="H29"/>
    </row>
    <row r="30" spans="1:11" x14ac:dyDescent="0.25">
      <c r="A30"/>
      <c r="B30"/>
      <c r="C30"/>
      <c r="D30"/>
      <c r="E30"/>
      <c r="F30"/>
      <c r="G30"/>
      <c r="H30"/>
    </row>
    <row r="31" spans="1:11" x14ac:dyDescent="0.25">
      <c r="A31"/>
      <c r="B31"/>
      <c r="C31"/>
      <c r="D31"/>
      <c r="E31"/>
      <c r="F31"/>
      <c r="G31"/>
      <c r="H31"/>
    </row>
    <row r="32" spans="1:11" x14ac:dyDescent="0.25">
      <c r="A32"/>
      <c r="B32"/>
      <c r="C32"/>
      <c r="D32"/>
      <c r="E32"/>
      <c r="F32"/>
      <c r="G32"/>
      <c r="H32"/>
    </row>
    <row r="33" spans="1:8" x14ac:dyDescent="0.25">
      <c r="A33"/>
      <c r="B33"/>
      <c r="C33"/>
      <c r="D33"/>
      <c r="E33"/>
      <c r="F33"/>
      <c r="G33"/>
      <c r="H33"/>
    </row>
    <row r="34" spans="1:8" x14ac:dyDescent="0.25">
      <c r="A34"/>
      <c r="B34"/>
      <c r="C34"/>
      <c r="D34"/>
      <c r="E34"/>
      <c r="F34"/>
      <c r="G34"/>
      <c r="H34"/>
    </row>
    <row r="35" spans="1:8" x14ac:dyDescent="0.25">
      <c r="A35"/>
      <c r="B35"/>
      <c r="C35"/>
      <c r="D35"/>
      <c r="E35"/>
      <c r="F35"/>
      <c r="G35"/>
      <c r="H35"/>
    </row>
  </sheetData>
  <mergeCells count="1">
    <mergeCell ref="A1:M1"/>
  </mergeCells>
  <pageMargins left="0.511811024" right="0.511811024" top="0.78740157499999996" bottom="0.78740157499999996" header="0.31496062000000002" footer="0.31496062000000002"/>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T37"/>
  <sheetViews>
    <sheetView zoomScale="80" zoomScaleNormal="80" workbookViewId="0">
      <selection activeCell="L45" sqref="L45"/>
    </sheetView>
  </sheetViews>
  <sheetFormatPr defaultRowHeight="15" x14ac:dyDescent="0.25"/>
  <cols>
    <col min="1" max="1" width="16.42578125" customWidth="1"/>
    <col min="10" max="17" width="9.140625" customWidth="1"/>
  </cols>
  <sheetData>
    <row r="1" spans="1:20" ht="15.75" customHeight="1" x14ac:dyDescent="0.25">
      <c r="A1" s="241" t="s">
        <v>201</v>
      </c>
      <c r="B1" s="241"/>
      <c r="C1" s="241"/>
      <c r="D1" s="241"/>
      <c r="E1" s="241"/>
      <c r="F1" s="241"/>
      <c r="G1" s="241"/>
      <c r="H1" s="241"/>
      <c r="I1" s="241"/>
      <c r="J1" s="241"/>
      <c r="K1" s="241"/>
      <c r="L1" s="241"/>
      <c r="M1" s="241"/>
      <c r="N1" s="241"/>
      <c r="O1" s="241"/>
      <c r="P1" s="13"/>
      <c r="Q1" s="13"/>
      <c r="R1" s="18"/>
    </row>
    <row r="2" spans="1:20" ht="15.75" customHeight="1" x14ac:dyDescent="0.25">
      <c r="A2" s="42"/>
      <c r="B2" s="42"/>
      <c r="C2" s="42"/>
      <c r="D2" s="42"/>
      <c r="E2" s="42"/>
      <c r="F2" s="42"/>
      <c r="G2" s="42"/>
      <c r="H2" s="42"/>
      <c r="I2" s="42"/>
      <c r="J2" s="42"/>
      <c r="K2" s="42"/>
      <c r="L2" s="42"/>
      <c r="M2" s="42"/>
      <c r="N2" s="42"/>
      <c r="O2" s="42"/>
      <c r="P2" s="13"/>
      <c r="Q2" s="13"/>
    </row>
    <row r="3" spans="1:20" x14ac:dyDescent="0.25">
      <c r="A3" s="19"/>
      <c r="B3" s="19">
        <v>2015</v>
      </c>
      <c r="C3" s="19">
        <v>2016</v>
      </c>
      <c r="D3" s="19">
        <v>2017</v>
      </c>
    </row>
    <row r="4" spans="1:20" x14ac:dyDescent="0.25">
      <c r="A4" s="19" t="s">
        <v>1</v>
      </c>
      <c r="B4" s="19">
        <v>16</v>
      </c>
      <c r="C4" s="19">
        <v>13</v>
      </c>
      <c r="D4" s="19">
        <v>13</v>
      </c>
    </row>
    <row r="5" spans="1:20" x14ac:dyDescent="0.25">
      <c r="A5" s="19" t="s">
        <v>2</v>
      </c>
      <c r="B5" s="19">
        <v>84</v>
      </c>
      <c r="C5" s="19">
        <v>97</v>
      </c>
      <c r="D5" s="19">
        <v>92</v>
      </c>
    </row>
    <row r="6" spans="1:20" x14ac:dyDescent="0.25">
      <c r="A6" s="19" t="s">
        <v>3</v>
      </c>
      <c r="B6" s="19">
        <v>776</v>
      </c>
      <c r="C6" s="19">
        <v>812</v>
      </c>
      <c r="D6" s="19">
        <v>901</v>
      </c>
    </row>
    <row r="7" spans="1:20" x14ac:dyDescent="0.25">
      <c r="A7" s="19" t="s">
        <v>4</v>
      </c>
      <c r="B7" s="19">
        <v>350</v>
      </c>
      <c r="C7" s="19">
        <v>316</v>
      </c>
      <c r="D7" s="19">
        <v>354</v>
      </c>
    </row>
    <row r="8" spans="1:20" x14ac:dyDescent="0.25">
      <c r="A8" s="19" t="s">
        <v>5</v>
      </c>
      <c r="B8" s="19">
        <v>114</v>
      </c>
      <c r="C8" s="19">
        <v>107</v>
      </c>
      <c r="D8" s="19">
        <v>96</v>
      </c>
    </row>
    <row r="9" spans="1:20" x14ac:dyDescent="0.25">
      <c r="A9" s="19" t="s">
        <v>14</v>
      </c>
      <c r="B9" s="19">
        <v>1340</v>
      </c>
      <c r="C9" s="19">
        <v>1345</v>
      </c>
      <c r="D9" s="19">
        <v>1456</v>
      </c>
    </row>
    <row r="12" spans="1:20" ht="15" customHeight="1" x14ac:dyDescent="0.25">
      <c r="M12" s="242"/>
      <c r="N12" s="242"/>
      <c r="O12" s="242"/>
      <c r="P12" s="242"/>
      <c r="Q12" s="242"/>
      <c r="R12" s="242"/>
      <c r="S12" s="242"/>
      <c r="T12" s="242"/>
    </row>
    <row r="13" spans="1:20" x14ac:dyDescent="0.25">
      <c r="M13" s="242"/>
      <c r="N13" s="242"/>
      <c r="O13" s="242"/>
      <c r="P13" s="242"/>
      <c r="Q13" s="242"/>
      <c r="R13" s="242"/>
      <c r="S13" s="242"/>
      <c r="T13" s="242"/>
    </row>
    <row r="14" spans="1:20" x14ac:dyDescent="0.25">
      <c r="M14" s="242"/>
      <c r="N14" s="242"/>
      <c r="O14" s="242"/>
      <c r="P14" s="242"/>
      <c r="Q14" s="242"/>
      <c r="R14" s="242"/>
      <c r="S14" s="242"/>
      <c r="T14" s="242"/>
    </row>
    <row r="15" spans="1:20" x14ac:dyDescent="0.25">
      <c r="M15" s="242"/>
      <c r="N15" s="242"/>
      <c r="O15" s="242"/>
      <c r="P15" s="242"/>
      <c r="Q15" s="242"/>
      <c r="R15" s="242"/>
      <c r="S15" s="242"/>
      <c r="T15" s="242"/>
    </row>
    <row r="16" spans="1:20" x14ac:dyDescent="0.25">
      <c r="M16" s="242"/>
      <c r="N16" s="242"/>
      <c r="O16" s="242"/>
      <c r="P16" s="242"/>
      <c r="Q16" s="242"/>
      <c r="R16" s="242"/>
      <c r="S16" s="242"/>
      <c r="T16" s="242"/>
    </row>
    <row r="17" spans="13:20" x14ac:dyDescent="0.25">
      <c r="M17" s="242"/>
      <c r="N17" s="242"/>
      <c r="O17" s="242"/>
      <c r="P17" s="242"/>
      <c r="Q17" s="242"/>
      <c r="R17" s="242"/>
      <c r="S17" s="242"/>
      <c r="T17" s="242"/>
    </row>
    <row r="18" spans="13:20" x14ac:dyDescent="0.25">
      <c r="M18" s="242"/>
      <c r="N18" s="242"/>
      <c r="O18" s="242"/>
      <c r="P18" s="242"/>
      <c r="Q18" s="242"/>
      <c r="R18" s="242"/>
      <c r="S18" s="242"/>
      <c r="T18" s="242"/>
    </row>
    <row r="19" spans="13:20" x14ac:dyDescent="0.25">
      <c r="M19" s="242"/>
      <c r="N19" s="242"/>
      <c r="O19" s="242"/>
      <c r="P19" s="242"/>
      <c r="Q19" s="242"/>
      <c r="R19" s="242"/>
      <c r="S19" s="242"/>
      <c r="T19" s="242"/>
    </row>
    <row r="20" spans="13:20" x14ac:dyDescent="0.25">
      <c r="M20" s="242"/>
      <c r="N20" s="242"/>
      <c r="O20" s="242"/>
      <c r="P20" s="242"/>
      <c r="Q20" s="242"/>
      <c r="R20" s="242"/>
      <c r="S20" s="242"/>
      <c r="T20" s="242"/>
    </row>
    <row r="21" spans="13:20" x14ac:dyDescent="0.25">
      <c r="M21" s="242"/>
      <c r="N21" s="242"/>
      <c r="O21" s="242"/>
      <c r="P21" s="242"/>
      <c r="Q21" s="242"/>
      <c r="R21" s="242"/>
      <c r="S21" s="242"/>
      <c r="T21" s="242"/>
    </row>
    <row r="22" spans="13:20" x14ac:dyDescent="0.25">
      <c r="M22" s="242"/>
      <c r="N22" s="242"/>
      <c r="O22" s="242"/>
      <c r="P22" s="242"/>
      <c r="Q22" s="242"/>
      <c r="R22" s="242"/>
      <c r="S22" s="242"/>
      <c r="T22" s="242"/>
    </row>
    <row r="23" spans="13:20" x14ac:dyDescent="0.25">
      <c r="M23" s="242"/>
      <c r="N23" s="242"/>
      <c r="O23" s="242"/>
      <c r="P23" s="242"/>
      <c r="Q23" s="242"/>
      <c r="R23" s="242"/>
      <c r="S23" s="242"/>
      <c r="T23" s="242"/>
    </row>
    <row r="24" spans="13:20" x14ac:dyDescent="0.25">
      <c r="M24" s="242"/>
      <c r="N24" s="242"/>
      <c r="O24" s="242"/>
      <c r="P24" s="242"/>
      <c r="Q24" s="242"/>
      <c r="R24" s="242"/>
      <c r="S24" s="242"/>
      <c r="T24" s="242"/>
    </row>
    <row r="37" spans="1:3" x14ac:dyDescent="0.25">
      <c r="A37" s="205" t="s">
        <v>17</v>
      </c>
      <c r="B37" s="205"/>
      <c r="C37" s="205"/>
    </row>
  </sheetData>
  <mergeCells count="3">
    <mergeCell ref="A1:O1"/>
    <mergeCell ref="M12:T24"/>
    <mergeCell ref="A37:C37"/>
  </mergeCells>
  <pageMargins left="0.511811024" right="0.511811024" top="0.78740157499999996" bottom="0.78740157499999996" header="0.31496062000000002" footer="0.31496062000000002"/>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O28"/>
  <sheetViews>
    <sheetView zoomScaleNormal="100" workbookViewId="0">
      <selection activeCell="I45" sqref="I45"/>
    </sheetView>
  </sheetViews>
  <sheetFormatPr defaultRowHeight="15" x14ac:dyDescent="0.25"/>
  <cols>
    <col min="1" max="1" width="23.42578125" style="78" customWidth="1"/>
    <col min="2" max="2" width="11.42578125" style="78" bestFit="1" customWidth="1"/>
    <col min="3" max="3" width="14" style="78" customWidth="1"/>
    <col min="4" max="5" width="9.140625" style="78"/>
    <col min="6" max="6" width="13.28515625" style="78" customWidth="1"/>
    <col min="7" max="16384" width="9.140625" style="78"/>
  </cols>
  <sheetData>
    <row r="1" spans="1:13" x14ac:dyDescent="0.25">
      <c r="A1" s="206" t="s">
        <v>202</v>
      </c>
      <c r="B1" s="206"/>
      <c r="C1" s="206"/>
      <c r="D1" s="206"/>
      <c r="E1" s="206"/>
      <c r="F1" s="206"/>
      <c r="G1" s="206"/>
      <c r="H1" s="206"/>
      <c r="I1" s="206"/>
      <c r="J1" s="206"/>
      <c r="K1" s="206"/>
      <c r="L1" s="206"/>
      <c r="M1" s="206"/>
    </row>
    <row r="3" spans="1:13" x14ac:dyDescent="0.25">
      <c r="A3" s="87"/>
      <c r="B3" s="88" t="s">
        <v>32</v>
      </c>
      <c r="C3" s="88" t="s">
        <v>33</v>
      </c>
      <c r="D3" s="88" t="s">
        <v>34</v>
      </c>
      <c r="E3" s="88" t="s">
        <v>35</v>
      </c>
      <c r="F3" s="88" t="s">
        <v>36</v>
      </c>
      <c r="G3" s="88" t="s">
        <v>14</v>
      </c>
    </row>
    <row r="4" spans="1:13" x14ac:dyDescent="0.25">
      <c r="A4" s="89" t="s">
        <v>207</v>
      </c>
      <c r="B4" s="90">
        <v>3538</v>
      </c>
      <c r="C4" s="90">
        <v>803</v>
      </c>
      <c r="D4" s="90">
        <v>225</v>
      </c>
      <c r="E4" s="90">
        <v>133</v>
      </c>
      <c r="F4" s="90">
        <v>1</v>
      </c>
      <c r="G4" s="90">
        <v>4700</v>
      </c>
    </row>
    <row r="5" spans="1:13" x14ac:dyDescent="0.25">
      <c r="A5" s="89" t="s">
        <v>208</v>
      </c>
      <c r="B5" s="91">
        <v>372</v>
      </c>
      <c r="C5" s="90">
        <v>207</v>
      </c>
      <c r="D5" s="90">
        <v>71</v>
      </c>
      <c r="E5" s="90">
        <v>50</v>
      </c>
      <c r="F5" s="90">
        <v>2</v>
      </c>
      <c r="G5" s="91">
        <v>702</v>
      </c>
    </row>
    <row r="6" spans="1:13" x14ac:dyDescent="0.25">
      <c r="A6" s="89" t="s">
        <v>209</v>
      </c>
      <c r="B6" s="90">
        <v>9</v>
      </c>
      <c r="C6" s="90">
        <v>31</v>
      </c>
      <c r="D6" s="90">
        <v>20</v>
      </c>
      <c r="E6" s="90">
        <v>43</v>
      </c>
      <c r="F6" s="90">
        <v>2</v>
      </c>
      <c r="G6" s="90">
        <v>105</v>
      </c>
    </row>
    <row r="7" spans="1:13" x14ac:dyDescent="0.25">
      <c r="A7" s="89" t="s">
        <v>210</v>
      </c>
      <c r="B7" s="90">
        <v>0</v>
      </c>
      <c r="C7" s="90">
        <v>2</v>
      </c>
      <c r="D7" s="90">
        <v>9</v>
      </c>
      <c r="E7" s="90">
        <v>29</v>
      </c>
      <c r="F7" s="90">
        <v>1</v>
      </c>
      <c r="G7" s="90">
        <v>41</v>
      </c>
    </row>
    <row r="8" spans="1:13" x14ac:dyDescent="0.25">
      <c r="A8" s="89" t="s">
        <v>211</v>
      </c>
      <c r="B8" s="90">
        <v>0</v>
      </c>
      <c r="C8" s="90">
        <v>0</v>
      </c>
      <c r="D8" s="90">
        <v>0</v>
      </c>
      <c r="E8" s="90">
        <v>7</v>
      </c>
      <c r="F8" s="90">
        <v>3</v>
      </c>
      <c r="G8" s="90">
        <v>10</v>
      </c>
    </row>
    <row r="9" spans="1:13" x14ac:dyDescent="0.25">
      <c r="A9" s="89" t="s">
        <v>212</v>
      </c>
      <c r="B9" s="90">
        <v>0</v>
      </c>
      <c r="C9" s="90">
        <v>0</v>
      </c>
      <c r="D9" s="90">
        <v>0</v>
      </c>
      <c r="E9" s="90">
        <v>4</v>
      </c>
      <c r="F9" s="90">
        <v>8</v>
      </c>
      <c r="G9" s="90">
        <v>12</v>
      </c>
    </row>
    <row r="10" spans="1:13" x14ac:dyDescent="0.25">
      <c r="A10" s="89" t="s">
        <v>31</v>
      </c>
      <c r="B10" s="91">
        <v>3919</v>
      </c>
      <c r="C10" s="91">
        <v>1043</v>
      </c>
      <c r="D10" s="90">
        <v>325</v>
      </c>
      <c r="E10" s="90">
        <v>266</v>
      </c>
      <c r="F10" s="90">
        <v>17</v>
      </c>
      <c r="G10" s="91">
        <v>5570</v>
      </c>
    </row>
    <row r="12" spans="1:13" x14ac:dyDescent="0.25">
      <c r="A12" s="218"/>
      <c r="B12" s="218"/>
      <c r="C12" s="218"/>
      <c r="D12" s="218"/>
      <c r="E12" s="218"/>
      <c r="F12" s="218"/>
      <c r="G12" s="218"/>
      <c r="H12" s="218"/>
      <c r="I12" s="218"/>
    </row>
    <row r="13" spans="1:13" x14ac:dyDescent="0.25">
      <c r="A13" s="218"/>
      <c r="B13" s="218"/>
      <c r="C13" s="218"/>
      <c r="D13" s="218"/>
      <c r="E13" s="218"/>
      <c r="F13" s="218"/>
      <c r="G13" s="218"/>
      <c r="H13" s="218"/>
      <c r="I13" s="218"/>
    </row>
    <row r="14" spans="1:13" x14ac:dyDescent="0.25">
      <c r="A14" s="218"/>
      <c r="B14" s="218"/>
      <c r="C14" s="218"/>
      <c r="D14" s="218"/>
      <c r="E14" s="218"/>
      <c r="F14" s="218"/>
      <c r="G14" s="218"/>
      <c r="H14" s="218"/>
      <c r="I14" s="218"/>
    </row>
    <row r="15" spans="1:13" x14ac:dyDescent="0.25">
      <c r="A15" s="218"/>
      <c r="B15" s="218"/>
      <c r="C15" s="218"/>
      <c r="D15" s="218"/>
      <c r="E15" s="218"/>
      <c r="F15" s="218"/>
      <c r="G15" s="218"/>
      <c r="H15" s="218"/>
      <c r="I15" s="218"/>
    </row>
    <row r="16" spans="1:13" x14ac:dyDescent="0.25">
      <c r="A16" s="218"/>
      <c r="B16" s="218"/>
      <c r="C16" s="218"/>
      <c r="D16" s="218"/>
      <c r="E16" s="218"/>
      <c r="F16" s="218"/>
      <c r="G16" s="218"/>
      <c r="H16" s="218"/>
      <c r="I16" s="218"/>
    </row>
    <row r="17" spans="1:15" x14ac:dyDescent="0.25">
      <c r="A17" s="218"/>
      <c r="B17" s="218"/>
      <c r="C17" s="218"/>
      <c r="D17" s="218"/>
      <c r="E17" s="218"/>
      <c r="F17" s="218"/>
      <c r="G17" s="218"/>
      <c r="H17" s="218"/>
      <c r="I17" s="218"/>
    </row>
    <row r="18" spans="1:15" x14ac:dyDescent="0.25">
      <c r="A18" s="218"/>
      <c r="B18" s="218"/>
      <c r="C18" s="218"/>
      <c r="D18" s="218"/>
      <c r="E18" s="218"/>
      <c r="F18" s="218"/>
      <c r="G18" s="218"/>
      <c r="H18" s="218"/>
      <c r="I18" s="218"/>
    </row>
    <row r="19" spans="1:15" x14ac:dyDescent="0.25">
      <c r="A19" s="218"/>
      <c r="B19" s="218"/>
      <c r="C19" s="218"/>
      <c r="D19" s="218"/>
      <c r="E19" s="218"/>
      <c r="F19" s="218"/>
      <c r="G19" s="218"/>
      <c r="H19" s="218"/>
      <c r="I19" s="218"/>
    </row>
    <row r="20" spans="1:15" x14ac:dyDescent="0.25">
      <c r="A20" s="218"/>
      <c r="B20" s="218"/>
      <c r="C20" s="218"/>
      <c r="D20" s="218"/>
      <c r="E20" s="218"/>
      <c r="F20" s="218"/>
      <c r="G20" s="218"/>
      <c r="H20" s="218"/>
      <c r="I20" s="218"/>
    </row>
    <row r="21" spans="1:15" x14ac:dyDescent="0.25">
      <c r="A21" s="218"/>
      <c r="B21" s="218"/>
      <c r="C21" s="218"/>
      <c r="D21" s="218"/>
      <c r="E21" s="218"/>
      <c r="F21" s="218"/>
      <c r="G21" s="218"/>
      <c r="H21" s="218"/>
      <c r="I21" s="218"/>
    </row>
    <row r="22" spans="1:15" x14ac:dyDescent="0.25">
      <c r="A22" s="218"/>
      <c r="B22" s="218"/>
      <c r="C22" s="218"/>
      <c r="D22" s="218"/>
      <c r="E22" s="218"/>
      <c r="F22" s="218"/>
      <c r="G22" s="218"/>
      <c r="H22" s="218"/>
      <c r="I22" s="218"/>
      <c r="L22" s="134"/>
      <c r="M22" s="134"/>
      <c r="N22" s="84"/>
      <c r="O22" s="84"/>
    </row>
    <row r="23" spans="1:15" x14ac:dyDescent="0.25">
      <c r="A23" s="218"/>
      <c r="B23" s="218"/>
      <c r="C23" s="218"/>
      <c r="D23" s="218"/>
      <c r="E23" s="218"/>
      <c r="F23" s="218"/>
      <c r="G23" s="218"/>
      <c r="H23" s="218"/>
      <c r="I23" s="218"/>
    </row>
    <row r="24" spans="1:15" x14ac:dyDescent="0.25">
      <c r="A24" s="218"/>
      <c r="B24" s="218"/>
      <c r="C24" s="218"/>
      <c r="D24" s="218"/>
      <c r="E24" s="218"/>
      <c r="F24" s="218"/>
      <c r="G24" s="218"/>
      <c r="H24" s="218"/>
      <c r="I24" s="218"/>
      <c r="K24" s="134" t="s">
        <v>17</v>
      </c>
    </row>
    <row r="25" spans="1:15" x14ac:dyDescent="0.25">
      <c r="A25" s="218"/>
      <c r="B25" s="218"/>
      <c r="C25" s="218"/>
      <c r="D25" s="218"/>
      <c r="E25" s="218"/>
      <c r="F25" s="218"/>
      <c r="G25" s="218"/>
      <c r="H25" s="218"/>
      <c r="I25" s="218"/>
    </row>
    <row r="27" spans="1:15" x14ac:dyDescent="0.25">
      <c r="A27" s="68"/>
      <c r="B27" s="68"/>
      <c r="C27" s="68"/>
      <c r="D27" s="68"/>
      <c r="E27" s="68"/>
      <c r="F27" s="68"/>
    </row>
    <row r="28" spans="1:15" x14ac:dyDescent="0.25">
      <c r="A28" s="68"/>
      <c r="B28" s="68"/>
      <c r="C28" s="68"/>
      <c r="D28" s="68"/>
      <c r="E28" s="68"/>
      <c r="F28" s="68"/>
    </row>
  </sheetData>
  <mergeCells count="2">
    <mergeCell ref="A1:M1"/>
    <mergeCell ref="A12:I25"/>
  </mergeCells>
  <pageMargins left="0.511811024" right="0.511811024" top="0.78740157499999996" bottom="0.78740157499999996" header="0.31496062000000002" footer="0.31496062000000002"/>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W22"/>
  <sheetViews>
    <sheetView zoomScale="90" zoomScaleNormal="90" workbookViewId="0">
      <selection activeCell="I45" sqref="I45"/>
    </sheetView>
  </sheetViews>
  <sheetFormatPr defaultRowHeight="15" x14ac:dyDescent="0.25"/>
  <cols>
    <col min="2" max="2" width="8.42578125" customWidth="1"/>
  </cols>
  <sheetData>
    <row r="1" spans="1:23" x14ac:dyDescent="0.25">
      <c r="A1" s="18" t="s">
        <v>214</v>
      </c>
      <c r="O1" s="18"/>
    </row>
    <row r="3" spans="1:23" x14ac:dyDescent="0.25">
      <c r="A3" s="19"/>
      <c r="B3" s="21">
        <v>2015</v>
      </c>
      <c r="C3" s="21">
        <v>2016</v>
      </c>
      <c r="D3" s="21">
        <v>2017</v>
      </c>
    </row>
    <row r="4" spans="1:23" x14ac:dyDescent="0.25">
      <c r="A4" s="21" t="s">
        <v>6</v>
      </c>
      <c r="B4" s="22">
        <v>0.625</v>
      </c>
      <c r="C4" s="22">
        <v>0.63300000000000001</v>
      </c>
      <c r="D4" s="22">
        <v>0.6380494505494505</v>
      </c>
      <c r="Q4" s="223"/>
      <c r="R4" s="223"/>
      <c r="S4" s="223"/>
      <c r="T4" s="223"/>
      <c r="U4" s="223"/>
      <c r="V4" s="223"/>
      <c r="W4" s="223"/>
    </row>
    <row r="5" spans="1:23" x14ac:dyDescent="0.25">
      <c r="A5" s="21" t="s">
        <v>7</v>
      </c>
      <c r="B5" s="22">
        <v>0.13700000000000001</v>
      </c>
      <c r="C5" s="22">
        <v>0.14899999999999999</v>
      </c>
      <c r="D5" s="22">
        <v>0.13530219780219779</v>
      </c>
      <c r="Q5" s="223"/>
      <c r="R5" s="223"/>
      <c r="S5" s="223"/>
      <c r="T5" s="223"/>
      <c r="U5" s="223"/>
      <c r="V5" s="223"/>
      <c r="W5" s="223"/>
    </row>
    <row r="6" spans="1:23" x14ac:dyDescent="0.25">
      <c r="A6" s="21" t="s">
        <v>18</v>
      </c>
      <c r="B6" s="22">
        <v>0.20899999999999999</v>
      </c>
      <c r="C6" s="22">
        <v>0.2</v>
      </c>
      <c r="D6" s="22">
        <v>0.21085164835164835</v>
      </c>
      <c r="Q6" s="223"/>
      <c r="R6" s="223"/>
      <c r="S6" s="223"/>
      <c r="T6" s="223"/>
      <c r="U6" s="223"/>
      <c r="V6" s="223"/>
      <c r="W6" s="223"/>
    </row>
    <row r="7" spans="1:23" x14ac:dyDescent="0.25">
      <c r="A7" s="21" t="s">
        <v>247</v>
      </c>
      <c r="B7" s="22">
        <v>2.9000000000000026E-2</v>
      </c>
      <c r="C7" s="22">
        <v>1.8000000000000016E-2</v>
      </c>
      <c r="D7" s="22">
        <v>1.5796703296703352E-2</v>
      </c>
      <c r="Q7" s="223"/>
      <c r="R7" s="223"/>
      <c r="S7" s="223"/>
      <c r="T7" s="223"/>
      <c r="U7" s="223"/>
      <c r="V7" s="223"/>
      <c r="W7" s="223"/>
    </row>
    <row r="8" spans="1:23" x14ac:dyDescent="0.25">
      <c r="Q8" s="223"/>
      <c r="R8" s="223"/>
      <c r="S8" s="223"/>
      <c r="T8" s="223"/>
      <c r="U8" s="223"/>
      <c r="V8" s="223"/>
      <c r="W8" s="223"/>
    </row>
    <row r="9" spans="1:23" x14ac:dyDescent="0.25">
      <c r="Q9" s="223"/>
      <c r="R9" s="223"/>
      <c r="S9" s="223"/>
      <c r="T9" s="223"/>
      <c r="U9" s="223"/>
      <c r="V9" s="223"/>
      <c r="W9" s="223"/>
    </row>
    <row r="10" spans="1:23" x14ac:dyDescent="0.25">
      <c r="Q10" s="223"/>
      <c r="R10" s="223"/>
      <c r="S10" s="223"/>
      <c r="T10" s="223"/>
      <c r="U10" s="223"/>
      <c r="V10" s="223"/>
      <c r="W10" s="223"/>
    </row>
    <row r="11" spans="1:23" x14ac:dyDescent="0.25">
      <c r="Q11" s="223"/>
      <c r="R11" s="223"/>
      <c r="S11" s="223"/>
      <c r="T11" s="223"/>
      <c r="U11" s="223"/>
      <c r="V11" s="223"/>
      <c r="W11" s="223"/>
    </row>
    <row r="12" spans="1:23" x14ac:dyDescent="0.25">
      <c r="Q12" s="223"/>
      <c r="R12" s="223"/>
      <c r="S12" s="223"/>
      <c r="T12" s="223"/>
      <c r="U12" s="223"/>
      <c r="V12" s="223"/>
      <c r="W12" s="223"/>
    </row>
    <row r="13" spans="1:23" x14ac:dyDescent="0.25">
      <c r="Q13" s="223"/>
      <c r="R13" s="223"/>
      <c r="S13" s="223"/>
      <c r="T13" s="223"/>
      <c r="U13" s="223"/>
      <c r="V13" s="223"/>
      <c r="W13" s="223"/>
    </row>
    <row r="14" spans="1:23" x14ac:dyDescent="0.25">
      <c r="Q14" s="223"/>
      <c r="R14" s="223"/>
      <c r="S14" s="223"/>
      <c r="T14" s="223"/>
      <c r="U14" s="223"/>
      <c r="V14" s="223"/>
      <c r="W14" s="223"/>
    </row>
    <row r="15" spans="1:23" x14ac:dyDescent="0.25">
      <c r="Q15" s="223"/>
      <c r="R15" s="223"/>
      <c r="S15" s="223"/>
      <c r="T15" s="223"/>
      <c r="U15" s="223"/>
      <c r="V15" s="223"/>
      <c r="W15" s="223"/>
    </row>
    <row r="16" spans="1:23" x14ac:dyDescent="0.25">
      <c r="Q16" s="223"/>
      <c r="R16" s="223"/>
      <c r="S16" s="223"/>
      <c r="T16" s="223"/>
      <c r="U16" s="223"/>
      <c r="V16" s="223"/>
      <c r="W16" s="223"/>
    </row>
    <row r="22" spans="6:7" x14ac:dyDescent="0.25">
      <c r="F22" s="28" t="s">
        <v>17</v>
      </c>
      <c r="G22" s="28"/>
    </row>
  </sheetData>
  <mergeCells count="1">
    <mergeCell ref="Q4:W16"/>
  </mergeCells>
  <pageMargins left="0.511811024" right="0.511811024" top="0.78740157499999996" bottom="0.78740157499999996" header="0.31496062000000002" footer="0.31496062000000002"/>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R24"/>
  <sheetViews>
    <sheetView zoomScale="90" zoomScaleNormal="90" workbookViewId="0">
      <selection activeCell="I45" sqref="I45"/>
    </sheetView>
  </sheetViews>
  <sheetFormatPr defaultRowHeight="15" x14ac:dyDescent="0.25"/>
  <sheetData>
    <row r="1" spans="1:18" x14ac:dyDescent="0.25">
      <c r="A1" s="18" t="s">
        <v>215</v>
      </c>
      <c r="R1" s="118"/>
    </row>
    <row r="3" spans="1:18" x14ac:dyDescent="0.25">
      <c r="A3" s="224"/>
      <c r="B3" s="225"/>
      <c r="C3" s="225"/>
      <c r="D3" s="225"/>
      <c r="E3" s="226"/>
      <c r="F3" s="5">
        <v>2015</v>
      </c>
      <c r="G3" s="4">
        <v>2016</v>
      </c>
      <c r="H3" s="4">
        <v>2017</v>
      </c>
    </row>
    <row r="4" spans="1:18" ht="48.75" customHeight="1" x14ac:dyDescent="0.25">
      <c r="A4" s="227" t="s">
        <v>29</v>
      </c>
      <c r="B4" s="227"/>
      <c r="C4" s="227"/>
      <c r="D4" s="227"/>
      <c r="E4" s="227"/>
      <c r="F4" s="191">
        <v>0.54104477611940294</v>
      </c>
      <c r="G4" s="191">
        <v>0.5494423791821561</v>
      </c>
      <c r="H4" s="191">
        <v>0.5755494505494505</v>
      </c>
    </row>
    <row r="5" spans="1:18" x14ac:dyDescent="0.25">
      <c r="A5" s="228" t="s">
        <v>30</v>
      </c>
      <c r="B5" s="228"/>
      <c r="C5" s="228"/>
      <c r="D5" s="228"/>
      <c r="E5" s="228"/>
      <c r="F5" s="191">
        <v>0.57985074626865674</v>
      </c>
      <c r="G5" s="191">
        <v>0.5680297397769517</v>
      </c>
      <c r="H5" s="191">
        <v>0.59134615384615385</v>
      </c>
    </row>
    <row r="6" spans="1:18" x14ac:dyDescent="0.25">
      <c r="A6" s="228" t="s">
        <v>10</v>
      </c>
      <c r="B6" s="228"/>
      <c r="C6" s="228"/>
      <c r="D6" s="228"/>
      <c r="E6" s="228"/>
      <c r="F6" s="191">
        <v>0.61567164179104472</v>
      </c>
      <c r="G6" s="191">
        <v>0.61263940520446092</v>
      </c>
      <c r="H6" s="191">
        <v>0.63942307692307687</v>
      </c>
    </row>
    <row r="7" spans="1:18" ht="49.5" customHeight="1" x14ac:dyDescent="0.25">
      <c r="A7" s="227" t="s">
        <v>150</v>
      </c>
      <c r="B7" s="227"/>
      <c r="C7" s="227"/>
      <c r="D7" s="227"/>
      <c r="E7" s="227"/>
      <c r="F7" s="191">
        <v>0.63507462686567162</v>
      </c>
      <c r="G7" s="191">
        <v>0.64758364312267658</v>
      </c>
      <c r="H7" s="191">
        <v>0.65728021978021978</v>
      </c>
    </row>
    <row r="9" spans="1:18" x14ac:dyDescent="0.25">
      <c r="A9" s="220"/>
      <c r="B9" s="220"/>
      <c r="C9" s="220"/>
      <c r="D9" s="220"/>
      <c r="E9" s="220"/>
      <c r="F9" s="220"/>
      <c r="G9" s="220"/>
    </row>
    <row r="10" spans="1:18" x14ac:dyDescent="0.25">
      <c r="A10" s="220"/>
      <c r="B10" s="220"/>
      <c r="C10" s="220"/>
      <c r="D10" s="220"/>
      <c r="E10" s="220"/>
      <c r="F10" s="220"/>
      <c r="G10" s="220"/>
    </row>
    <row r="11" spans="1:18" x14ac:dyDescent="0.25">
      <c r="A11" s="220"/>
      <c r="B11" s="220"/>
      <c r="C11" s="220"/>
      <c r="D11" s="220"/>
      <c r="E11" s="220"/>
      <c r="F11" s="220"/>
      <c r="G11" s="220"/>
    </row>
    <row r="12" spans="1:18" x14ac:dyDescent="0.25">
      <c r="A12" s="220"/>
      <c r="B12" s="220"/>
      <c r="C12" s="220"/>
      <c r="D12" s="220"/>
      <c r="E12" s="220"/>
      <c r="F12" s="220"/>
      <c r="G12" s="220"/>
    </row>
    <row r="13" spans="1:18" x14ac:dyDescent="0.25">
      <c r="A13" s="220"/>
      <c r="B13" s="220"/>
      <c r="C13" s="220"/>
      <c r="D13" s="220"/>
      <c r="E13" s="220"/>
      <c r="F13" s="220"/>
      <c r="G13" s="220"/>
    </row>
    <row r="14" spans="1:18" x14ac:dyDescent="0.25">
      <c r="A14" s="220"/>
      <c r="B14" s="220"/>
      <c r="C14" s="220"/>
      <c r="D14" s="220"/>
      <c r="E14" s="220"/>
      <c r="F14" s="220"/>
      <c r="G14" s="220"/>
    </row>
    <row r="15" spans="1:18" x14ac:dyDescent="0.25">
      <c r="A15" s="220"/>
      <c r="B15" s="220"/>
      <c r="C15" s="220"/>
      <c r="D15" s="220"/>
      <c r="E15" s="220"/>
      <c r="F15" s="220"/>
      <c r="G15" s="220"/>
    </row>
    <row r="16" spans="1:18" x14ac:dyDescent="0.25">
      <c r="A16" s="220"/>
      <c r="B16" s="220"/>
      <c r="C16" s="220"/>
      <c r="D16" s="220"/>
      <c r="E16" s="220"/>
      <c r="F16" s="220"/>
      <c r="G16" s="220"/>
    </row>
    <row r="17" spans="1:15" x14ac:dyDescent="0.25">
      <c r="A17" s="220"/>
      <c r="B17" s="220"/>
      <c r="C17" s="220"/>
      <c r="D17" s="220"/>
      <c r="E17" s="220"/>
      <c r="F17" s="220"/>
      <c r="G17" s="220"/>
    </row>
    <row r="18" spans="1:15" x14ac:dyDescent="0.25">
      <c r="A18" s="220"/>
      <c r="B18" s="220"/>
      <c r="C18" s="220"/>
      <c r="D18" s="220"/>
      <c r="E18" s="220"/>
      <c r="F18" s="220"/>
      <c r="G18" s="220"/>
    </row>
    <row r="19" spans="1:15" x14ac:dyDescent="0.25">
      <c r="A19" s="220"/>
      <c r="B19" s="220"/>
      <c r="C19" s="220"/>
      <c r="D19" s="220"/>
      <c r="E19" s="220"/>
      <c r="F19" s="220"/>
      <c r="G19" s="220"/>
    </row>
    <row r="20" spans="1:15" x14ac:dyDescent="0.25">
      <c r="A20" s="220"/>
      <c r="B20" s="220"/>
      <c r="C20" s="220"/>
      <c r="D20" s="220"/>
      <c r="E20" s="220"/>
      <c r="F20" s="220"/>
      <c r="G20" s="220"/>
    </row>
    <row r="21" spans="1:15" x14ac:dyDescent="0.25">
      <c r="A21" s="220"/>
      <c r="B21" s="220"/>
      <c r="C21" s="220"/>
      <c r="D21" s="220"/>
      <c r="E21" s="220"/>
      <c r="F21" s="220"/>
      <c r="G21" s="220"/>
    </row>
    <row r="23" spans="1:15" x14ac:dyDescent="0.25">
      <c r="A23" s="70"/>
    </row>
    <row r="24" spans="1:15" x14ac:dyDescent="0.25">
      <c r="M24" s="205" t="s">
        <v>17</v>
      </c>
      <c r="N24" s="205"/>
      <c r="O24" s="205"/>
    </row>
  </sheetData>
  <mergeCells count="7">
    <mergeCell ref="M24:O24"/>
    <mergeCell ref="A9:G21"/>
    <mergeCell ref="A3:E3"/>
    <mergeCell ref="A4:E4"/>
    <mergeCell ref="A5:E5"/>
    <mergeCell ref="A6:E6"/>
    <mergeCell ref="A7:E7"/>
  </mergeCells>
  <pageMargins left="0.511811024" right="0.511811024" top="0.78740157499999996" bottom="0.78740157499999996" header="0.31496062000000002" footer="0.31496062000000002"/>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Q38"/>
  <sheetViews>
    <sheetView zoomScale="80" zoomScaleNormal="80" workbookViewId="0">
      <selection activeCell="I45" sqref="I45"/>
    </sheetView>
  </sheetViews>
  <sheetFormatPr defaultRowHeight="15" x14ac:dyDescent="0.25"/>
  <cols>
    <col min="1" max="1" width="76" customWidth="1"/>
  </cols>
  <sheetData>
    <row r="1" spans="1:17" ht="15.75" x14ac:dyDescent="0.25">
      <c r="A1" s="241" t="s">
        <v>234</v>
      </c>
      <c r="B1" s="241"/>
      <c r="C1" s="241"/>
      <c r="D1" s="241"/>
      <c r="E1" s="241"/>
      <c r="F1" s="241"/>
      <c r="G1" s="241"/>
      <c r="H1" s="241"/>
      <c r="I1" s="241"/>
      <c r="J1" s="241"/>
      <c r="K1" s="241"/>
      <c r="L1" s="241"/>
      <c r="M1" s="241"/>
      <c r="N1" s="241"/>
      <c r="O1" s="241"/>
      <c r="P1" s="241"/>
      <c r="Q1" s="241"/>
    </row>
    <row r="3" spans="1:17" ht="30" x14ac:dyDescent="0.25">
      <c r="A3" s="192" t="s">
        <v>22</v>
      </c>
      <c r="B3" s="2">
        <v>138</v>
      </c>
    </row>
    <row r="4" spans="1:17" ht="31.5" customHeight="1" x14ac:dyDescent="0.25">
      <c r="A4" s="192" t="s">
        <v>23</v>
      </c>
      <c r="B4" s="2">
        <v>159</v>
      </c>
      <c r="I4" s="214"/>
      <c r="J4" s="214"/>
      <c r="K4" s="214"/>
      <c r="L4" s="214"/>
      <c r="M4" s="214"/>
      <c r="N4" s="214"/>
      <c r="O4" s="214"/>
    </row>
    <row r="5" spans="1:17" x14ac:dyDescent="0.25">
      <c r="A5" s="192" t="s">
        <v>24</v>
      </c>
      <c r="B5" s="2">
        <v>219</v>
      </c>
      <c r="I5" s="214"/>
      <c r="J5" s="214"/>
      <c r="K5" s="214"/>
      <c r="L5" s="214"/>
      <c r="M5" s="214"/>
      <c r="N5" s="214"/>
      <c r="O5" s="214"/>
    </row>
    <row r="6" spans="1:17" x14ac:dyDescent="0.25">
      <c r="A6" s="192" t="s">
        <v>27</v>
      </c>
      <c r="B6" s="2">
        <v>377</v>
      </c>
      <c r="I6" s="214"/>
      <c r="J6" s="214"/>
      <c r="K6" s="214"/>
      <c r="L6" s="214"/>
      <c r="M6" s="214"/>
      <c r="N6" s="214"/>
      <c r="O6" s="214"/>
    </row>
    <row r="7" spans="1:17" x14ac:dyDescent="0.25">
      <c r="A7" s="192" t="s">
        <v>25</v>
      </c>
      <c r="B7" s="2">
        <v>418</v>
      </c>
      <c r="I7" s="214"/>
      <c r="J7" s="214"/>
      <c r="K7" s="214"/>
      <c r="L7" s="214"/>
      <c r="M7" s="214"/>
      <c r="N7" s="214"/>
      <c r="O7" s="214"/>
    </row>
    <row r="8" spans="1:17" x14ac:dyDescent="0.25">
      <c r="A8" s="192" t="s">
        <v>26</v>
      </c>
      <c r="B8" s="2">
        <v>449</v>
      </c>
      <c r="I8" s="214"/>
      <c r="J8" s="214"/>
      <c r="K8" s="214"/>
      <c r="L8" s="214"/>
      <c r="M8" s="214"/>
      <c r="N8" s="214"/>
      <c r="O8" s="214"/>
    </row>
    <row r="9" spans="1:17" x14ac:dyDescent="0.25">
      <c r="A9" s="192" t="s">
        <v>28</v>
      </c>
      <c r="B9" s="2">
        <v>567</v>
      </c>
      <c r="I9" s="214"/>
      <c r="J9" s="214"/>
      <c r="K9" s="214"/>
      <c r="L9" s="214"/>
      <c r="M9" s="214"/>
      <c r="N9" s="214"/>
      <c r="O9" s="214"/>
    </row>
    <row r="10" spans="1:17" x14ac:dyDescent="0.25">
      <c r="I10" s="214"/>
      <c r="J10" s="214"/>
      <c r="K10" s="214"/>
      <c r="L10" s="214"/>
      <c r="M10" s="214"/>
      <c r="N10" s="214"/>
      <c r="O10" s="214"/>
    </row>
    <row r="11" spans="1:17" x14ac:dyDescent="0.25">
      <c r="I11" s="214"/>
      <c r="J11" s="214"/>
      <c r="K11" s="214"/>
      <c r="L11" s="214"/>
      <c r="M11" s="214"/>
      <c r="N11" s="214"/>
      <c r="O11" s="214"/>
    </row>
    <row r="12" spans="1:17" x14ac:dyDescent="0.25">
      <c r="I12" s="214"/>
      <c r="J12" s="214"/>
      <c r="K12" s="214"/>
      <c r="L12" s="214"/>
      <c r="M12" s="214"/>
      <c r="N12" s="214"/>
      <c r="O12" s="214"/>
    </row>
    <row r="13" spans="1:17" x14ac:dyDescent="0.25">
      <c r="I13" s="214"/>
      <c r="J13" s="214"/>
      <c r="K13" s="214"/>
      <c r="L13" s="214"/>
      <c r="M13" s="214"/>
      <c r="N13" s="214"/>
      <c r="O13" s="214"/>
    </row>
    <row r="17" spans="10:10" x14ac:dyDescent="0.25">
      <c r="J17" s="68"/>
    </row>
    <row r="38" spans="1:3" x14ac:dyDescent="0.25">
      <c r="A38" s="205" t="s">
        <v>17</v>
      </c>
      <c r="B38" s="205"/>
      <c r="C38" s="205"/>
    </row>
  </sheetData>
  <sortState ref="A3:B9">
    <sortCondition ref="B3"/>
  </sortState>
  <mergeCells count="3">
    <mergeCell ref="A1:Q1"/>
    <mergeCell ref="I4:O13"/>
    <mergeCell ref="A38:C38"/>
  </mergeCells>
  <pageMargins left="0.511811024" right="0.511811024" top="0.78740157499999996" bottom="0.78740157499999996" header="0.31496062000000002" footer="0.31496062000000002"/>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Q35"/>
  <sheetViews>
    <sheetView tabSelected="1" topLeftCell="A22" zoomScale="90" zoomScaleNormal="90" workbookViewId="0">
      <selection activeCell="J59" sqref="J59"/>
    </sheetView>
  </sheetViews>
  <sheetFormatPr defaultRowHeight="15" x14ac:dyDescent="0.25"/>
  <cols>
    <col min="1" max="1" width="41.28515625" customWidth="1"/>
    <col min="4" max="4" width="13.42578125" bestFit="1" customWidth="1"/>
    <col min="25" max="25" width="4.42578125" customWidth="1"/>
  </cols>
  <sheetData>
    <row r="1" spans="1:17" ht="15.75" x14ac:dyDescent="0.25">
      <c r="A1" s="243" t="s">
        <v>216</v>
      </c>
      <c r="B1" s="243"/>
      <c r="C1" s="243"/>
      <c r="D1" s="243"/>
      <c r="E1" s="243"/>
      <c r="F1" s="243"/>
      <c r="G1" s="243"/>
      <c r="H1" s="243"/>
      <c r="I1" s="243"/>
      <c r="J1" s="243"/>
      <c r="K1" s="243"/>
      <c r="L1" s="243"/>
      <c r="M1" s="243"/>
      <c r="N1" s="243"/>
      <c r="O1" s="243"/>
      <c r="P1" s="243"/>
      <c r="Q1" s="243"/>
    </row>
    <row r="2" spans="1:17" x14ac:dyDescent="0.25">
      <c r="L2" s="18"/>
    </row>
    <row r="4" spans="1:17" ht="15.75" x14ac:dyDescent="0.25">
      <c r="A4" s="49"/>
      <c r="B4" s="50" t="s">
        <v>6</v>
      </c>
      <c r="C4" s="50" t="s">
        <v>7</v>
      </c>
      <c r="D4" s="50" t="s">
        <v>18</v>
      </c>
      <c r="E4" s="48"/>
    </row>
    <row r="5" spans="1:17" ht="47.25" x14ac:dyDescent="0.25">
      <c r="A5" s="50" t="s">
        <v>29</v>
      </c>
      <c r="B5" s="51">
        <v>0.63939720129171151</v>
      </c>
      <c r="C5" s="51">
        <v>0.35025380710659898</v>
      </c>
      <c r="D5" s="51">
        <v>0.52117263843648209</v>
      </c>
      <c r="E5" s="48"/>
    </row>
    <row r="6" spans="1:17" ht="15.75" x14ac:dyDescent="0.25">
      <c r="A6" s="50" t="s">
        <v>30</v>
      </c>
      <c r="B6" s="51">
        <v>0.66307857911733048</v>
      </c>
      <c r="C6" s="51">
        <v>0.30964467005076141</v>
      </c>
      <c r="D6" s="51">
        <v>0.55048859934853422</v>
      </c>
      <c r="E6" s="48"/>
    </row>
    <row r="7" spans="1:17" ht="15.75" x14ac:dyDescent="0.25">
      <c r="A7" s="50" t="s">
        <v>10</v>
      </c>
      <c r="B7" s="51">
        <v>0.70721205597416581</v>
      </c>
      <c r="C7" s="51">
        <v>0.37563451776649748</v>
      </c>
      <c r="D7" s="51">
        <v>0.59934853420195444</v>
      </c>
      <c r="E7" s="48"/>
    </row>
    <row r="8" spans="1:17" ht="31.5" x14ac:dyDescent="0.25">
      <c r="A8" s="50" t="s">
        <v>21</v>
      </c>
      <c r="B8" s="51">
        <v>0.73196986006458553</v>
      </c>
      <c r="C8" s="51">
        <v>0.39086294416243655</v>
      </c>
      <c r="D8" s="51">
        <v>0.59934853420195444</v>
      </c>
      <c r="E8" s="48"/>
    </row>
    <row r="9" spans="1:17" ht="15.75" x14ac:dyDescent="0.25">
      <c r="A9" s="52"/>
      <c r="B9" s="53"/>
      <c r="C9" s="53"/>
      <c r="D9" s="53"/>
      <c r="E9" s="48"/>
    </row>
    <row r="10" spans="1:17" ht="15.75" customHeight="1" x14ac:dyDescent="0.25">
      <c r="A10" s="244"/>
      <c r="B10" s="244"/>
      <c r="C10" s="244"/>
      <c r="D10" s="244"/>
      <c r="E10" s="244"/>
      <c r="F10" s="244"/>
    </row>
    <row r="11" spans="1:17" ht="15.75" customHeight="1" x14ac:dyDescent="0.25">
      <c r="A11" s="244"/>
      <c r="B11" s="244"/>
      <c r="C11" s="244"/>
      <c r="D11" s="244"/>
      <c r="E11" s="244"/>
      <c r="F11" s="244"/>
    </row>
    <row r="12" spans="1:17" ht="15.75" customHeight="1" x14ac:dyDescent="0.25">
      <c r="A12" s="244"/>
      <c r="B12" s="244"/>
      <c r="C12" s="244"/>
      <c r="D12" s="244"/>
      <c r="E12" s="244"/>
      <c r="F12" s="244"/>
    </row>
    <row r="13" spans="1:17" ht="15.75" customHeight="1" x14ac:dyDescent="0.25">
      <c r="A13" s="244"/>
      <c r="B13" s="244"/>
      <c r="C13" s="244"/>
      <c r="D13" s="244"/>
      <c r="E13" s="244"/>
      <c r="F13" s="244"/>
    </row>
    <row r="14" spans="1:17" ht="15.75" customHeight="1" x14ac:dyDescent="0.25">
      <c r="A14" s="244"/>
      <c r="B14" s="244"/>
      <c r="C14" s="244"/>
      <c r="D14" s="244"/>
      <c r="E14" s="244"/>
      <c r="F14" s="244"/>
    </row>
    <row r="15" spans="1:17" ht="15.75" customHeight="1" x14ac:dyDescent="0.25">
      <c r="A15" s="244"/>
      <c r="B15" s="244"/>
      <c r="C15" s="244"/>
      <c r="D15" s="244"/>
      <c r="E15" s="244"/>
      <c r="F15" s="244"/>
    </row>
    <row r="16" spans="1:17" ht="15.75" customHeight="1" x14ac:dyDescent="0.25">
      <c r="A16" s="244"/>
      <c r="B16" s="244"/>
      <c r="C16" s="244"/>
      <c r="D16" s="244"/>
      <c r="E16" s="244"/>
      <c r="F16" s="244"/>
    </row>
    <row r="17" spans="1:10" ht="15.75" customHeight="1" x14ac:dyDescent="0.25">
      <c r="A17" s="244"/>
      <c r="B17" s="244"/>
      <c r="C17" s="244"/>
      <c r="D17" s="244"/>
      <c r="E17" s="244"/>
      <c r="F17" s="244"/>
    </row>
    <row r="18" spans="1:10" ht="15.75" customHeight="1" x14ac:dyDescent="0.25">
      <c r="A18" s="244"/>
      <c r="B18" s="244"/>
      <c r="C18" s="244"/>
      <c r="D18" s="244"/>
      <c r="E18" s="244"/>
      <c r="F18" s="244"/>
    </row>
    <row r="19" spans="1:10" ht="15.75" customHeight="1" x14ac:dyDescent="0.25">
      <c r="A19" s="244"/>
      <c r="B19" s="244"/>
      <c r="C19" s="244"/>
      <c r="D19" s="244"/>
      <c r="E19" s="244"/>
      <c r="F19" s="244"/>
    </row>
    <row r="20" spans="1:10" ht="15.75" customHeight="1" x14ac:dyDescent="0.25">
      <c r="A20" s="244"/>
      <c r="B20" s="244"/>
      <c r="C20" s="244"/>
      <c r="D20" s="244"/>
      <c r="E20" s="244"/>
      <c r="F20" s="244"/>
    </row>
    <row r="21" spans="1:10" ht="15.75" customHeight="1" x14ac:dyDescent="0.25">
      <c r="A21" s="244"/>
      <c r="B21" s="244"/>
      <c r="C21" s="244"/>
      <c r="D21" s="244"/>
      <c r="E21" s="244"/>
      <c r="F21" s="244"/>
    </row>
    <row r="22" spans="1:10" ht="15.75" x14ac:dyDescent="0.25">
      <c r="A22" s="52"/>
      <c r="B22" s="53"/>
      <c r="C22" s="53"/>
      <c r="D22" s="53"/>
      <c r="E22" s="48"/>
    </row>
    <row r="23" spans="1:10" ht="15.75" x14ac:dyDescent="0.25">
      <c r="A23" s="71"/>
      <c r="B23" s="53"/>
      <c r="C23" s="53"/>
      <c r="D23" s="53"/>
      <c r="E23" s="48"/>
    </row>
    <row r="24" spans="1:10" ht="15.75" x14ac:dyDescent="0.25">
      <c r="A24" s="52"/>
      <c r="B24" s="53"/>
      <c r="C24" s="53"/>
      <c r="D24" s="53"/>
      <c r="E24" s="48"/>
    </row>
    <row r="25" spans="1:10" ht="15.75" x14ac:dyDescent="0.25">
      <c r="A25" s="52"/>
      <c r="B25" s="53"/>
      <c r="C25" s="53"/>
      <c r="D25" s="53"/>
      <c r="E25" s="48"/>
    </row>
    <row r="26" spans="1:10" ht="15.75" x14ac:dyDescent="0.25">
      <c r="A26" s="52"/>
      <c r="B26" s="53"/>
      <c r="C26" s="53"/>
      <c r="D26" s="53"/>
      <c r="E26" s="48"/>
    </row>
    <row r="27" spans="1:10" ht="15.75" x14ac:dyDescent="0.25">
      <c r="A27" s="52"/>
      <c r="B27" s="53"/>
      <c r="C27" s="53"/>
      <c r="D27" s="53"/>
      <c r="E27" s="48"/>
    </row>
    <row r="28" spans="1:10" ht="15.75" x14ac:dyDescent="0.25">
      <c r="A28" s="52"/>
      <c r="B28" s="53"/>
      <c r="C28" s="53"/>
      <c r="D28" s="53"/>
      <c r="E28" s="48"/>
      <c r="H28" s="205" t="s">
        <v>17</v>
      </c>
      <c r="I28" s="205"/>
      <c r="J28" s="205"/>
    </row>
    <row r="31" spans="1:10" x14ac:dyDescent="0.25">
      <c r="B31" t="s">
        <v>6</v>
      </c>
      <c r="C31" t="s">
        <v>7</v>
      </c>
      <c r="D31" t="s">
        <v>257</v>
      </c>
      <c r="E31" t="s">
        <v>256</v>
      </c>
    </row>
    <row r="32" spans="1:10" x14ac:dyDescent="0.25">
      <c r="A32" t="s">
        <v>12</v>
      </c>
      <c r="B32">
        <v>896</v>
      </c>
      <c r="C32">
        <v>146</v>
      </c>
      <c r="D32">
        <v>282</v>
      </c>
      <c r="E32">
        <v>132</v>
      </c>
      <c r="F32">
        <f>SUM(B32:E32)</f>
        <v>1456</v>
      </c>
      <c r="H32">
        <f>SUM(B32:D32)/F32</f>
        <v>0.90934065934065933</v>
      </c>
    </row>
    <row r="33" spans="1:8" x14ac:dyDescent="0.25">
      <c r="A33" t="s">
        <v>10</v>
      </c>
      <c r="B33">
        <v>893</v>
      </c>
      <c r="C33">
        <v>171</v>
      </c>
      <c r="D33">
        <v>312</v>
      </c>
      <c r="E33">
        <v>80</v>
      </c>
      <c r="F33">
        <f t="shared" ref="F33:F35" si="0">SUM(B33:E33)</f>
        <v>1456</v>
      </c>
      <c r="H33">
        <f t="shared" ref="H33:H35" si="1">SUM(B33:D33)/F33</f>
        <v>0.94505494505494503</v>
      </c>
    </row>
    <row r="34" spans="1:8" x14ac:dyDescent="0.25">
      <c r="A34" t="s">
        <v>9</v>
      </c>
      <c r="B34">
        <v>885</v>
      </c>
      <c r="C34">
        <v>170</v>
      </c>
      <c r="D34">
        <v>305</v>
      </c>
      <c r="E34">
        <v>96</v>
      </c>
      <c r="F34">
        <f t="shared" si="0"/>
        <v>1456</v>
      </c>
      <c r="H34">
        <f t="shared" si="1"/>
        <v>0.93406593406593408</v>
      </c>
    </row>
    <row r="35" spans="1:8" x14ac:dyDescent="0.25">
      <c r="A35" t="s">
        <v>47</v>
      </c>
      <c r="B35">
        <v>879</v>
      </c>
      <c r="C35">
        <v>158</v>
      </c>
      <c r="D35">
        <v>307</v>
      </c>
      <c r="E35">
        <v>112</v>
      </c>
      <c r="F35">
        <f t="shared" si="0"/>
        <v>1456</v>
      </c>
      <c r="H35">
        <f t="shared" si="1"/>
        <v>0.92307692307692313</v>
      </c>
    </row>
  </sheetData>
  <mergeCells count="3">
    <mergeCell ref="A1:Q1"/>
    <mergeCell ref="A10:F21"/>
    <mergeCell ref="H28:J28"/>
  </mergeCells>
  <pageMargins left="0.511811024" right="0.511811024" top="0.78740157499999996" bottom="0.78740157499999996" header="0.31496062000000002" footer="0.31496062000000002"/>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K26"/>
  <sheetViews>
    <sheetView zoomScale="80" zoomScaleNormal="80" workbookViewId="0">
      <selection activeCell="I45" sqref="I45"/>
    </sheetView>
  </sheetViews>
  <sheetFormatPr defaultRowHeight="15" x14ac:dyDescent="0.25"/>
  <cols>
    <col min="1" max="1" width="45.85546875" customWidth="1"/>
    <col min="3" max="3" width="10" bestFit="1" customWidth="1"/>
  </cols>
  <sheetData>
    <row r="1" spans="1:10" ht="15" customHeight="1" x14ac:dyDescent="0.25">
      <c r="A1" s="204" t="s">
        <v>217</v>
      </c>
      <c r="B1" s="204"/>
      <c r="C1" s="204"/>
      <c r="D1" s="204"/>
      <c r="E1" s="204"/>
      <c r="F1" s="204"/>
      <c r="G1" s="204"/>
      <c r="H1" s="204"/>
      <c r="I1" s="204"/>
      <c r="J1" s="204"/>
    </row>
    <row r="2" spans="1:10" ht="15" customHeight="1" x14ac:dyDescent="0.25">
      <c r="A2" s="61"/>
      <c r="B2" s="61"/>
      <c r="C2" s="61"/>
      <c r="D2" s="61"/>
      <c r="E2" s="61"/>
      <c r="F2" s="61"/>
      <c r="G2" s="61"/>
      <c r="H2" s="61"/>
      <c r="I2" s="61"/>
      <c r="J2" s="61"/>
    </row>
    <row r="3" spans="1:10" x14ac:dyDescent="0.25">
      <c r="A3" s="21"/>
      <c r="B3" s="21">
        <v>2015</v>
      </c>
      <c r="C3" s="21">
        <v>2016</v>
      </c>
      <c r="D3" s="21">
        <v>2017</v>
      </c>
    </row>
    <row r="4" spans="1:10" ht="30" x14ac:dyDescent="0.25">
      <c r="A4" s="54" t="s">
        <v>151</v>
      </c>
      <c r="B4" s="64">
        <v>0.86199999999999999</v>
      </c>
      <c r="C4" s="65">
        <v>0.82499999999999996</v>
      </c>
      <c r="D4" s="65">
        <v>0.79876373626373631</v>
      </c>
    </row>
    <row r="5" spans="1:10" ht="30" x14ac:dyDescent="0.25">
      <c r="A5" s="54" t="s">
        <v>152</v>
      </c>
      <c r="B5" s="64">
        <v>0.82799999999999996</v>
      </c>
      <c r="C5" s="65">
        <v>0.80400000000000005</v>
      </c>
      <c r="D5" s="65">
        <v>0.81799450549450547</v>
      </c>
    </row>
    <row r="6" spans="1:10" x14ac:dyDescent="0.25">
      <c r="A6" s="54" t="s">
        <v>153</v>
      </c>
      <c r="B6" s="64">
        <v>0.46800000000000003</v>
      </c>
      <c r="C6" s="65">
        <v>0.47099999999999997</v>
      </c>
      <c r="D6" s="65">
        <v>0.48076923076923078</v>
      </c>
    </row>
    <row r="7" spans="1:10" ht="30" x14ac:dyDescent="0.25">
      <c r="A7" s="54" t="s">
        <v>154</v>
      </c>
      <c r="B7" s="64">
        <v>0.16900000000000001</v>
      </c>
      <c r="C7" s="65">
        <v>0.193</v>
      </c>
      <c r="D7" s="65">
        <v>0.18612637362637363</v>
      </c>
    </row>
    <row r="9" spans="1:10" x14ac:dyDescent="0.25">
      <c r="A9" s="223"/>
      <c r="B9" s="223"/>
      <c r="C9" s="223"/>
      <c r="D9" s="223"/>
      <c r="E9" s="223"/>
    </row>
    <row r="10" spans="1:10" x14ac:dyDescent="0.25">
      <c r="A10" s="223"/>
      <c r="B10" s="223"/>
      <c r="C10" s="223"/>
      <c r="D10" s="223"/>
      <c r="E10" s="223"/>
    </row>
    <row r="11" spans="1:10" x14ac:dyDescent="0.25">
      <c r="A11" s="223"/>
      <c r="B11" s="223"/>
      <c r="C11" s="223"/>
      <c r="D11" s="223"/>
      <c r="E11" s="223"/>
    </row>
    <row r="12" spans="1:10" x14ac:dyDescent="0.25">
      <c r="A12" s="223"/>
      <c r="B12" s="223"/>
      <c r="C12" s="223"/>
      <c r="D12" s="223"/>
      <c r="E12" s="223"/>
    </row>
    <row r="13" spans="1:10" x14ac:dyDescent="0.25">
      <c r="A13" s="223"/>
      <c r="B13" s="223"/>
      <c r="C13" s="223"/>
      <c r="D13" s="223"/>
      <c r="E13" s="223"/>
    </row>
    <row r="14" spans="1:10" x14ac:dyDescent="0.25">
      <c r="A14" s="223"/>
      <c r="B14" s="223"/>
      <c r="C14" s="223"/>
      <c r="D14" s="223"/>
      <c r="E14" s="223"/>
    </row>
    <row r="15" spans="1:10" x14ac:dyDescent="0.25">
      <c r="A15" s="223"/>
      <c r="B15" s="223"/>
      <c r="C15" s="223"/>
      <c r="D15" s="223"/>
      <c r="E15" s="223"/>
    </row>
    <row r="16" spans="1:10" x14ac:dyDescent="0.25">
      <c r="A16" s="223"/>
      <c r="B16" s="223"/>
      <c r="C16" s="223"/>
      <c r="D16" s="223"/>
      <c r="E16" s="223"/>
    </row>
    <row r="17" spans="1:11" x14ac:dyDescent="0.25">
      <c r="A17" s="223"/>
      <c r="B17" s="223"/>
      <c r="C17" s="223"/>
      <c r="D17" s="223"/>
      <c r="E17" s="223"/>
    </row>
    <row r="18" spans="1:11" x14ac:dyDescent="0.25">
      <c r="A18" s="223"/>
      <c r="B18" s="223"/>
      <c r="C18" s="223"/>
      <c r="D18" s="223"/>
      <c r="E18" s="223"/>
    </row>
    <row r="19" spans="1:11" x14ac:dyDescent="0.25">
      <c r="A19" s="223"/>
      <c r="B19" s="223"/>
      <c r="C19" s="223"/>
      <c r="D19" s="223"/>
      <c r="E19" s="223"/>
    </row>
    <row r="20" spans="1:11" x14ac:dyDescent="0.25">
      <c r="A20" s="223"/>
      <c r="B20" s="223"/>
      <c r="C20" s="223"/>
      <c r="D20" s="223"/>
      <c r="E20" s="223"/>
    </row>
    <row r="21" spans="1:11" x14ac:dyDescent="0.25">
      <c r="A21" s="223"/>
      <c r="B21" s="223"/>
      <c r="C21" s="223"/>
      <c r="D21" s="223"/>
      <c r="E21" s="223"/>
    </row>
    <row r="22" spans="1:11" x14ac:dyDescent="0.25">
      <c r="A22" s="223"/>
      <c r="B22" s="223"/>
      <c r="C22" s="223"/>
      <c r="D22" s="223"/>
      <c r="E22" s="223"/>
    </row>
    <row r="23" spans="1:11" x14ac:dyDescent="0.25">
      <c r="A23" s="223"/>
      <c r="B23" s="223"/>
      <c r="C23" s="223"/>
      <c r="D23" s="223"/>
      <c r="E23" s="223"/>
      <c r="I23" s="205" t="s">
        <v>17</v>
      </c>
      <c r="J23" s="205"/>
      <c r="K23" s="205"/>
    </row>
    <row r="26" spans="1:11" x14ac:dyDescent="0.25">
      <c r="A26" s="68"/>
    </row>
  </sheetData>
  <mergeCells count="3">
    <mergeCell ref="A1:J1"/>
    <mergeCell ref="I23:K23"/>
    <mergeCell ref="A9:E23"/>
  </mergeCells>
  <pageMargins left="0.511811024" right="0.511811024" top="0.78740157499999996" bottom="0.78740157499999996" header="0.31496062000000002" footer="0.31496062000000002"/>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W38"/>
  <sheetViews>
    <sheetView topLeftCell="A4" zoomScale="90" zoomScaleNormal="90" workbookViewId="0">
      <selection activeCell="I45" sqref="I45"/>
    </sheetView>
  </sheetViews>
  <sheetFormatPr defaultRowHeight="15" x14ac:dyDescent="0.25"/>
  <cols>
    <col min="1" max="1" width="12.85546875" style="78" customWidth="1"/>
    <col min="2" max="16384" width="9.140625" style="78"/>
  </cols>
  <sheetData>
    <row r="1" spans="1:23" x14ac:dyDescent="0.25">
      <c r="A1" s="212" t="s">
        <v>218</v>
      </c>
      <c r="B1" s="212"/>
      <c r="C1" s="212"/>
      <c r="D1" s="212"/>
      <c r="E1" s="212"/>
      <c r="F1" s="212"/>
      <c r="G1" s="212"/>
      <c r="H1" s="212"/>
      <c r="I1" s="212"/>
      <c r="J1" s="212"/>
      <c r="K1" s="212"/>
      <c r="L1" s="212"/>
    </row>
    <row r="3" spans="1:23" ht="15" customHeight="1" x14ac:dyDescent="0.25">
      <c r="A3" s="79"/>
      <c r="B3" s="8">
        <v>2012</v>
      </c>
      <c r="C3" s="4">
        <v>2013</v>
      </c>
      <c r="D3" s="4">
        <v>2014</v>
      </c>
      <c r="E3" s="4">
        <v>2015</v>
      </c>
      <c r="F3" s="4">
        <v>2016</v>
      </c>
      <c r="G3" s="4">
        <v>2017</v>
      </c>
      <c r="O3" s="245"/>
      <c r="P3" s="245"/>
      <c r="Q3" s="245"/>
      <c r="R3" s="245"/>
      <c r="S3" s="245"/>
      <c r="T3" s="245"/>
      <c r="U3" s="245"/>
      <c r="V3" s="245"/>
      <c r="W3" s="245"/>
    </row>
    <row r="4" spans="1:23" x14ac:dyDescent="0.25">
      <c r="A4" s="4" t="s">
        <v>1</v>
      </c>
      <c r="B4" s="80">
        <v>163</v>
      </c>
      <c r="C4" s="80">
        <v>171</v>
      </c>
      <c r="D4" s="80">
        <v>203</v>
      </c>
      <c r="E4" s="122">
        <v>218</v>
      </c>
      <c r="F4" s="122">
        <v>224</v>
      </c>
      <c r="G4" s="122">
        <v>222</v>
      </c>
      <c r="O4" s="245"/>
      <c r="P4" s="245"/>
      <c r="Q4" s="245"/>
      <c r="R4" s="245"/>
      <c r="S4" s="245"/>
      <c r="T4" s="245"/>
      <c r="U4" s="245"/>
      <c r="V4" s="245"/>
      <c r="W4" s="245"/>
    </row>
    <row r="5" spans="1:23" x14ac:dyDescent="0.25">
      <c r="A5" s="4" t="s">
        <v>2</v>
      </c>
      <c r="B5" s="80">
        <v>527</v>
      </c>
      <c r="C5" s="80">
        <v>483</v>
      </c>
      <c r="D5" s="80">
        <v>611</v>
      </c>
      <c r="E5" s="122">
        <v>697</v>
      </c>
      <c r="F5" s="122">
        <v>748</v>
      </c>
      <c r="G5" s="122">
        <v>705</v>
      </c>
      <c r="O5" s="245"/>
      <c r="P5" s="245"/>
      <c r="Q5" s="245"/>
      <c r="R5" s="245"/>
      <c r="S5" s="245"/>
      <c r="T5" s="245"/>
      <c r="U5" s="245"/>
      <c r="V5" s="245"/>
      <c r="W5" s="245"/>
    </row>
    <row r="6" spans="1:23" x14ac:dyDescent="0.25">
      <c r="A6" s="4" t="s">
        <v>3</v>
      </c>
      <c r="B6" s="80">
        <v>2273</v>
      </c>
      <c r="C6" s="80">
        <v>2315</v>
      </c>
      <c r="D6" s="80">
        <v>2739</v>
      </c>
      <c r="E6" s="122">
        <v>2919</v>
      </c>
      <c r="F6" s="122">
        <v>3061</v>
      </c>
      <c r="G6" s="122">
        <v>2993</v>
      </c>
      <c r="O6" s="245"/>
      <c r="P6" s="245"/>
      <c r="Q6" s="245"/>
      <c r="R6" s="245"/>
      <c r="S6" s="245"/>
      <c r="T6" s="245"/>
      <c r="U6" s="245"/>
      <c r="V6" s="245"/>
      <c r="W6" s="245"/>
    </row>
    <row r="7" spans="1:23" x14ac:dyDescent="0.25">
      <c r="A7" s="4" t="s">
        <v>4</v>
      </c>
      <c r="B7" s="80">
        <v>999</v>
      </c>
      <c r="C7" s="80">
        <v>1053</v>
      </c>
      <c r="D7" s="80">
        <v>1145</v>
      </c>
      <c r="E7" s="122">
        <v>1228</v>
      </c>
      <c r="F7" s="122">
        <v>1253</v>
      </c>
      <c r="G7" s="122">
        <v>1178</v>
      </c>
      <c r="O7" s="245"/>
      <c r="P7" s="245"/>
      <c r="Q7" s="245"/>
      <c r="R7" s="245"/>
      <c r="S7" s="245"/>
      <c r="T7" s="245"/>
      <c r="U7" s="245"/>
      <c r="V7" s="245"/>
      <c r="W7" s="245"/>
    </row>
    <row r="8" spans="1:23" x14ac:dyDescent="0.25">
      <c r="A8" s="4" t="s">
        <v>5</v>
      </c>
      <c r="B8" s="80">
        <v>398</v>
      </c>
      <c r="C8" s="80">
        <v>401</v>
      </c>
      <c r="D8" s="80">
        <v>486</v>
      </c>
      <c r="E8" s="122">
        <v>492</v>
      </c>
      <c r="F8" s="122">
        <v>495</v>
      </c>
      <c r="G8" s="122">
        <v>491</v>
      </c>
      <c r="O8" s="245"/>
      <c r="P8" s="245"/>
      <c r="Q8" s="245"/>
      <c r="R8" s="245"/>
      <c r="S8" s="245"/>
      <c r="T8" s="245"/>
      <c r="U8" s="245"/>
      <c r="V8" s="245"/>
      <c r="W8" s="245"/>
    </row>
    <row r="9" spans="1:23" x14ac:dyDescent="0.25">
      <c r="A9" s="4" t="s">
        <v>14</v>
      </c>
      <c r="B9" s="80">
        <v>4360</v>
      </c>
      <c r="C9" s="80">
        <v>4423</v>
      </c>
      <c r="D9" s="80">
        <v>5184</v>
      </c>
      <c r="E9" s="80">
        <v>5554</v>
      </c>
      <c r="F9" s="80">
        <v>5781</v>
      </c>
      <c r="G9" s="80">
        <v>5589</v>
      </c>
      <c r="H9" s="123"/>
      <c r="I9" s="123"/>
      <c r="O9" s="245"/>
      <c r="P9" s="245"/>
      <c r="Q9" s="245"/>
      <c r="R9" s="245"/>
      <c r="S9" s="245"/>
      <c r="T9" s="245"/>
      <c r="U9" s="245"/>
      <c r="V9" s="245"/>
      <c r="W9" s="245"/>
    </row>
    <row r="10" spans="1:23" x14ac:dyDescent="0.25">
      <c r="O10" s="245"/>
      <c r="P10" s="245"/>
      <c r="Q10" s="245"/>
      <c r="R10" s="245"/>
      <c r="S10" s="245"/>
      <c r="T10" s="245"/>
      <c r="U10" s="245"/>
      <c r="V10" s="245"/>
      <c r="W10" s="245"/>
    </row>
    <row r="11" spans="1:23" x14ac:dyDescent="0.25">
      <c r="O11" s="245"/>
      <c r="P11" s="245"/>
      <c r="Q11" s="245"/>
      <c r="R11" s="245"/>
      <c r="S11" s="245"/>
      <c r="T11" s="245"/>
      <c r="U11" s="245"/>
      <c r="V11" s="245"/>
      <c r="W11" s="245"/>
    </row>
    <row r="12" spans="1:23" x14ac:dyDescent="0.25">
      <c r="O12" s="245"/>
      <c r="P12" s="245"/>
      <c r="Q12" s="245"/>
      <c r="R12" s="245"/>
      <c r="S12" s="245"/>
      <c r="T12" s="245"/>
      <c r="U12" s="245"/>
      <c r="V12" s="245"/>
      <c r="W12" s="245"/>
    </row>
    <row r="13" spans="1:23" x14ac:dyDescent="0.25">
      <c r="O13" s="245"/>
      <c r="P13" s="245"/>
      <c r="Q13" s="245"/>
      <c r="R13" s="245"/>
      <c r="S13" s="245"/>
      <c r="T13" s="245"/>
      <c r="U13" s="245"/>
      <c r="V13" s="245"/>
      <c r="W13" s="245"/>
    </row>
    <row r="14" spans="1:23" x14ac:dyDescent="0.25">
      <c r="O14" s="245"/>
      <c r="P14" s="245"/>
      <c r="Q14" s="245"/>
      <c r="R14" s="245"/>
      <c r="S14" s="245"/>
      <c r="T14" s="245"/>
      <c r="U14" s="245"/>
      <c r="V14" s="245"/>
      <c r="W14" s="245"/>
    </row>
    <row r="15" spans="1:23" x14ac:dyDescent="0.25">
      <c r="O15" s="245"/>
      <c r="P15" s="245"/>
      <c r="Q15" s="245"/>
      <c r="R15" s="245"/>
      <c r="S15" s="245"/>
      <c r="T15" s="245"/>
      <c r="U15" s="245"/>
      <c r="V15" s="245"/>
      <c r="W15" s="245"/>
    </row>
    <row r="16" spans="1:23" x14ac:dyDescent="0.25">
      <c r="O16" s="245"/>
      <c r="P16" s="245"/>
      <c r="Q16" s="245"/>
      <c r="R16" s="245"/>
      <c r="S16" s="245"/>
      <c r="T16" s="245"/>
      <c r="U16" s="245"/>
      <c r="V16" s="245"/>
      <c r="W16" s="245"/>
    </row>
    <row r="17" spans="15:23" x14ac:dyDescent="0.25">
      <c r="O17" s="245"/>
      <c r="P17" s="245"/>
      <c r="Q17" s="245"/>
      <c r="R17" s="245"/>
      <c r="S17" s="245"/>
      <c r="T17" s="245"/>
      <c r="U17" s="245"/>
      <c r="V17" s="245"/>
      <c r="W17" s="245"/>
    </row>
    <row r="18" spans="15:23" x14ac:dyDescent="0.25">
      <c r="O18" s="245"/>
      <c r="P18" s="245"/>
      <c r="Q18" s="245"/>
      <c r="R18" s="245"/>
      <c r="S18" s="245"/>
      <c r="T18" s="245"/>
      <c r="U18" s="245"/>
      <c r="V18" s="245"/>
      <c r="W18" s="245"/>
    </row>
    <row r="19" spans="15:23" x14ac:dyDescent="0.25">
      <c r="O19" s="245"/>
      <c r="P19" s="245"/>
      <c r="Q19" s="245"/>
      <c r="R19" s="245"/>
      <c r="S19" s="245"/>
      <c r="T19" s="245"/>
      <c r="U19" s="245"/>
      <c r="V19" s="245"/>
      <c r="W19" s="245"/>
    </row>
    <row r="20" spans="15:23" x14ac:dyDescent="0.25">
      <c r="O20" s="245"/>
      <c r="P20" s="245"/>
      <c r="Q20" s="245"/>
      <c r="R20" s="245"/>
      <c r="S20" s="245"/>
      <c r="T20" s="245"/>
      <c r="U20" s="245"/>
      <c r="V20" s="245"/>
      <c r="W20" s="245"/>
    </row>
    <row r="21" spans="15:23" x14ac:dyDescent="0.25">
      <c r="O21" s="245"/>
      <c r="P21" s="245"/>
      <c r="Q21" s="245"/>
      <c r="R21" s="245"/>
      <c r="S21" s="245"/>
      <c r="T21" s="245"/>
      <c r="U21" s="245"/>
      <c r="V21" s="245"/>
      <c r="W21" s="245"/>
    </row>
    <row r="22" spans="15:23" x14ac:dyDescent="0.25">
      <c r="O22" s="98"/>
      <c r="P22" s="98"/>
      <c r="Q22" s="98"/>
      <c r="R22" s="98"/>
    </row>
    <row r="23" spans="15:23" x14ac:dyDescent="0.25">
      <c r="O23" s="98"/>
      <c r="P23" s="98"/>
      <c r="Q23" s="98"/>
      <c r="R23" s="98"/>
    </row>
    <row r="37" spans="1:3" x14ac:dyDescent="0.25">
      <c r="A37" s="68"/>
    </row>
    <row r="38" spans="1:3" x14ac:dyDescent="0.25">
      <c r="A38" s="211" t="s">
        <v>17</v>
      </c>
      <c r="B38" s="211"/>
      <c r="C38" s="211"/>
    </row>
  </sheetData>
  <mergeCells count="3">
    <mergeCell ref="A1:L1"/>
    <mergeCell ref="A38:C38"/>
    <mergeCell ref="O3:W21"/>
  </mergeCells>
  <pageMargins left="0.511811024" right="0.511811024" top="0.78740157499999996" bottom="0.78740157499999996" header="0.31496062000000002" footer="0.31496062000000002"/>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O28"/>
  <sheetViews>
    <sheetView topLeftCell="A2" zoomScale="90" zoomScaleNormal="90" workbookViewId="0">
      <selection activeCell="I45" sqref="I45"/>
    </sheetView>
  </sheetViews>
  <sheetFormatPr defaultRowHeight="15" x14ac:dyDescent="0.25"/>
  <cols>
    <col min="1" max="1" width="23.42578125" style="78" customWidth="1"/>
    <col min="2" max="2" width="11.42578125" style="78" bestFit="1" customWidth="1"/>
    <col min="3" max="3" width="14" style="78" customWidth="1"/>
    <col min="4" max="5" width="9.140625" style="78"/>
    <col min="6" max="6" width="13.28515625" style="78" customWidth="1"/>
    <col min="7" max="16384" width="9.140625" style="78"/>
  </cols>
  <sheetData>
    <row r="1" spans="1:13" x14ac:dyDescent="0.25">
      <c r="A1" s="206" t="s">
        <v>219</v>
      </c>
      <c r="B1" s="206"/>
      <c r="C1" s="206"/>
      <c r="D1" s="206"/>
      <c r="E1" s="206"/>
      <c r="F1" s="206"/>
      <c r="G1" s="206"/>
      <c r="H1" s="206"/>
      <c r="I1" s="206"/>
      <c r="J1" s="206"/>
      <c r="K1" s="206"/>
      <c r="L1" s="206"/>
      <c r="M1" s="206"/>
    </row>
    <row r="3" spans="1:13" x14ac:dyDescent="0.25">
      <c r="A3" s="87"/>
      <c r="B3" s="88" t="s">
        <v>32</v>
      </c>
      <c r="C3" s="88" t="s">
        <v>33</v>
      </c>
      <c r="D3" s="88" t="s">
        <v>34</v>
      </c>
      <c r="E3" s="88" t="s">
        <v>35</v>
      </c>
      <c r="F3" s="88" t="s">
        <v>36</v>
      </c>
      <c r="G3" s="88" t="s">
        <v>14</v>
      </c>
    </row>
    <row r="4" spans="1:13" ht="30" x14ac:dyDescent="0.25">
      <c r="A4" s="89" t="s">
        <v>225</v>
      </c>
      <c r="B4" s="91">
        <v>3060</v>
      </c>
      <c r="C4" s="91">
        <v>452</v>
      </c>
      <c r="D4" s="91">
        <v>41</v>
      </c>
      <c r="E4" s="91">
        <v>3</v>
      </c>
      <c r="F4" s="91">
        <v>0</v>
      </c>
      <c r="G4" s="91">
        <v>3556</v>
      </c>
    </row>
    <row r="5" spans="1:13" ht="30" x14ac:dyDescent="0.25">
      <c r="A5" s="89" t="s">
        <v>224</v>
      </c>
      <c r="B5" s="91">
        <v>650</v>
      </c>
      <c r="C5" s="91">
        <v>288</v>
      </c>
      <c r="D5" s="91">
        <v>80</v>
      </c>
      <c r="E5" s="91">
        <v>20</v>
      </c>
      <c r="F5" s="91">
        <v>0</v>
      </c>
      <c r="G5" s="91">
        <v>1038</v>
      </c>
    </row>
    <row r="6" spans="1:13" ht="30" x14ac:dyDescent="0.25">
      <c r="A6" s="89" t="s">
        <v>220</v>
      </c>
      <c r="B6" s="91">
        <v>206</v>
      </c>
      <c r="C6" s="91">
        <v>269</v>
      </c>
      <c r="D6" s="91">
        <v>144</v>
      </c>
      <c r="E6" s="91">
        <v>60</v>
      </c>
      <c r="F6" s="91">
        <v>0</v>
      </c>
      <c r="G6" s="91">
        <v>679</v>
      </c>
    </row>
    <row r="7" spans="1:13" ht="30" x14ac:dyDescent="0.25">
      <c r="A7" s="89" t="s">
        <v>221</v>
      </c>
      <c r="B7" s="91">
        <v>3</v>
      </c>
      <c r="C7" s="91">
        <v>32</v>
      </c>
      <c r="D7" s="91">
        <v>54</v>
      </c>
      <c r="E7" s="91">
        <v>76</v>
      </c>
      <c r="F7" s="91">
        <v>0</v>
      </c>
      <c r="G7" s="91">
        <v>165</v>
      </c>
    </row>
    <row r="8" spans="1:13" ht="30" x14ac:dyDescent="0.25">
      <c r="A8" s="89" t="s">
        <v>222</v>
      </c>
      <c r="B8" s="91">
        <v>0</v>
      </c>
      <c r="C8" s="91">
        <v>2</v>
      </c>
      <c r="D8" s="91">
        <v>6</v>
      </c>
      <c r="E8" s="91">
        <v>59</v>
      </c>
      <c r="F8" s="91">
        <v>0</v>
      </c>
      <c r="G8" s="91">
        <v>67</v>
      </c>
    </row>
    <row r="9" spans="1:13" ht="30" x14ac:dyDescent="0.25">
      <c r="A9" s="89" t="s">
        <v>223</v>
      </c>
      <c r="B9" s="91">
        <v>0</v>
      </c>
      <c r="C9" s="91">
        <v>0</v>
      </c>
      <c r="D9" s="91">
        <v>0</v>
      </c>
      <c r="E9" s="91">
        <v>48</v>
      </c>
      <c r="F9" s="91">
        <v>17</v>
      </c>
      <c r="G9" s="91">
        <v>65</v>
      </c>
    </row>
    <row r="10" spans="1:13" x14ac:dyDescent="0.25">
      <c r="A10" s="89" t="s">
        <v>31</v>
      </c>
      <c r="B10" s="91">
        <v>3919</v>
      </c>
      <c r="C10" s="91">
        <v>1043</v>
      </c>
      <c r="D10" s="90">
        <v>325</v>
      </c>
      <c r="E10" s="90">
        <v>266</v>
      </c>
      <c r="F10" s="90">
        <v>17</v>
      </c>
      <c r="G10" s="91">
        <v>5570</v>
      </c>
    </row>
    <row r="12" spans="1:13" x14ac:dyDescent="0.25">
      <c r="A12" s="218"/>
      <c r="B12" s="218"/>
      <c r="C12" s="218"/>
      <c r="D12" s="218"/>
      <c r="E12" s="218"/>
      <c r="F12" s="218"/>
      <c r="G12" s="218"/>
      <c r="H12" s="218"/>
      <c r="I12" s="218"/>
    </row>
    <row r="13" spans="1:13" x14ac:dyDescent="0.25">
      <c r="A13" s="218"/>
      <c r="B13" s="218"/>
      <c r="C13" s="218"/>
      <c r="D13" s="218"/>
      <c r="E13" s="218"/>
      <c r="F13" s="218"/>
      <c r="G13" s="218"/>
      <c r="H13" s="218"/>
      <c r="I13" s="218"/>
    </row>
    <row r="14" spans="1:13" x14ac:dyDescent="0.25">
      <c r="A14" s="218"/>
      <c r="B14" s="218"/>
      <c r="C14" s="218"/>
      <c r="D14" s="218"/>
      <c r="E14" s="218"/>
      <c r="F14" s="218"/>
      <c r="G14" s="218"/>
      <c r="H14" s="218"/>
      <c r="I14" s="218"/>
    </row>
    <row r="15" spans="1:13" x14ac:dyDescent="0.25">
      <c r="A15" s="218"/>
      <c r="B15" s="218"/>
      <c r="C15" s="218"/>
      <c r="D15" s="218"/>
      <c r="E15" s="218"/>
      <c r="F15" s="218"/>
      <c r="G15" s="218"/>
      <c r="H15" s="218"/>
      <c r="I15" s="218"/>
    </row>
    <row r="16" spans="1:13" x14ac:dyDescent="0.25">
      <c r="A16" s="218"/>
      <c r="B16" s="218"/>
      <c r="C16" s="218"/>
      <c r="D16" s="218"/>
      <c r="E16" s="218"/>
      <c r="F16" s="218"/>
      <c r="G16" s="218"/>
      <c r="H16" s="218"/>
      <c r="I16" s="218"/>
    </row>
    <row r="17" spans="1:15" x14ac:dyDescent="0.25">
      <c r="A17" s="218"/>
      <c r="B17" s="218"/>
      <c r="C17" s="218"/>
      <c r="D17" s="218"/>
      <c r="E17" s="218"/>
      <c r="F17" s="218"/>
      <c r="G17" s="218"/>
      <c r="H17" s="218"/>
      <c r="I17" s="218"/>
    </row>
    <row r="18" spans="1:15" x14ac:dyDescent="0.25">
      <c r="A18" s="218"/>
      <c r="B18" s="218"/>
      <c r="C18" s="218"/>
      <c r="D18" s="218"/>
      <c r="E18" s="218"/>
      <c r="F18" s="218"/>
      <c r="G18" s="218"/>
      <c r="H18" s="218"/>
      <c r="I18" s="218"/>
    </row>
    <row r="19" spans="1:15" x14ac:dyDescent="0.25">
      <c r="A19" s="218"/>
      <c r="B19" s="218"/>
      <c r="C19" s="218"/>
      <c r="D19" s="218"/>
      <c r="E19" s="218"/>
      <c r="F19" s="218"/>
      <c r="G19" s="218"/>
      <c r="H19" s="218"/>
      <c r="I19" s="218"/>
    </row>
    <row r="20" spans="1:15" x14ac:dyDescent="0.25">
      <c r="A20" s="218"/>
      <c r="B20" s="218"/>
      <c r="C20" s="218"/>
      <c r="D20" s="218"/>
      <c r="E20" s="218"/>
      <c r="F20" s="218"/>
      <c r="G20" s="218"/>
      <c r="H20" s="218"/>
      <c r="I20" s="218"/>
    </row>
    <row r="21" spans="1:15" x14ac:dyDescent="0.25">
      <c r="A21" s="218"/>
      <c r="B21" s="218"/>
      <c r="C21" s="218"/>
      <c r="D21" s="218"/>
      <c r="E21" s="218"/>
      <c r="F21" s="218"/>
      <c r="G21" s="218"/>
      <c r="H21" s="218"/>
      <c r="I21" s="218"/>
    </row>
    <row r="22" spans="1:15" x14ac:dyDescent="0.25">
      <c r="A22" s="218"/>
      <c r="B22" s="218"/>
      <c r="C22" s="218"/>
      <c r="D22" s="218"/>
      <c r="E22" s="218"/>
      <c r="F22" s="218"/>
      <c r="G22" s="218"/>
      <c r="H22" s="218"/>
      <c r="I22" s="218"/>
      <c r="L22" s="134"/>
      <c r="M22" s="134"/>
      <c r="N22" s="84"/>
      <c r="O22" s="84"/>
    </row>
    <row r="23" spans="1:15" x14ac:dyDescent="0.25">
      <c r="A23" s="218"/>
      <c r="B23" s="218"/>
      <c r="C23" s="218"/>
      <c r="D23" s="218"/>
      <c r="E23" s="218"/>
      <c r="F23" s="218"/>
      <c r="G23" s="218"/>
      <c r="H23" s="218"/>
      <c r="I23" s="218"/>
    </row>
    <row r="24" spans="1:15" x14ac:dyDescent="0.25">
      <c r="A24" s="218"/>
      <c r="B24" s="218"/>
      <c r="C24" s="218"/>
      <c r="D24" s="218"/>
      <c r="E24" s="218"/>
      <c r="F24" s="218"/>
      <c r="G24" s="218"/>
      <c r="H24" s="218"/>
      <c r="I24" s="218"/>
      <c r="K24" s="134" t="s">
        <v>17</v>
      </c>
    </row>
    <row r="25" spans="1:15" x14ac:dyDescent="0.25">
      <c r="A25" s="218"/>
      <c r="B25" s="218"/>
      <c r="C25" s="218"/>
      <c r="D25" s="218"/>
      <c r="E25" s="218"/>
      <c r="F25" s="218"/>
      <c r="G25" s="218"/>
      <c r="H25" s="218"/>
      <c r="I25" s="218"/>
    </row>
    <row r="27" spans="1:15" x14ac:dyDescent="0.25">
      <c r="A27" s="68"/>
      <c r="B27" s="68"/>
      <c r="C27" s="68"/>
      <c r="D27" s="68"/>
      <c r="E27" s="68"/>
      <c r="F27" s="68"/>
    </row>
    <row r="28" spans="1:15" x14ac:dyDescent="0.25">
      <c r="A28" s="68"/>
      <c r="B28" s="68"/>
      <c r="C28" s="68"/>
      <c r="D28" s="68"/>
      <c r="E28" s="68"/>
      <c r="F28" s="68"/>
    </row>
  </sheetData>
  <mergeCells count="2">
    <mergeCell ref="A1:M1"/>
    <mergeCell ref="A12:I25"/>
  </mergeCells>
  <pageMargins left="0.511811024" right="0.511811024" top="0.78740157499999996" bottom="0.78740157499999996" header="0.31496062000000002" footer="0.31496062000000002"/>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O32"/>
  <sheetViews>
    <sheetView zoomScale="90" zoomScaleNormal="90" workbookViewId="0">
      <selection activeCell="I45" sqref="I45"/>
    </sheetView>
  </sheetViews>
  <sheetFormatPr defaultRowHeight="15" x14ac:dyDescent="0.25"/>
  <cols>
    <col min="1" max="1" width="20.5703125" style="78" customWidth="1"/>
    <col min="2" max="9" width="9.140625" style="78"/>
    <col min="10" max="10" width="24.28515625" style="78" customWidth="1"/>
    <col min="11" max="16384" width="9.140625" style="78"/>
  </cols>
  <sheetData>
    <row r="1" spans="1:15" x14ac:dyDescent="0.25">
      <c r="A1" s="206" t="s">
        <v>233</v>
      </c>
      <c r="B1" s="206"/>
      <c r="C1" s="206"/>
      <c r="D1" s="206"/>
      <c r="E1" s="206"/>
      <c r="F1" s="206"/>
      <c r="G1" s="206"/>
      <c r="H1" s="206"/>
      <c r="I1" s="206"/>
      <c r="J1" s="206"/>
    </row>
    <row r="3" spans="1:15" x14ac:dyDescent="0.25">
      <c r="A3" s="124"/>
      <c r="B3" s="4">
        <v>2012</v>
      </c>
      <c r="C3" s="11">
        <v>2013</v>
      </c>
      <c r="D3" s="4">
        <v>2014</v>
      </c>
      <c r="E3" s="4">
        <v>2015</v>
      </c>
      <c r="F3" s="4">
        <v>2016</v>
      </c>
      <c r="G3" s="4">
        <v>2017</v>
      </c>
    </row>
    <row r="4" spans="1:15" x14ac:dyDescent="0.25">
      <c r="A4" s="10" t="s">
        <v>15</v>
      </c>
      <c r="B4" s="99">
        <v>0.66400000000000003</v>
      </c>
      <c r="C4" s="99">
        <v>0.64600000000000002</v>
      </c>
      <c r="D4" s="99">
        <v>0.65300000000000002</v>
      </c>
      <c r="E4" s="99">
        <v>0.63</v>
      </c>
      <c r="F4" s="99">
        <v>0.63200000000000001</v>
      </c>
      <c r="G4" s="99">
        <v>0.63821792807300048</v>
      </c>
      <c r="H4" s="93"/>
      <c r="I4" s="93"/>
      <c r="J4" s="93"/>
      <c r="K4" s="245"/>
      <c r="L4" s="245"/>
      <c r="M4" s="245"/>
      <c r="N4" s="245"/>
      <c r="O4" s="245"/>
    </row>
    <row r="5" spans="1:15" x14ac:dyDescent="0.25">
      <c r="A5" s="10" t="s">
        <v>16</v>
      </c>
      <c r="B5" s="99">
        <v>0.33500000000000002</v>
      </c>
      <c r="C5" s="99">
        <v>0.35399999999999998</v>
      </c>
      <c r="D5" s="99">
        <v>0.34699999999999998</v>
      </c>
      <c r="E5" s="99">
        <v>0.37</v>
      </c>
      <c r="F5" s="99">
        <v>0.36799999999999999</v>
      </c>
      <c r="G5" s="99">
        <v>0.36178207192699946</v>
      </c>
      <c r="K5" s="245"/>
      <c r="L5" s="245"/>
      <c r="M5" s="245"/>
      <c r="N5" s="245"/>
      <c r="O5" s="245"/>
    </row>
    <row r="6" spans="1:15" x14ac:dyDescent="0.25">
      <c r="K6" s="245"/>
      <c r="L6" s="245"/>
      <c r="M6" s="245"/>
      <c r="N6" s="245"/>
      <c r="O6" s="245"/>
    </row>
    <row r="7" spans="1:15" x14ac:dyDescent="0.25">
      <c r="K7" s="245"/>
      <c r="L7" s="245"/>
      <c r="M7" s="245"/>
      <c r="N7" s="245"/>
      <c r="O7" s="245"/>
    </row>
    <row r="8" spans="1:15" x14ac:dyDescent="0.25">
      <c r="K8" s="245"/>
      <c r="L8" s="245"/>
      <c r="M8" s="245"/>
      <c r="N8" s="245"/>
      <c r="O8" s="245"/>
    </row>
    <row r="9" spans="1:15" x14ac:dyDescent="0.25">
      <c r="K9" s="245"/>
      <c r="L9" s="245"/>
      <c r="M9" s="245"/>
      <c r="N9" s="245"/>
      <c r="O9" s="245"/>
    </row>
    <row r="10" spans="1:15" x14ac:dyDescent="0.25">
      <c r="K10" s="245"/>
      <c r="L10" s="245"/>
      <c r="M10" s="245"/>
      <c r="N10" s="245"/>
      <c r="O10" s="245"/>
    </row>
    <row r="11" spans="1:15" x14ac:dyDescent="0.25">
      <c r="K11" s="245"/>
      <c r="L11" s="245"/>
      <c r="M11" s="245"/>
      <c r="N11" s="245"/>
      <c r="O11" s="245"/>
    </row>
    <row r="12" spans="1:15" x14ac:dyDescent="0.25">
      <c r="K12" s="245"/>
      <c r="L12" s="245"/>
      <c r="M12" s="245"/>
      <c r="N12" s="245"/>
      <c r="O12" s="245"/>
    </row>
    <row r="13" spans="1:15" x14ac:dyDescent="0.25">
      <c r="K13" s="245"/>
      <c r="L13" s="245"/>
      <c r="M13" s="245"/>
      <c r="N13" s="245"/>
      <c r="O13" s="245"/>
    </row>
    <row r="14" spans="1:15" x14ac:dyDescent="0.25">
      <c r="K14" s="245"/>
      <c r="L14" s="245"/>
      <c r="M14" s="245"/>
      <c r="N14" s="245"/>
      <c r="O14" s="245"/>
    </row>
    <row r="15" spans="1:15" x14ac:dyDescent="0.25">
      <c r="K15" s="245"/>
      <c r="L15" s="245"/>
      <c r="M15" s="245"/>
      <c r="N15" s="245"/>
      <c r="O15" s="245"/>
    </row>
    <row r="16" spans="1:15" x14ac:dyDescent="0.25">
      <c r="K16" s="245"/>
      <c r="L16" s="245"/>
      <c r="M16" s="245"/>
      <c r="N16" s="245"/>
      <c r="O16" s="245"/>
    </row>
    <row r="17" spans="1:15" x14ac:dyDescent="0.25">
      <c r="K17" s="245"/>
      <c r="L17" s="245"/>
      <c r="M17" s="245"/>
      <c r="N17" s="245"/>
      <c r="O17" s="245"/>
    </row>
    <row r="18" spans="1:15" x14ac:dyDescent="0.25">
      <c r="K18" s="245"/>
      <c r="L18" s="245"/>
      <c r="M18" s="245"/>
      <c r="N18" s="245"/>
      <c r="O18" s="245"/>
    </row>
    <row r="19" spans="1:15" x14ac:dyDescent="0.25">
      <c r="K19" s="245"/>
      <c r="L19" s="245"/>
      <c r="M19" s="245"/>
      <c r="N19" s="245"/>
      <c r="O19" s="245"/>
    </row>
    <row r="20" spans="1:15" x14ac:dyDescent="0.25">
      <c r="K20" s="245"/>
      <c r="L20" s="245"/>
      <c r="M20" s="245"/>
      <c r="N20" s="245"/>
      <c r="O20" s="245"/>
    </row>
    <row r="21" spans="1:15" x14ac:dyDescent="0.25">
      <c r="K21" s="245"/>
      <c r="L21" s="245"/>
      <c r="M21" s="245"/>
      <c r="N21" s="245"/>
      <c r="O21" s="245"/>
    </row>
    <row r="30" spans="1:15" x14ac:dyDescent="0.25">
      <c r="A30" s="246" t="s">
        <v>17</v>
      </c>
      <c r="B30" s="246"/>
      <c r="C30" s="246"/>
      <c r="D30" s="246"/>
      <c r="E30" s="246"/>
    </row>
    <row r="32" spans="1:15" x14ac:dyDescent="0.25">
      <c r="A32" s="68"/>
    </row>
  </sheetData>
  <mergeCells count="3">
    <mergeCell ref="A1:J1"/>
    <mergeCell ref="K4:O21"/>
    <mergeCell ref="A30:E30"/>
  </mergeCells>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W38"/>
  <sheetViews>
    <sheetView zoomScale="80" zoomScaleNormal="80" workbookViewId="0">
      <selection activeCell="I45" sqref="I45"/>
    </sheetView>
  </sheetViews>
  <sheetFormatPr defaultRowHeight="15" x14ac:dyDescent="0.25"/>
  <cols>
    <col min="1" max="16384" width="9.140625" style="78"/>
  </cols>
  <sheetData>
    <row r="1" spans="1:23" x14ac:dyDescent="0.25">
      <c r="A1" s="207" t="s">
        <v>236</v>
      </c>
      <c r="B1" s="207"/>
      <c r="C1" s="207"/>
      <c r="D1" s="207"/>
      <c r="E1" s="207"/>
      <c r="F1" s="207"/>
      <c r="G1" s="207"/>
      <c r="H1" s="207"/>
      <c r="I1" s="207"/>
      <c r="J1" s="207"/>
      <c r="K1" s="207"/>
      <c r="L1" s="207"/>
    </row>
    <row r="3" spans="1:23" x14ac:dyDescent="0.25">
      <c r="A3" s="79"/>
      <c r="B3" s="142">
        <v>2009</v>
      </c>
      <c r="C3" s="4">
        <v>2010</v>
      </c>
      <c r="D3" s="4">
        <v>2011</v>
      </c>
      <c r="E3" s="4">
        <v>2012</v>
      </c>
      <c r="F3" s="4">
        <v>2013</v>
      </c>
      <c r="G3" s="5">
        <v>2014</v>
      </c>
      <c r="H3" s="5">
        <v>2015</v>
      </c>
      <c r="I3" s="5">
        <v>2016</v>
      </c>
      <c r="J3" s="5">
        <v>2017</v>
      </c>
      <c r="W3"/>
    </row>
    <row r="4" spans="1:23" x14ac:dyDescent="0.25">
      <c r="A4" s="4" t="s">
        <v>6</v>
      </c>
      <c r="B4" s="143">
        <v>0.44360124180751981</v>
      </c>
      <c r="C4" s="92">
        <v>0.44905160999999999</v>
      </c>
      <c r="D4" s="92">
        <v>0.46354515099999999</v>
      </c>
      <c r="E4" s="92">
        <v>0.47016181000000001</v>
      </c>
      <c r="F4" s="92">
        <v>0.45934289</v>
      </c>
      <c r="G4" s="92">
        <v>0.47737389000000002</v>
      </c>
      <c r="H4" s="92">
        <v>0.48816677000000003</v>
      </c>
      <c r="I4" s="92">
        <v>0.51735436999999995</v>
      </c>
      <c r="J4" s="92">
        <v>0.52677280000000004</v>
      </c>
      <c r="N4" s="141"/>
      <c r="O4"/>
      <c r="P4"/>
      <c r="Q4"/>
      <c r="R4"/>
      <c r="S4"/>
      <c r="T4"/>
      <c r="U4"/>
      <c r="V4"/>
      <c r="W4"/>
    </row>
    <row r="5" spans="1:23" x14ac:dyDescent="0.25">
      <c r="A5" s="4" t="s">
        <v>7</v>
      </c>
      <c r="B5" s="144">
        <v>0.48344256640220767</v>
      </c>
      <c r="C5" s="77">
        <v>0.48507572399999999</v>
      </c>
      <c r="D5" s="77">
        <v>0.47023411399999998</v>
      </c>
      <c r="E5" s="77">
        <v>0.46097086999999998</v>
      </c>
      <c r="F5" s="77">
        <v>0.45705950000000001</v>
      </c>
      <c r="G5" s="77">
        <v>0.44807121999999999</v>
      </c>
      <c r="H5" s="77">
        <v>0.42832618</v>
      </c>
      <c r="I5" s="77">
        <v>0.39550971000000001</v>
      </c>
      <c r="J5" s="77">
        <v>0.36890980000000001</v>
      </c>
      <c r="N5"/>
      <c r="O5"/>
      <c r="P5" s="14"/>
      <c r="Q5" s="14"/>
      <c r="R5" s="14"/>
      <c r="S5" s="14"/>
      <c r="T5" s="14"/>
      <c r="U5" s="14"/>
      <c r="V5" s="14"/>
      <c r="W5" s="14"/>
    </row>
    <row r="6" spans="1:23" x14ac:dyDescent="0.25">
      <c r="A6" s="21" t="s">
        <v>18</v>
      </c>
      <c r="B6" s="144">
        <v>6.2090375991721285E-2</v>
      </c>
      <c r="C6" s="77">
        <v>5.7638583E-2</v>
      </c>
      <c r="D6" s="77">
        <v>5.8060200999999999E-2</v>
      </c>
      <c r="E6" s="77">
        <v>5.708738E-2</v>
      </c>
      <c r="F6" s="77">
        <v>6.3808190000000001E-2</v>
      </c>
      <c r="G6" s="77">
        <v>6.008902E-2</v>
      </c>
      <c r="H6" s="77">
        <v>8.3507049999999999E-2</v>
      </c>
      <c r="I6" s="77">
        <v>8.7135920000000006E-2</v>
      </c>
      <c r="J6" s="77">
        <v>0.1043174</v>
      </c>
      <c r="N6"/>
      <c r="O6"/>
      <c r="P6" s="14"/>
      <c r="Q6" s="14"/>
      <c r="R6" s="14"/>
      <c r="S6" s="14"/>
      <c r="T6" s="14"/>
      <c r="U6" s="14"/>
      <c r="V6" s="14"/>
      <c r="W6" s="14"/>
    </row>
    <row r="7" spans="1:23" x14ac:dyDescent="0.25">
      <c r="A7" s="15"/>
      <c r="B7" s="145">
        <f>SUM(B4:B6)</f>
        <v>0.98913418420144872</v>
      </c>
      <c r="C7" s="94">
        <f t="shared" ref="C7:J7" si="0">SUM(C4:C6)</f>
        <v>0.99176591700000005</v>
      </c>
      <c r="D7" s="94">
        <f t="shared" si="0"/>
        <v>0.99183946599999995</v>
      </c>
      <c r="E7" s="94">
        <f t="shared" si="0"/>
        <v>0.98822005999999996</v>
      </c>
      <c r="F7" s="94">
        <f t="shared" si="0"/>
        <v>0.98021058000000005</v>
      </c>
      <c r="G7" s="94">
        <f t="shared" si="0"/>
        <v>0.98553413000000012</v>
      </c>
      <c r="H7" s="94">
        <f t="shared" si="0"/>
        <v>1</v>
      </c>
      <c r="I7" s="94">
        <f t="shared" si="0"/>
        <v>1</v>
      </c>
      <c r="J7" s="94">
        <f t="shared" si="0"/>
        <v>1</v>
      </c>
      <c r="N7"/>
      <c r="O7"/>
      <c r="P7" s="14"/>
      <c r="Q7" s="14"/>
      <c r="R7" s="14"/>
      <c r="S7" s="14"/>
      <c r="T7" s="14"/>
      <c r="U7" s="14"/>
      <c r="V7" s="14"/>
      <c r="W7" s="14"/>
    </row>
    <row r="8" spans="1:23" x14ac:dyDescent="0.25">
      <c r="A8" s="15"/>
      <c r="B8" s="146">
        <f>B4-B5</f>
        <v>-3.9841324594687866E-2</v>
      </c>
      <c r="C8" s="95">
        <f>C4-C5</f>
        <v>-3.6024113999999996E-2</v>
      </c>
      <c r="D8" s="95">
        <f>D4-D5</f>
        <v>-6.6889629999999922E-3</v>
      </c>
      <c r="E8" s="95">
        <f>E4-E5</f>
        <v>9.1909400000000363E-3</v>
      </c>
      <c r="F8" s="95">
        <f t="shared" ref="F8:H8" si="1">F4-F5</f>
        <v>2.2833899999999963E-3</v>
      </c>
      <c r="G8" s="95">
        <f t="shared" si="1"/>
        <v>2.9302670000000031E-2</v>
      </c>
      <c r="H8" s="95">
        <f t="shared" si="1"/>
        <v>5.9840590000000027E-2</v>
      </c>
      <c r="I8" s="95">
        <f>I4-I5</f>
        <v>0.12184465999999994</v>
      </c>
      <c r="J8" s="95">
        <f>J4-J5</f>
        <v>0.15786300000000003</v>
      </c>
      <c r="L8" s="78" t="s">
        <v>155</v>
      </c>
      <c r="N8"/>
    </row>
    <row r="9" spans="1:23" x14ac:dyDescent="0.25">
      <c r="A9" s="15"/>
      <c r="B9" s="94"/>
      <c r="C9" s="94"/>
      <c r="D9" s="94"/>
      <c r="E9" s="94"/>
      <c r="F9" s="94"/>
      <c r="G9" s="94"/>
      <c r="H9" s="94"/>
      <c r="I9" s="94"/>
      <c r="J9" s="94"/>
      <c r="K9" s="94"/>
    </row>
    <row r="13" spans="1:23" ht="15" customHeight="1" x14ac:dyDescent="0.25"/>
    <row r="36" spans="2:7" x14ac:dyDescent="0.25">
      <c r="C36" s="208" t="s">
        <v>166</v>
      </c>
      <c r="D36" s="209"/>
      <c r="E36" s="209"/>
      <c r="F36" s="209"/>
      <c r="G36" s="209"/>
    </row>
    <row r="38" spans="2:7" x14ac:dyDescent="0.25">
      <c r="B38" s="68"/>
    </row>
  </sheetData>
  <mergeCells count="2">
    <mergeCell ref="A1:L1"/>
    <mergeCell ref="C36:G36"/>
  </mergeCells>
  <pageMargins left="0.511811024" right="0.511811024" top="0.78740157499999996" bottom="0.78740157499999996" header="0.31496062000000002" footer="0.31496062000000002"/>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S37"/>
  <sheetViews>
    <sheetView zoomScale="80" zoomScaleNormal="80" workbookViewId="0">
      <selection activeCell="I45" sqref="I45"/>
    </sheetView>
  </sheetViews>
  <sheetFormatPr defaultRowHeight="15" x14ac:dyDescent="0.25"/>
  <cols>
    <col min="1" max="1" width="85.7109375" style="78" customWidth="1"/>
    <col min="2" max="3" width="10.7109375" style="78" bestFit="1" customWidth="1"/>
    <col min="4" max="16384" width="9.140625" style="78"/>
  </cols>
  <sheetData>
    <row r="1" spans="1:17" x14ac:dyDescent="0.25">
      <c r="A1" s="12" t="s">
        <v>226</v>
      </c>
      <c r="B1" s="12"/>
      <c r="C1" s="12"/>
      <c r="D1" s="12"/>
      <c r="E1" s="12"/>
      <c r="F1" s="12"/>
      <c r="G1" s="12"/>
      <c r="H1" s="102"/>
      <c r="I1" s="102"/>
      <c r="J1" s="102"/>
      <c r="K1" s="102"/>
      <c r="L1" s="102"/>
      <c r="M1" s="102"/>
      <c r="N1" s="102"/>
      <c r="O1" s="102"/>
    </row>
    <row r="2" spans="1:17" x14ac:dyDescent="0.25">
      <c r="H2" s="102"/>
      <c r="I2" s="102"/>
      <c r="J2" s="102"/>
      <c r="K2" s="102"/>
      <c r="L2" s="102"/>
      <c r="M2" s="102"/>
      <c r="N2" s="102"/>
      <c r="O2" s="102"/>
    </row>
    <row r="3" spans="1:17" x14ac:dyDescent="0.25">
      <c r="A3" s="125"/>
      <c r="B3" s="72">
        <v>2015</v>
      </c>
      <c r="C3" s="72">
        <v>2016</v>
      </c>
      <c r="D3" s="72">
        <v>2017</v>
      </c>
      <c r="E3" s="247"/>
      <c r="F3" s="247"/>
      <c r="G3" s="247"/>
      <c r="H3" s="247"/>
    </row>
    <row r="4" spans="1:17" x14ac:dyDescent="0.25">
      <c r="A4" s="72" t="s">
        <v>19</v>
      </c>
      <c r="B4" s="126">
        <v>0.35517551755175519</v>
      </c>
      <c r="C4" s="73">
        <v>0.35357204635876144</v>
      </c>
      <c r="D4" s="73">
        <v>0.36929683306494898</v>
      </c>
    </row>
    <row r="5" spans="1:17" x14ac:dyDescent="0.25">
      <c r="A5" s="72" t="s">
        <v>20</v>
      </c>
      <c r="B5" s="126">
        <v>0.40810081008100813</v>
      </c>
      <c r="C5" s="73">
        <v>0.41532606815429857</v>
      </c>
      <c r="D5" s="73">
        <v>0.43388799427446773</v>
      </c>
    </row>
    <row r="6" spans="1:17" x14ac:dyDescent="0.25">
      <c r="A6" s="72" t="s">
        <v>10</v>
      </c>
      <c r="B6" s="126">
        <v>0.41350135013501349</v>
      </c>
      <c r="C6" s="73">
        <v>0.42881854350458398</v>
      </c>
      <c r="D6" s="73">
        <v>0.4430130613705493</v>
      </c>
    </row>
    <row r="7" spans="1:17" x14ac:dyDescent="0.25">
      <c r="A7" s="72" t="s">
        <v>21</v>
      </c>
      <c r="B7" s="126">
        <v>0.35607560756075607</v>
      </c>
      <c r="C7" s="73">
        <v>0.37951911434007957</v>
      </c>
      <c r="D7" s="73">
        <v>0.39631418858472001</v>
      </c>
    </row>
    <row r="10" spans="1:17" ht="15" customHeight="1" x14ac:dyDescent="0.25">
      <c r="H10" s="214"/>
      <c r="I10" s="214"/>
      <c r="J10" s="214"/>
      <c r="K10" s="214"/>
      <c r="L10" s="214"/>
      <c r="M10" s="214"/>
      <c r="N10" s="214"/>
      <c r="O10" s="214"/>
      <c r="P10" s="214"/>
      <c r="Q10" s="214"/>
    </row>
    <row r="11" spans="1:17" x14ac:dyDescent="0.25">
      <c r="H11" s="214"/>
      <c r="I11" s="214"/>
      <c r="J11" s="214"/>
      <c r="K11" s="214"/>
      <c r="L11" s="214"/>
      <c r="M11" s="214"/>
      <c r="N11" s="214"/>
      <c r="O11" s="214"/>
      <c r="P11" s="214"/>
      <c r="Q11" s="214"/>
    </row>
    <row r="12" spans="1:17" x14ac:dyDescent="0.25">
      <c r="H12" s="214"/>
      <c r="I12" s="214"/>
      <c r="J12" s="214"/>
      <c r="K12" s="214"/>
      <c r="L12" s="214"/>
      <c r="M12" s="214"/>
      <c r="N12" s="214"/>
      <c r="O12" s="214"/>
      <c r="P12" s="214"/>
      <c r="Q12" s="214"/>
    </row>
    <row r="13" spans="1:17" x14ac:dyDescent="0.25">
      <c r="H13" s="214"/>
      <c r="I13" s="214"/>
      <c r="J13" s="214"/>
      <c r="K13" s="214"/>
      <c r="L13" s="214"/>
      <c r="M13" s="214"/>
      <c r="N13" s="214"/>
      <c r="O13" s="214"/>
      <c r="P13" s="214"/>
      <c r="Q13" s="214"/>
    </row>
    <row r="14" spans="1:17" x14ac:dyDescent="0.25">
      <c r="H14" s="214"/>
      <c r="I14" s="214"/>
      <c r="J14" s="214"/>
      <c r="K14" s="214"/>
      <c r="L14" s="214"/>
      <c r="M14" s="214"/>
      <c r="N14" s="214"/>
      <c r="O14" s="214"/>
      <c r="P14" s="214"/>
      <c r="Q14" s="214"/>
    </row>
    <row r="15" spans="1:17" x14ac:dyDescent="0.25">
      <c r="H15" s="214"/>
      <c r="I15" s="214"/>
      <c r="J15" s="214"/>
      <c r="K15" s="214"/>
      <c r="L15" s="214"/>
      <c r="M15" s="214"/>
      <c r="N15" s="214"/>
      <c r="O15" s="214"/>
      <c r="P15" s="214"/>
      <c r="Q15" s="214"/>
    </row>
    <row r="16" spans="1:17" x14ac:dyDescent="0.25">
      <c r="H16" s="214"/>
      <c r="I16" s="214"/>
      <c r="J16" s="214"/>
      <c r="K16" s="214"/>
      <c r="L16" s="214"/>
      <c r="M16" s="214"/>
      <c r="N16" s="214"/>
      <c r="O16" s="214"/>
      <c r="P16" s="214"/>
      <c r="Q16" s="214"/>
    </row>
    <row r="17" spans="1:17" x14ac:dyDescent="0.25">
      <c r="H17" s="214"/>
      <c r="I17" s="214"/>
      <c r="J17" s="214"/>
      <c r="K17" s="214"/>
      <c r="L17" s="214"/>
      <c r="M17" s="214"/>
      <c r="N17" s="214"/>
      <c r="O17" s="214"/>
      <c r="P17" s="214"/>
      <c r="Q17" s="214"/>
    </row>
    <row r="18" spans="1:17" x14ac:dyDescent="0.25">
      <c r="H18" s="214"/>
      <c r="I18" s="214"/>
      <c r="J18" s="214"/>
      <c r="K18" s="214"/>
      <c r="L18" s="214"/>
      <c r="M18" s="214"/>
      <c r="N18" s="214"/>
      <c r="O18" s="214"/>
      <c r="P18" s="214"/>
      <c r="Q18" s="214"/>
    </row>
    <row r="19" spans="1:17" x14ac:dyDescent="0.25">
      <c r="H19" s="214"/>
      <c r="I19" s="214"/>
      <c r="J19" s="214"/>
      <c r="K19" s="214"/>
      <c r="L19" s="214"/>
      <c r="M19" s="214"/>
      <c r="N19" s="214"/>
      <c r="O19" s="214"/>
      <c r="P19" s="214"/>
      <c r="Q19" s="214"/>
    </row>
    <row r="20" spans="1:17" x14ac:dyDescent="0.25">
      <c r="H20" s="214"/>
      <c r="I20" s="214"/>
      <c r="J20" s="214"/>
      <c r="K20" s="214"/>
      <c r="L20" s="214"/>
      <c r="M20" s="214"/>
      <c r="N20" s="214"/>
      <c r="O20" s="214"/>
      <c r="P20" s="214"/>
      <c r="Q20" s="214"/>
    </row>
    <row r="21" spans="1:17" x14ac:dyDescent="0.25">
      <c r="H21" s="214"/>
      <c r="I21" s="214"/>
      <c r="J21" s="214"/>
      <c r="K21" s="214"/>
      <c r="L21" s="214"/>
      <c r="M21" s="214"/>
      <c r="N21" s="214"/>
      <c r="O21" s="214"/>
      <c r="P21" s="214"/>
      <c r="Q21" s="214"/>
    </row>
    <row r="22" spans="1:17" x14ac:dyDescent="0.25">
      <c r="H22" s="214"/>
      <c r="I22" s="214"/>
      <c r="J22" s="214"/>
      <c r="K22" s="214"/>
      <c r="L22" s="214"/>
      <c r="M22" s="214"/>
      <c r="N22" s="214"/>
      <c r="O22" s="214"/>
      <c r="P22" s="214"/>
      <c r="Q22" s="214"/>
    </row>
    <row r="23" spans="1:17" x14ac:dyDescent="0.25">
      <c r="H23" s="214"/>
      <c r="I23" s="214"/>
      <c r="J23" s="214"/>
      <c r="K23" s="214"/>
      <c r="L23" s="214"/>
      <c r="M23" s="214"/>
      <c r="N23" s="214"/>
      <c r="O23" s="214"/>
      <c r="P23" s="214"/>
      <c r="Q23" s="214"/>
    </row>
    <row r="24" spans="1:17" x14ac:dyDescent="0.25">
      <c r="H24" s="214"/>
      <c r="I24" s="214"/>
      <c r="J24" s="214"/>
      <c r="K24" s="214"/>
      <c r="L24" s="214"/>
      <c r="M24" s="214"/>
      <c r="N24" s="214"/>
      <c r="O24" s="214"/>
      <c r="P24" s="214"/>
      <c r="Q24" s="214"/>
    </row>
    <row r="25" spans="1:17" x14ac:dyDescent="0.25">
      <c r="H25" s="214"/>
      <c r="I25" s="214"/>
      <c r="J25" s="214"/>
      <c r="K25" s="214"/>
      <c r="L25" s="214"/>
      <c r="M25" s="214"/>
      <c r="N25" s="214"/>
      <c r="O25" s="214"/>
      <c r="P25" s="214"/>
      <c r="Q25" s="214"/>
    </row>
    <row r="26" spans="1:17" x14ac:dyDescent="0.25">
      <c r="H26" s="214"/>
      <c r="I26" s="214"/>
      <c r="J26" s="214"/>
      <c r="K26" s="214"/>
      <c r="L26" s="214"/>
      <c r="M26" s="214"/>
      <c r="N26" s="214"/>
      <c r="O26" s="214"/>
      <c r="P26" s="214"/>
      <c r="Q26" s="214"/>
    </row>
    <row r="27" spans="1:17" x14ac:dyDescent="0.25">
      <c r="H27" s="214"/>
      <c r="I27" s="214"/>
      <c r="J27" s="214"/>
      <c r="K27" s="214"/>
      <c r="L27" s="214"/>
      <c r="M27" s="214"/>
      <c r="N27" s="214"/>
      <c r="O27" s="214"/>
      <c r="P27" s="214"/>
      <c r="Q27" s="214"/>
    </row>
    <row r="28" spans="1:17" x14ac:dyDescent="0.25">
      <c r="H28" s="214"/>
      <c r="I28" s="214"/>
      <c r="J28" s="214"/>
      <c r="K28" s="214"/>
      <c r="L28" s="214"/>
      <c r="M28" s="214"/>
      <c r="N28" s="214"/>
      <c r="O28" s="214"/>
      <c r="P28" s="214"/>
      <c r="Q28" s="214"/>
    </row>
    <row r="31" spans="1:17" x14ac:dyDescent="0.25">
      <c r="A31" s="246" t="s">
        <v>17</v>
      </c>
      <c r="B31" s="246"/>
      <c r="C31" s="246"/>
      <c r="D31" s="246"/>
      <c r="E31" s="246"/>
    </row>
    <row r="34" spans="2:19" ht="15.75" customHeight="1" x14ac:dyDescent="0.25">
      <c r="B34" s="248"/>
      <c r="C34" s="248"/>
      <c r="D34" s="248"/>
      <c r="E34" s="248"/>
      <c r="F34" s="248"/>
      <c r="G34" s="248"/>
      <c r="H34" s="248"/>
      <c r="I34" s="248"/>
      <c r="J34" s="248"/>
      <c r="K34" s="248"/>
      <c r="L34" s="248"/>
      <c r="M34" s="248"/>
      <c r="N34" s="248"/>
      <c r="O34" s="248"/>
      <c r="P34" s="248"/>
      <c r="Q34" s="248"/>
      <c r="R34" s="248"/>
      <c r="S34" s="248"/>
    </row>
    <row r="35" spans="2:19" x14ac:dyDescent="0.25">
      <c r="B35" s="248"/>
      <c r="C35" s="248"/>
      <c r="D35" s="248"/>
      <c r="E35" s="248"/>
      <c r="F35" s="248"/>
      <c r="G35" s="248"/>
      <c r="H35" s="248"/>
      <c r="I35" s="248"/>
      <c r="J35" s="248"/>
      <c r="K35" s="248"/>
      <c r="L35" s="248"/>
      <c r="M35" s="248"/>
      <c r="N35" s="248"/>
      <c r="O35" s="248"/>
      <c r="P35" s="248"/>
      <c r="Q35" s="248"/>
      <c r="R35" s="248"/>
      <c r="S35" s="248"/>
    </row>
    <row r="37" spans="2:19" x14ac:dyDescent="0.25">
      <c r="B37" s="127"/>
      <c r="C37" s="127"/>
    </row>
  </sheetData>
  <mergeCells count="4">
    <mergeCell ref="E3:H3"/>
    <mergeCell ref="A31:E31"/>
    <mergeCell ref="H10:Q28"/>
    <mergeCell ref="B34:S35"/>
  </mergeCells>
  <pageMargins left="0.511811024" right="0.511811024" top="0.78740157499999996" bottom="0.78740157499999996" header="0.31496062000000002" footer="0.31496062000000002"/>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O31"/>
  <sheetViews>
    <sheetView zoomScaleNormal="100" workbookViewId="0">
      <selection activeCell="I45" sqref="I45"/>
    </sheetView>
  </sheetViews>
  <sheetFormatPr defaultRowHeight="15" x14ac:dyDescent="0.25"/>
  <cols>
    <col min="1" max="1" width="20.28515625" customWidth="1"/>
  </cols>
  <sheetData>
    <row r="1" spans="1:15" x14ac:dyDescent="0.25">
      <c r="A1" s="207" t="s">
        <v>232</v>
      </c>
      <c r="B1" s="207"/>
      <c r="C1" s="207"/>
      <c r="D1" s="207"/>
      <c r="E1" s="207"/>
      <c r="F1" s="207"/>
      <c r="G1" s="207"/>
      <c r="H1" s="207"/>
      <c r="I1" s="207"/>
      <c r="J1" s="207"/>
      <c r="K1" s="207"/>
      <c r="L1" s="207"/>
      <c r="M1" s="207"/>
      <c r="N1" s="207"/>
      <c r="O1" s="207"/>
    </row>
    <row r="2" spans="1:15" x14ac:dyDescent="0.25">
      <c r="L2" s="18"/>
    </row>
    <row r="3" spans="1:15" x14ac:dyDescent="0.25">
      <c r="A3" s="2"/>
      <c r="B3" s="4">
        <v>2012</v>
      </c>
      <c r="C3" s="4">
        <v>2013</v>
      </c>
      <c r="D3" s="4">
        <v>2014</v>
      </c>
      <c r="E3" s="4">
        <v>2015</v>
      </c>
      <c r="F3" s="4">
        <v>2016</v>
      </c>
      <c r="G3" s="4">
        <v>2017</v>
      </c>
    </row>
    <row r="4" spans="1:15" ht="15.75" x14ac:dyDescent="0.25">
      <c r="A4" s="30" t="s">
        <v>249</v>
      </c>
      <c r="B4" s="136">
        <v>0.313</v>
      </c>
      <c r="C4" s="136">
        <v>0.29299999999999998</v>
      </c>
      <c r="D4" s="136">
        <v>0.26300000000000001</v>
      </c>
      <c r="E4" s="136">
        <v>0.25477133597407275</v>
      </c>
      <c r="F4" s="136">
        <v>0.24099999999999999</v>
      </c>
      <c r="G4" s="136">
        <v>0.20860000000000001</v>
      </c>
    </row>
    <row r="5" spans="1:15" ht="15.75" x14ac:dyDescent="0.25">
      <c r="A5" s="30" t="s">
        <v>250</v>
      </c>
      <c r="B5" s="136">
        <v>0.68700000000000006</v>
      </c>
      <c r="C5" s="136">
        <v>0.70699999999999996</v>
      </c>
      <c r="D5" s="136">
        <v>0.73699999999999999</v>
      </c>
      <c r="E5" s="136">
        <v>0.74522866402592725</v>
      </c>
      <c r="F5" s="136">
        <v>0.75900000000000001</v>
      </c>
      <c r="G5" s="136">
        <v>0.79139999999999999</v>
      </c>
      <c r="H5" s="20"/>
      <c r="K5" s="242"/>
      <c r="L5" s="242"/>
      <c r="M5" s="242"/>
      <c r="N5" s="242"/>
      <c r="O5" s="242"/>
    </row>
    <row r="6" spans="1:15" x14ac:dyDescent="0.25">
      <c r="K6" s="242"/>
      <c r="L6" s="242"/>
      <c r="M6" s="242"/>
      <c r="N6" s="242"/>
      <c r="O6" s="242"/>
    </row>
    <row r="7" spans="1:15" x14ac:dyDescent="0.25">
      <c r="K7" s="242"/>
      <c r="L7" s="242"/>
      <c r="M7" s="242"/>
      <c r="N7" s="242"/>
      <c r="O7" s="242"/>
    </row>
    <row r="8" spans="1:15" x14ac:dyDescent="0.25">
      <c r="K8" s="242"/>
      <c r="L8" s="242"/>
      <c r="M8" s="242"/>
      <c r="N8" s="242"/>
      <c r="O8" s="242"/>
    </row>
    <row r="9" spans="1:15" x14ac:dyDescent="0.25">
      <c r="K9" s="242"/>
      <c r="L9" s="242"/>
      <c r="M9" s="242"/>
      <c r="N9" s="242"/>
      <c r="O9" s="242"/>
    </row>
    <row r="10" spans="1:15" x14ac:dyDescent="0.25">
      <c r="K10" s="242"/>
      <c r="L10" s="242"/>
      <c r="M10" s="242"/>
      <c r="N10" s="242"/>
      <c r="O10" s="242"/>
    </row>
    <row r="11" spans="1:15" x14ac:dyDescent="0.25">
      <c r="K11" s="242"/>
      <c r="L11" s="242"/>
      <c r="M11" s="242"/>
      <c r="N11" s="242"/>
      <c r="O11" s="242"/>
    </row>
    <row r="12" spans="1:15" x14ac:dyDescent="0.25">
      <c r="K12" s="242"/>
      <c r="L12" s="242"/>
      <c r="M12" s="242"/>
      <c r="N12" s="242"/>
      <c r="O12" s="242"/>
    </row>
    <row r="13" spans="1:15" x14ac:dyDescent="0.25">
      <c r="K13" s="242"/>
      <c r="L13" s="242"/>
      <c r="M13" s="242"/>
      <c r="N13" s="242"/>
      <c r="O13" s="242"/>
    </row>
    <row r="14" spans="1:15" x14ac:dyDescent="0.25">
      <c r="K14" s="242"/>
      <c r="L14" s="242"/>
      <c r="M14" s="242"/>
      <c r="N14" s="242"/>
      <c r="O14" s="242"/>
    </row>
    <row r="17" spans="1:11" x14ac:dyDescent="0.25">
      <c r="K17" s="68"/>
    </row>
    <row r="31" spans="1:11" x14ac:dyDescent="0.25">
      <c r="A31" s="249" t="s">
        <v>17</v>
      </c>
      <c r="B31" s="249"/>
      <c r="C31" s="249"/>
      <c r="D31" s="249"/>
      <c r="E31" s="249"/>
    </row>
  </sheetData>
  <mergeCells count="3">
    <mergeCell ref="A1:O1"/>
    <mergeCell ref="K5:O14"/>
    <mergeCell ref="A31:E31"/>
  </mergeCells>
  <pageMargins left="0.511811024" right="0.511811024" top="0.78740157499999996" bottom="0.78740157499999996" header="0.31496062000000002" footer="0.31496062000000002"/>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T36"/>
  <sheetViews>
    <sheetView zoomScale="80" zoomScaleNormal="80" workbookViewId="0">
      <selection activeCell="I45" sqref="I45"/>
    </sheetView>
  </sheetViews>
  <sheetFormatPr defaultRowHeight="15" x14ac:dyDescent="0.25"/>
  <cols>
    <col min="1" max="1" width="48.42578125" style="57" customWidth="1"/>
  </cols>
  <sheetData>
    <row r="1" spans="1:20" x14ac:dyDescent="0.25">
      <c r="A1" s="207" t="s">
        <v>228</v>
      </c>
      <c r="B1" s="207"/>
      <c r="C1" s="207"/>
      <c r="D1" s="207"/>
      <c r="E1" s="207"/>
      <c r="F1" s="207"/>
      <c r="G1" s="56"/>
      <c r="H1" s="56"/>
      <c r="I1" s="56"/>
    </row>
    <row r="3" spans="1:20" ht="15" customHeight="1" x14ac:dyDescent="0.25">
      <c r="A3" s="54" t="s">
        <v>68</v>
      </c>
      <c r="B3" s="21">
        <v>2017</v>
      </c>
      <c r="C3" s="21">
        <v>2016</v>
      </c>
      <c r="D3" s="21">
        <v>2015</v>
      </c>
      <c r="E3" s="21">
        <v>2014</v>
      </c>
      <c r="F3" s="250"/>
      <c r="G3" s="250"/>
      <c r="H3" s="250"/>
      <c r="I3" s="250"/>
      <c r="J3" s="250"/>
      <c r="K3" s="250"/>
      <c r="L3" s="250"/>
      <c r="M3" s="250"/>
      <c r="N3" s="250"/>
      <c r="O3" s="250"/>
      <c r="P3" s="250"/>
      <c r="Q3" s="250"/>
      <c r="R3" s="250"/>
      <c r="S3" s="250"/>
      <c r="T3" s="250"/>
    </row>
    <row r="4" spans="1:20" x14ac:dyDescent="0.25">
      <c r="A4" s="58" t="s">
        <v>69</v>
      </c>
      <c r="B4" s="22">
        <v>0.50116299874753978</v>
      </c>
      <c r="C4" s="22">
        <v>0.51859539871994464</v>
      </c>
      <c r="D4" s="23">
        <v>0.5253871083903493</v>
      </c>
      <c r="E4" s="22">
        <v>0.53009259259259256</v>
      </c>
      <c r="F4" s="250"/>
      <c r="G4" s="250"/>
      <c r="H4" s="250"/>
      <c r="I4" s="250"/>
      <c r="J4" s="250"/>
      <c r="K4" s="250"/>
      <c r="L4" s="250"/>
      <c r="M4" s="250"/>
      <c r="N4" s="250"/>
      <c r="O4" s="250"/>
      <c r="P4" s="250"/>
      <c r="Q4" s="250"/>
      <c r="R4" s="250"/>
      <c r="S4" s="250"/>
      <c r="T4" s="250"/>
    </row>
    <row r="5" spans="1:20" x14ac:dyDescent="0.25">
      <c r="A5" s="58" t="s">
        <v>74</v>
      </c>
      <c r="B5" s="22">
        <v>0.30810520665593127</v>
      </c>
      <c r="C5" s="22">
        <v>0.28835841549904861</v>
      </c>
      <c r="D5" s="23">
        <v>0.28051854519265396</v>
      </c>
      <c r="E5" s="22">
        <v>0.27989969135802467</v>
      </c>
      <c r="F5" s="250"/>
      <c r="G5" s="250"/>
      <c r="H5" s="250"/>
      <c r="I5" s="250"/>
      <c r="J5" s="250"/>
      <c r="K5" s="250"/>
      <c r="L5" s="250"/>
      <c r="M5" s="250"/>
      <c r="N5" s="250"/>
      <c r="O5" s="250"/>
      <c r="P5" s="250"/>
      <c r="Q5" s="250"/>
      <c r="R5" s="250"/>
      <c r="S5" s="250"/>
      <c r="T5" s="250"/>
    </row>
    <row r="6" spans="1:20" x14ac:dyDescent="0.25">
      <c r="A6" s="58" t="s">
        <v>73</v>
      </c>
      <c r="B6" s="22">
        <v>0.11880479513329754</v>
      </c>
      <c r="C6" s="22">
        <v>0.12195121951219512</v>
      </c>
      <c r="D6" s="23">
        <v>0.12225423118473172</v>
      </c>
      <c r="E6" s="22">
        <v>0.11709104938271606</v>
      </c>
      <c r="F6" s="250"/>
      <c r="G6" s="250"/>
      <c r="H6" s="250"/>
      <c r="I6" s="250"/>
      <c r="J6" s="250"/>
      <c r="K6" s="250"/>
      <c r="L6" s="250"/>
      <c r="M6" s="250"/>
      <c r="N6" s="250"/>
      <c r="O6" s="250"/>
      <c r="P6" s="250"/>
      <c r="Q6" s="250"/>
      <c r="R6" s="250"/>
      <c r="S6" s="250"/>
      <c r="T6" s="250"/>
    </row>
    <row r="7" spans="1:20" ht="30" x14ac:dyDescent="0.25">
      <c r="A7" s="58" t="s">
        <v>72</v>
      </c>
      <c r="B7" s="22">
        <v>4.5446412596171049E-2</v>
      </c>
      <c r="C7" s="22">
        <v>4.4628956927867149E-2</v>
      </c>
      <c r="D7" s="23">
        <v>4.3392149801944543E-2</v>
      </c>
      <c r="E7" s="22">
        <v>3.8194444444444448E-2</v>
      </c>
      <c r="F7" s="250"/>
      <c r="G7" s="250"/>
      <c r="H7" s="250"/>
      <c r="I7" s="250"/>
      <c r="J7" s="250"/>
      <c r="K7" s="250"/>
      <c r="L7" s="250"/>
      <c r="M7" s="250"/>
      <c r="N7" s="250"/>
      <c r="O7" s="250"/>
      <c r="P7" s="250"/>
      <c r="Q7" s="250"/>
      <c r="R7" s="250"/>
      <c r="S7" s="250"/>
      <c r="T7" s="250"/>
    </row>
    <row r="8" spans="1:20" x14ac:dyDescent="0.25">
      <c r="A8" s="58" t="s">
        <v>125</v>
      </c>
      <c r="B8" s="22">
        <v>1.5924136697083556E-2</v>
      </c>
      <c r="C8" s="22">
        <v>1.5741221241999653E-2</v>
      </c>
      <c r="D8" s="23">
        <v>1.6564638098667626E-2</v>
      </c>
      <c r="E8" s="22">
        <v>1.8904320987654322E-2</v>
      </c>
      <c r="F8" s="250"/>
      <c r="G8" s="250"/>
      <c r="H8" s="250"/>
      <c r="I8" s="250"/>
      <c r="J8" s="250"/>
      <c r="K8" s="250"/>
      <c r="L8" s="250"/>
      <c r="M8" s="250"/>
      <c r="N8" s="250"/>
      <c r="O8" s="250"/>
      <c r="P8" s="250"/>
      <c r="Q8" s="250"/>
      <c r="R8" s="250"/>
      <c r="S8" s="250"/>
      <c r="T8" s="250"/>
    </row>
    <row r="9" spans="1:20" ht="30" x14ac:dyDescent="0.25">
      <c r="A9" s="58" t="s">
        <v>71</v>
      </c>
      <c r="B9" s="22">
        <v>5.9044551798174989E-3</v>
      </c>
      <c r="C9" s="22">
        <v>6.0543158623075589E-3</v>
      </c>
      <c r="D9" s="23">
        <v>6.481814908174289E-3</v>
      </c>
      <c r="E9" s="22">
        <v>8.2947530864197535E-3</v>
      </c>
      <c r="F9" s="250"/>
      <c r="G9" s="250"/>
      <c r="H9" s="250"/>
      <c r="I9" s="250"/>
      <c r="J9" s="250"/>
      <c r="K9" s="250"/>
      <c r="L9" s="250"/>
      <c r="M9" s="250"/>
      <c r="N9" s="250"/>
      <c r="O9" s="250"/>
      <c r="P9" s="250"/>
      <c r="Q9" s="250"/>
      <c r="R9" s="250"/>
      <c r="S9" s="250"/>
      <c r="T9" s="250"/>
    </row>
    <row r="10" spans="1:20" x14ac:dyDescent="0.25">
      <c r="A10" s="58" t="s">
        <v>70</v>
      </c>
      <c r="B10" s="22">
        <v>4.6519949901592415E-3</v>
      </c>
      <c r="C10" s="22">
        <v>4.6704722366372603E-3</v>
      </c>
      <c r="D10" s="23">
        <v>5.4015124234785741E-3</v>
      </c>
      <c r="E10" s="22">
        <v>7.5231481481481477E-3</v>
      </c>
      <c r="F10" s="250"/>
      <c r="G10" s="250"/>
      <c r="H10" s="250"/>
      <c r="I10" s="250"/>
      <c r="J10" s="250"/>
      <c r="K10" s="250"/>
      <c r="L10" s="250"/>
      <c r="M10" s="250"/>
      <c r="N10" s="250"/>
      <c r="O10" s="250"/>
      <c r="P10" s="250"/>
      <c r="Q10" s="250"/>
      <c r="R10" s="250"/>
      <c r="S10" s="250"/>
      <c r="T10" s="250"/>
    </row>
    <row r="11" spans="1:20" x14ac:dyDescent="0.25">
      <c r="F11" s="59"/>
      <c r="G11" s="59"/>
      <c r="H11" s="59"/>
      <c r="I11" s="59"/>
      <c r="J11" s="59"/>
      <c r="K11" s="59"/>
      <c r="L11" s="9"/>
      <c r="M11" s="9"/>
      <c r="N11" s="9"/>
      <c r="O11" s="9"/>
      <c r="P11" s="9"/>
      <c r="Q11" s="9"/>
    </row>
    <row r="12" spans="1:20" x14ac:dyDescent="0.25">
      <c r="F12" s="59"/>
      <c r="G12" s="59"/>
      <c r="H12" s="59"/>
      <c r="I12" s="59"/>
      <c r="J12" s="59"/>
      <c r="K12" s="59"/>
      <c r="L12" s="9"/>
      <c r="M12" s="9"/>
      <c r="N12" s="9"/>
      <c r="O12" s="9"/>
      <c r="P12" s="9"/>
      <c r="Q12" s="9"/>
    </row>
    <row r="13" spans="1:20" x14ac:dyDescent="0.25">
      <c r="F13" s="59"/>
      <c r="G13" s="59"/>
      <c r="H13" s="59"/>
      <c r="I13" s="59"/>
      <c r="J13" s="59"/>
      <c r="K13" s="59"/>
      <c r="L13" s="9"/>
      <c r="M13" s="9"/>
      <c r="N13" s="9"/>
      <c r="O13" s="9"/>
      <c r="P13" s="9"/>
      <c r="Q13" s="9"/>
    </row>
    <row r="14" spans="1:20" x14ac:dyDescent="0.25">
      <c r="F14" s="59"/>
      <c r="G14" s="59"/>
      <c r="H14" s="59"/>
      <c r="I14" s="59"/>
      <c r="J14" s="59"/>
      <c r="K14" s="59"/>
      <c r="L14" s="9"/>
      <c r="M14" s="9"/>
      <c r="N14" s="9"/>
      <c r="O14" s="9"/>
      <c r="P14" s="9"/>
      <c r="Q14" s="9"/>
    </row>
    <row r="15" spans="1:20" x14ac:dyDescent="0.25">
      <c r="F15" s="59"/>
      <c r="G15" s="59"/>
      <c r="H15" s="59"/>
      <c r="I15" s="59"/>
      <c r="J15" s="59"/>
      <c r="K15" s="59"/>
      <c r="L15" s="9"/>
      <c r="M15" s="9"/>
      <c r="N15" s="9"/>
      <c r="O15" s="69"/>
      <c r="P15" s="9"/>
      <c r="Q15" s="9"/>
    </row>
    <row r="16" spans="1:20" x14ac:dyDescent="0.25">
      <c r="F16" s="59"/>
      <c r="G16" s="59"/>
      <c r="H16" s="59"/>
      <c r="I16" s="59"/>
      <c r="J16" s="59"/>
      <c r="K16" s="59"/>
      <c r="L16" s="9"/>
      <c r="M16" s="9"/>
      <c r="N16" s="9"/>
      <c r="O16" s="9"/>
      <c r="P16" s="9"/>
      <c r="Q16" s="9"/>
    </row>
    <row r="17" spans="6:17" x14ac:dyDescent="0.25">
      <c r="F17" s="9"/>
      <c r="G17" s="9"/>
      <c r="H17" s="60"/>
      <c r="I17" s="9"/>
      <c r="J17" s="9"/>
      <c r="K17" s="9"/>
      <c r="L17" s="9"/>
      <c r="M17" s="9"/>
      <c r="N17" s="9"/>
      <c r="O17" s="9"/>
      <c r="P17" s="9"/>
      <c r="Q17" s="9"/>
    </row>
    <row r="18" spans="6:17" x14ac:dyDescent="0.25">
      <c r="F18" s="9"/>
      <c r="G18" s="9"/>
      <c r="H18" s="60"/>
      <c r="I18" s="9"/>
      <c r="J18" s="9"/>
      <c r="K18" s="9"/>
      <c r="L18" s="9"/>
      <c r="M18" s="9"/>
      <c r="N18" s="9"/>
      <c r="O18" s="9"/>
      <c r="P18" s="9"/>
      <c r="Q18" s="9"/>
    </row>
    <row r="19" spans="6:17" x14ac:dyDescent="0.25">
      <c r="F19" s="9"/>
      <c r="G19" s="9"/>
      <c r="H19" s="60"/>
      <c r="I19" s="9"/>
      <c r="J19" s="9"/>
      <c r="K19" s="9"/>
      <c r="L19" s="9"/>
      <c r="M19" s="9"/>
      <c r="N19" s="9"/>
      <c r="O19" s="9"/>
      <c r="P19" s="9"/>
      <c r="Q19" s="9"/>
    </row>
    <row r="20" spans="6:17" x14ac:dyDescent="0.25">
      <c r="F20" s="9"/>
      <c r="G20" s="9"/>
      <c r="H20" s="9"/>
      <c r="I20" s="9"/>
      <c r="J20" s="9"/>
      <c r="K20" s="9"/>
      <c r="L20" s="9"/>
      <c r="M20" s="9"/>
      <c r="N20" s="9"/>
      <c r="O20" s="9"/>
      <c r="P20" s="9"/>
      <c r="Q20" s="9"/>
    </row>
    <row r="21" spans="6:17" x14ac:dyDescent="0.25">
      <c r="F21" s="9"/>
      <c r="G21" s="9"/>
      <c r="H21" s="9"/>
      <c r="I21" s="9"/>
      <c r="J21" s="9"/>
      <c r="K21" s="9"/>
      <c r="L21" s="9"/>
      <c r="M21" s="9"/>
      <c r="N21" s="9"/>
      <c r="O21" s="9"/>
      <c r="P21" s="9"/>
      <c r="Q21" s="9"/>
    </row>
    <row r="22" spans="6:17" x14ac:dyDescent="0.25">
      <c r="F22" s="9"/>
      <c r="G22" s="9"/>
      <c r="H22" s="9"/>
      <c r="I22" s="9"/>
      <c r="J22" s="9"/>
      <c r="K22" s="9"/>
      <c r="L22" s="9"/>
      <c r="M22" s="9"/>
      <c r="N22" s="9"/>
      <c r="O22" s="9"/>
      <c r="P22" s="9"/>
      <c r="Q22" s="9"/>
    </row>
    <row r="23" spans="6:17" x14ac:dyDescent="0.25">
      <c r="F23" s="9"/>
      <c r="G23" s="9"/>
      <c r="H23" s="9"/>
      <c r="I23" s="9"/>
      <c r="J23" s="9"/>
      <c r="K23" s="9"/>
      <c r="L23" s="9"/>
      <c r="M23" s="9"/>
      <c r="N23" s="9"/>
      <c r="O23" s="9"/>
      <c r="P23" s="9"/>
      <c r="Q23" s="9"/>
    </row>
    <row r="24" spans="6:17" x14ac:dyDescent="0.25">
      <c r="F24" s="9"/>
      <c r="G24" s="9"/>
      <c r="H24" s="9"/>
      <c r="I24" s="9"/>
      <c r="J24" s="9"/>
      <c r="K24" s="9"/>
      <c r="L24" s="9"/>
      <c r="M24" s="9"/>
      <c r="N24" s="9"/>
      <c r="O24" s="9"/>
      <c r="P24" s="9"/>
      <c r="Q24" s="9"/>
    </row>
    <row r="25" spans="6:17" x14ac:dyDescent="0.25">
      <c r="F25" s="9"/>
      <c r="G25" s="9"/>
      <c r="H25" s="9"/>
      <c r="I25" s="9"/>
      <c r="J25" s="9"/>
      <c r="K25" s="9"/>
      <c r="L25" s="9"/>
      <c r="M25" s="9"/>
      <c r="N25" s="9"/>
      <c r="O25" s="9"/>
      <c r="P25" s="9"/>
      <c r="Q25" s="9"/>
    </row>
    <row r="36" spans="1:5" x14ac:dyDescent="0.25">
      <c r="A36" s="251" t="s">
        <v>17</v>
      </c>
      <c r="B36" s="251"/>
      <c r="C36" s="251"/>
      <c r="D36" s="251"/>
      <c r="E36" s="251"/>
    </row>
  </sheetData>
  <sortState ref="A4:D10">
    <sortCondition descending="1" ref="B4"/>
  </sortState>
  <mergeCells count="3">
    <mergeCell ref="F3:T10"/>
    <mergeCell ref="A1:F1"/>
    <mergeCell ref="A36:E36"/>
  </mergeCells>
  <pageMargins left="0.511811024" right="0.511811024" top="0.78740157499999996" bottom="0.78740157499999996" header="0.31496062000000002" footer="0.31496062000000002"/>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R57"/>
  <sheetViews>
    <sheetView topLeftCell="A13" zoomScale="80" zoomScaleNormal="80" workbookViewId="0">
      <selection activeCell="I45" sqref="I45"/>
    </sheetView>
  </sheetViews>
  <sheetFormatPr defaultRowHeight="15" x14ac:dyDescent="0.25"/>
  <cols>
    <col min="1" max="1" width="18.85546875" customWidth="1"/>
    <col min="2" max="2" width="15.85546875" customWidth="1"/>
    <col min="3" max="3" width="12.140625" customWidth="1"/>
    <col min="4" max="4" width="14" customWidth="1"/>
    <col min="5" max="5" width="20.7109375" customWidth="1"/>
    <col min="6" max="6" width="27.5703125" customWidth="1"/>
    <col min="7" max="7" width="26" customWidth="1"/>
    <col min="8" max="8" width="24.140625" customWidth="1"/>
    <col min="11" max="11" width="13.28515625" customWidth="1"/>
    <col min="12" max="12" width="13.140625" customWidth="1"/>
    <col min="18" max="18" width="12" customWidth="1"/>
    <col min="21" max="21" width="11.5703125" bestFit="1" customWidth="1"/>
    <col min="25" max="25" width="11.7109375" customWidth="1"/>
  </cols>
  <sheetData>
    <row r="1" spans="1:18" x14ac:dyDescent="0.25">
      <c r="A1" s="207" t="s">
        <v>229</v>
      </c>
      <c r="B1" s="207"/>
      <c r="C1" s="207"/>
      <c r="D1" s="207"/>
      <c r="E1" s="207"/>
      <c r="F1" s="207"/>
      <c r="G1" s="207"/>
      <c r="H1" s="207"/>
      <c r="I1" s="207"/>
      <c r="J1" s="207"/>
      <c r="K1" s="207"/>
      <c r="L1" s="207"/>
    </row>
    <row r="3" spans="1:18" ht="45" x14ac:dyDescent="0.25">
      <c r="A3" s="58"/>
      <c r="B3" s="55" t="s">
        <v>142</v>
      </c>
      <c r="C3" s="55" t="s">
        <v>74</v>
      </c>
      <c r="D3" s="55" t="s">
        <v>73</v>
      </c>
      <c r="E3" s="55" t="s">
        <v>140</v>
      </c>
      <c r="F3" s="55" t="s">
        <v>141</v>
      </c>
      <c r="G3" s="55" t="s">
        <v>139</v>
      </c>
      <c r="H3" s="55" t="s">
        <v>70</v>
      </c>
    </row>
    <row r="4" spans="1:18" x14ac:dyDescent="0.25">
      <c r="A4" s="58" t="s">
        <v>143</v>
      </c>
      <c r="B4" s="58">
        <v>2492</v>
      </c>
      <c r="C4" s="58">
        <v>361</v>
      </c>
      <c r="D4" s="58">
        <v>201</v>
      </c>
      <c r="E4" s="58">
        <v>194</v>
      </c>
      <c r="F4" s="58">
        <v>72</v>
      </c>
      <c r="G4" s="58">
        <v>16</v>
      </c>
      <c r="H4" s="58">
        <v>24</v>
      </c>
      <c r="J4" s="14"/>
      <c r="K4" s="14"/>
    </row>
    <row r="5" spans="1:18" x14ac:dyDescent="0.25">
      <c r="A5" s="58" t="s">
        <v>144</v>
      </c>
      <c r="B5" s="58">
        <v>227</v>
      </c>
      <c r="C5" s="58">
        <v>737</v>
      </c>
      <c r="D5" s="58">
        <v>209</v>
      </c>
      <c r="E5" s="58">
        <v>26</v>
      </c>
      <c r="F5" s="58">
        <v>14</v>
      </c>
      <c r="G5" s="58">
        <v>6</v>
      </c>
      <c r="H5" s="58">
        <v>2</v>
      </c>
      <c r="J5" s="14"/>
      <c r="L5" s="14"/>
    </row>
    <row r="6" spans="1:18" x14ac:dyDescent="0.25">
      <c r="A6" s="58" t="s">
        <v>145</v>
      </c>
      <c r="B6" s="58">
        <v>42</v>
      </c>
      <c r="C6" s="58">
        <v>348</v>
      </c>
      <c r="D6" s="58">
        <v>144</v>
      </c>
      <c r="E6" s="58">
        <v>15</v>
      </c>
      <c r="F6" s="58">
        <v>1</v>
      </c>
      <c r="G6" s="58">
        <v>5</v>
      </c>
      <c r="H6" s="58">
        <v>0</v>
      </c>
      <c r="J6" s="14"/>
    </row>
    <row r="7" spans="1:18" x14ac:dyDescent="0.25">
      <c r="A7" s="58" t="s">
        <v>146</v>
      </c>
      <c r="B7" s="58">
        <v>12</v>
      </c>
      <c r="C7" s="58">
        <v>138</v>
      </c>
      <c r="D7" s="58">
        <v>25</v>
      </c>
      <c r="E7" s="58">
        <v>7</v>
      </c>
      <c r="F7" s="58">
        <v>1</v>
      </c>
      <c r="G7" s="58">
        <v>3</v>
      </c>
      <c r="H7" s="58">
        <v>0</v>
      </c>
      <c r="J7" s="14"/>
    </row>
    <row r="8" spans="1:18" x14ac:dyDescent="0.25">
      <c r="A8" s="58" t="s">
        <v>147</v>
      </c>
      <c r="B8" s="58">
        <v>6</v>
      </c>
      <c r="C8" s="58">
        <v>81</v>
      </c>
      <c r="D8" s="58">
        <v>21</v>
      </c>
      <c r="E8" s="58">
        <v>5</v>
      </c>
      <c r="F8" s="58">
        <v>1</v>
      </c>
      <c r="G8" s="58">
        <v>2</v>
      </c>
      <c r="H8" s="58">
        <v>0</v>
      </c>
      <c r="J8" s="14"/>
    </row>
    <row r="9" spans="1:18" x14ac:dyDescent="0.25">
      <c r="A9" s="58" t="s">
        <v>148</v>
      </c>
      <c r="B9" s="58">
        <v>3</v>
      </c>
      <c r="C9" s="58">
        <v>49</v>
      </c>
      <c r="D9" s="58">
        <v>60</v>
      </c>
      <c r="E9" s="58">
        <v>6</v>
      </c>
      <c r="F9" s="58">
        <v>0</v>
      </c>
      <c r="G9" s="58">
        <v>0</v>
      </c>
      <c r="H9" s="58">
        <v>0</v>
      </c>
      <c r="J9" s="14"/>
    </row>
    <row r="10" spans="1:18" x14ac:dyDescent="0.25">
      <c r="K10" s="14"/>
      <c r="L10" s="14"/>
      <c r="M10" s="14"/>
      <c r="N10" s="14"/>
      <c r="O10" s="14"/>
      <c r="P10" s="14"/>
      <c r="Q10" s="14"/>
      <c r="R10" s="14"/>
    </row>
    <row r="12" spans="1:18" x14ac:dyDescent="0.25">
      <c r="J12" s="220"/>
      <c r="K12" s="220"/>
      <c r="L12" s="220"/>
      <c r="M12" s="220"/>
      <c r="N12" s="220"/>
      <c r="O12" s="220"/>
      <c r="P12" s="220"/>
      <c r="Q12" s="220"/>
    </row>
    <row r="13" spans="1:18" x14ac:dyDescent="0.25">
      <c r="J13" s="220"/>
      <c r="K13" s="220"/>
      <c r="L13" s="220"/>
      <c r="M13" s="220"/>
      <c r="N13" s="220"/>
      <c r="O13" s="220"/>
      <c r="P13" s="220"/>
      <c r="Q13" s="220"/>
    </row>
    <row r="14" spans="1:18" x14ac:dyDescent="0.25">
      <c r="J14" s="220"/>
      <c r="K14" s="220"/>
      <c r="L14" s="220"/>
      <c r="M14" s="220"/>
      <c r="N14" s="220"/>
      <c r="O14" s="220"/>
      <c r="P14" s="220"/>
      <c r="Q14" s="220"/>
    </row>
    <row r="15" spans="1:18" x14ac:dyDescent="0.25">
      <c r="J15" s="220"/>
      <c r="K15" s="220"/>
      <c r="L15" s="220"/>
      <c r="M15" s="220"/>
      <c r="N15" s="220"/>
      <c r="O15" s="220"/>
      <c r="P15" s="220"/>
      <c r="Q15" s="220"/>
    </row>
    <row r="16" spans="1:18" x14ac:dyDescent="0.25">
      <c r="J16" s="220"/>
      <c r="K16" s="220"/>
      <c r="L16" s="220"/>
      <c r="M16" s="220"/>
      <c r="N16" s="220"/>
      <c r="O16" s="220"/>
      <c r="P16" s="220"/>
      <c r="Q16" s="220"/>
    </row>
    <row r="17" spans="10:17" x14ac:dyDescent="0.25">
      <c r="J17" s="220"/>
      <c r="K17" s="220"/>
      <c r="L17" s="220"/>
      <c r="M17" s="220"/>
      <c r="N17" s="220"/>
      <c r="O17" s="220"/>
      <c r="P17" s="220"/>
      <c r="Q17" s="220"/>
    </row>
    <row r="18" spans="10:17" x14ac:dyDescent="0.25">
      <c r="J18" s="220"/>
      <c r="K18" s="220"/>
      <c r="L18" s="220"/>
      <c r="M18" s="220"/>
      <c r="N18" s="220"/>
      <c r="O18" s="220"/>
      <c r="P18" s="220"/>
      <c r="Q18" s="220"/>
    </row>
    <row r="19" spans="10:17" x14ac:dyDescent="0.25">
      <c r="J19" s="220"/>
      <c r="K19" s="220"/>
      <c r="L19" s="220"/>
      <c r="M19" s="220"/>
      <c r="N19" s="220"/>
      <c r="O19" s="220"/>
      <c r="P19" s="220"/>
      <c r="Q19" s="220"/>
    </row>
    <row r="20" spans="10:17" x14ac:dyDescent="0.25">
      <c r="J20" s="220"/>
      <c r="K20" s="220"/>
      <c r="L20" s="220"/>
      <c r="M20" s="220"/>
      <c r="N20" s="220"/>
      <c r="O20" s="220"/>
      <c r="P20" s="220"/>
      <c r="Q20" s="220"/>
    </row>
    <row r="21" spans="10:17" x14ac:dyDescent="0.25">
      <c r="J21" s="220"/>
      <c r="K21" s="220"/>
      <c r="L21" s="220"/>
      <c r="M21" s="220"/>
      <c r="N21" s="220"/>
      <c r="O21" s="220"/>
      <c r="P21" s="220"/>
      <c r="Q21" s="220"/>
    </row>
    <row r="22" spans="10:17" x14ac:dyDescent="0.25">
      <c r="J22" s="220"/>
      <c r="K22" s="220"/>
      <c r="L22" s="220"/>
      <c r="M22" s="220"/>
      <c r="N22" s="220"/>
      <c r="O22" s="220"/>
      <c r="P22" s="220"/>
      <c r="Q22" s="220"/>
    </row>
    <row r="23" spans="10:17" x14ac:dyDescent="0.25">
      <c r="J23" s="220"/>
      <c r="K23" s="220"/>
      <c r="L23" s="220"/>
      <c r="M23" s="220"/>
      <c r="N23" s="220"/>
      <c r="O23" s="220"/>
      <c r="P23" s="220"/>
      <c r="Q23" s="220"/>
    </row>
    <row r="24" spans="10:17" x14ac:dyDescent="0.25">
      <c r="J24" s="220"/>
      <c r="K24" s="220"/>
      <c r="L24" s="220"/>
      <c r="M24" s="220"/>
      <c r="N24" s="220"/>
      <c r="O24" s="220"/>
      <c r="P24" s="220"/>
      <c r="Q24" s="220"/>
    </row>
    <row r="25" spans="10:17" x14ac:dyDescent="0.25">
      <c r="J25" s="220"/>
      <c r="K25" s="220"/>
      <c r="L25" s="220"/>
      <c r="M25" s="220"/>
      <c r="N25" s="220"/>
      <c r="O25" s="220"/>
      <c r="P25" s="220"/>
      <c r="Q25" s="220"/>
    </row>
    <row r="26" spans="10:17" x14ac:dyDescent="0.25">
      <c r="J26" s="220"/>
      <c r="K26" s="220"/>
      <c r="L26" s="220"/>
      <c r="M26" s="220"/>
      <c r="N26" s="220"/>
      <c r="O26" s="220"/>
      <c r="P26" s="220"/>
      <c r="Q26" s="220"/>
    </row>
    <row r="27" spans="10:17" x14ac:dyDescent="0.25">
      <c r="J27" s="220"/>
      <c r="K27" s="220"/>
      <c r="L27" s="220"/>
      <c r="M27" s="220"/>
      <c r="N27" s="220"/>
      <c r="O27" s="220"/>
      <c r="P27" s="220"/>
      <c r="Q27" s="220"/>
    </row>
    <row r="28" spans="10:17" x14ac:dyDescent="0.25">
      <c r="J28" s="220"/>
      <c r="K28" s="220"/>
      <c r="L28" s="220"/>
      <c r="M28" s="220"/>
      <c r="N28" s="220"/>
      <c r="O28" s="220"/>
      <c r="P28" s="220"/>
      <c r="Q28" s="220"/>
    </row>
    <row r="29" spans="10:17" x14ac:dyDescent="0.25">
      <c r="J29" s="220"/>
      <c r="K29" s="220"/>
      <c r="L29" s="220"/>
      <c r="M29" s="220"/>
      <c r="N29" s="220"/>
      <c r="O29" s="220"/>
      <c r="P29" s="220"/>
      <c r="Q29" s="220"/>
    </row>
    <row r="30" spans="10:17" x14ac:dyDescent="0.25">
      <c r="J30" s="220"/>
      <c r="K30" s="220"/>
      <c r="L30" s="220"/>
      <c r="M30" s="220"/>
      <c r="N30" s="220"/>
      <c r="O30" s="220"/>
      <c r="P30" s="220"/>
      <c r="Q30" s="220"/>
    </row>
    <row r="32" spans="10:17" x14ac:dyDescent="0.25">
      <c r="J32" s="253"/>
      <c r="K32" s="253"/>
      <c r="L32" s="253"/>
      <c r="M32" s="253"/>
      <c r="N32" s="253"/>
      <c r="O32" s="253"/>
      <c r="P32" s="253"/>
      <c r="Q32" s="253"/>
    </row>
    <row r="36" spans="1:18" x14ac:dyDescent="0.25">
      <c r="J36" s="69"/>
    </row>
    <row r="39" spans="1:18" x14ac:dyDescent="0.25">
      <c r="K39" s="254"/>
      <c r="L39" s="254"/>
      <c r="M39" s="254"/>
      <c r="N39" s="254"/>
      <c r="O39" s="254"/>
      <c r="P39" s="254"/>
      <c r="Q39" s="254"/>
      <c r="R39" s="254"/>
    </row>
    <row r="40" spans="1:18" x14ac:dyDescent="0.25">
      <c r="K40" s="254"/>
      <c r="L40" s="254"/>
      <c r="M40" s="254"/>
      <c r="N40" s="254"/>
      <c r="O40" s="254"/>
      <c r="P40" s="254"/>
      <c r="Q40" s="254"/>
      <c r="R40" s="254"/>
    </row>
    <row r="41" spans="1:18" x14ac:dyDescent="0.25">
      <c r="K41" s="254"/>
      <c r="L41" s="254"/>
      <c r="M41" s="254"/>
      <c r="N41" s="254"/>
      <c r="O41" s="254"/>
      <c r="P41" s="254"/>
      <c r="Q41" s="254"/>
      <c r="R41" s="254"/>
    </row>
    <row r="42" spans="1:18" x14ac:dyDescent="0.25">
      <c r="K42" s="254"/>
      <c r="L42" s="254"/>
      <c r="M42" s="254"/>
      <c r="N42" s="254"/>
      <c r="O42" s="254"/>
      <c r="P42" s="254"/>
      <c r="Q42" s="254"/>
      <c r="R42" s="254"/>
    </row>
    <row r="43" spans="1:18" x14ac:dyDescent="0.25">
      <c r="K43" s="254"/>
      <c r="L43" s="254"/>
      <c r="M43" s="254"/>
      <c r="N43" s="254"/>
      <c r="O43" s="254"/>
      <c r="P43" s="254"/>
      <c r="Q43" s="254"/>
      <c r="R43" s="254"/>
    </row>
    <row r="44" spans="1:18" x14ac:dyDescent="0.25">
      <c r="K44" s="254"/>
      <c r="L44" s="254"/>
      <c r="M44" s="254"/>
      <c r="N44" s="254"/>
      <c r="O44" s="254"/>
      <c r="P44" s="254"/>
      <c r="Q44" s="254"/>
      <c r="R44" s="254"/>
    </row>
    <row r="45" spans="1:18" x14ac:dyDescent="0.25">
      <c r="K45" s="254"/>
      <c r="L45" s="254"/>
      <c r="M45" s="254"/>
      <c r="N45" s="254"/>
      <c r="O45" s="254"/>
      <c r="P45" s="254"/>
      <c r="Q45" s="254"/>
      <c r="R45" s="254"/>
    </row>
    <row r="46" spans="1:18" x14ac:dyDescent="0.25">
      <c r="K46" s="254"/>
      <c r="L46" s="254"/>
      <c r="M46" s="254"/>
      <c r="N46" s="254"/>
      <c r="O46" s="254"/>
      <c r="P46" s="254"/>
      <c r="Q46" s="254"/>
      <c r="R46" s="254"/>
    </row>
    <row r="47" spans="1:18" x14ac:dyDescent="0.25">
      <c r="A47" s="252" t="s">
        <v>17</v>
      </c>
      <c r="B47" s="252"/>
      <c r="C47" s="252"/>
      <c r="D47" s="252"/>
      <c r="E47" s="252"/>
      <c r="K47" s="254"/>
      <c r="L47" s="254"/>
      <c r="M47" s="254"/>
      <c r="N47" s="254"/>
      <c r="O47" s="254"/>
      <c r="P47" s="254"/>
      <c r="Q47" s="254"/>
      <c r="R47" s="254"/>
    </row>
    <row r="48" spans="1:18" x14ac:dyDescent="0.25">
      <c r="K48" s="254"/>
      <c r="L48" s="254"/>
      <c r="M48" s="254"/>
      <c r="N48" s="254"/>
      <c r="O48" s="254"/>
      <c r="P48" s="254"/>
      <c r="Q48" s="254"/>
      <c r="R48" s="254"/>
    </row>
    <row r="49" spans="11:18" x14ac:dyDescent="0.25">
      <c r="K49" s="254"/>
      <c r="L49" s="254"/>
      <c r="M49" s="254"/>
      <c r="N49" s="254"/>
      <c r="O49" s="254"/>
      <c r="P49" s="254"/>
      <c r="Q49" s="254"/>
      <c r="R49" s="254"/>
    </row>
    <row r="50" spans="11:18" x14ac:dyDescent="0.25">
      <c r="K50" s="254"/>
      <c r="L50" s="254"/>
      <c r="M50" s="254"/>
      <c r="N50" s="254"/>
      <c r="O50" s="254"/>
      <c r="P50" s="254"/>
      <c r="Q50" s="254"/>
      <c r="R50" s="254"/>
    </row>
    <row r="51" spans="11:18" x14ac:dyDescent="0.25">
      <c r="K51" s="254"/>
      <c r="L51" s="254"/>
      <c r="M51" s="254"/>
      <c r="N51" s="254"/>
      <c r="O51" s="254"/>
      <c r="P51" s="254"/>
      <c r="Q51" s="254"/>
      <c r="R51" s="254"/>
    </row>
    <row r="52" spans="11:18" x14ac:dyDescent="0.25">
      <c r="K52" s="254"/>
      <c r="L52" s="254"/>
      <c r="M52" s="254"/>
      <c r="N52" s="254"/>
      <c r="O52" s="254"/>
      <c r="P52" s="254"/>
      <c r="Q52" s="254"/>
      <c r="R52" s="254"/>
    </row>
    <row r="53" spans="11:18" x14ac:dyDescent="0.25">
      <c r="K53" s="254"/>
      <c r="L53" s="254"/>
      <c r="M53" s="254"/>
      <c r="N53" s="254"/>
      <c r="O53" s="254"/>
      <c r="P53" s="254"/>
      <c r="Q53" s="254"/>
      <c r="R53" s="254"/>
    </row>
    <row r="54" spans="11:18" x14ac:dyDescent="0.25">
      <c r="K54" s="254"/>
      <c r="L54" s="254"/>
      <c r="M54" s="254"/>
      <c r="N54" s="254"/>
      <c r="O54" s="254"/>
      <c r="P54" s="254"/>
      <c r="Q54" s="254"/>
      <c r="R54" s="254"/>
    </row>
    <row r="55" spans="11:18" x14ac:dyDescent="0.25">
      <c r="K55" s="254"/>
      <c r="L55" s="254"/>
      <c r="M55" s="254"/>
      <c r="N55" s="254"/>
      <c r="O55" s="254"/>
      <c r="P55" s="254"/>
      <c r="Q55" s="254"/>
      <c r="R55" s="254"/>
    </row>
    <row r="56" spans="11:18" x14ac:dyDescent="0.25">
      <c r="K56" s="254"/>
      <c r="L56" s="254"/>
      <c r="M56" s="254"/>
      <c r="N56" s="254"/>
      <c r="O56" s="254"/>
      <c r="P56" s="254"/>
      <c r="Q56" s="254"/>
      <c r="R56" s="254"/>
    </row>
    <row r="57" spans="11:18" x14ac:dyDescent="0.25">
      <c r="K57" s="254"/>
      <c r="L57" s="254"/>
      <c r="M57" s="254"/>
      <c r="N57" s="254"/>
      <c r="O57" s="254"/>
      <c r="P57" s="254"/>
      <c r="Q57" s="254"/>
      <c r="R57" s="254"/>
    </row>
  </sheetData>
  <mergeCells count="5">
    <mergeCell ref="A1:L1"/>
    <mergeCell ref="J12:Q30"/>
    <mergeCell ref="A47:E47"/>
    <mergeCell ref="J32:Q32"/>
    <mergeCell ref="K39:R57"/>
  </mergeCells>
  <pageMargins left="0.511811024" right="0.511811024" top="0.78740157499999996" bottom="0.78740157499999996" header="0.31496062000000002" footer="0.31496062000000002"/>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M26"/>
  <sheetViews>
    <sheetView zoomScale="62" zoomScaleNormal="62" workbookViewId="0">
      <selection activeCell="I45" sqref="I45"/>
    </sheetView>
  </sheetViews>
  <sheetFormatPr defaultRowHeight="15" x14ac:dyDescent="0.25"/>
  <cols>
    <col min="1" max="1" width="42.5703125" customWidth="1"/>
    <col min="2" max="2" width="16.85546875" customWidth="1"/>
    <col min="3" max="3" width="18.28515625" customWidth="1"/>
    <col min="4" max="4" width="19.42578125" customWidth="1"/>
    <col min="5" max="5" width="17.42578125" customWidth="1"/>
    <col min="6" max="6" width="16.5703125" customWidth="1"/>
    <col min="7" max="7" width="14" customWidth="1"/>
    <col min="8" max="8" width="20.140625" customWidth="1"/>
    <col min="9" max="9" width="17.85546875" customWidth="1"/>
    <col min="10" max="10" width="15.140625" customWidth="1"/>
    <col min="11" max="11" width="17.5703125" customWidth="1"/>
  </cols>
  <sheetData>
    <row r="1" spans="1:13" x14ac:dyDescent="0.25">
      <c r="A1" s="221" t="s">
        <v>227</v>
      </c>
      <c r="B1" s="221"/>
      <c r="C1" s="221"/>
      <c r="D1" s="221"/>
      <c r="E1" s="221"/>
      <c r="F1" s="221"/>
      <c r="G1" s="221"/>
      <c r="H1" s="66"/>
      <c r="I1" s="66"/>
      <c r="J1" s="66"/>
      <c r="K1" s="66"/>
      <c r="L1" s="66"/>
      <c r="M1" s="66"/>
    </row>
    <row r="2" spans="1:13" x14ac:dyDescent="0.25">
      <c r="A2" s="66"/>
      <c r="B2" s="66"/>
      <c r="C2" s="66"/>
      <c r="D2" s="66"/>
      <c r="E2" s="66"/>
      <c r="F2" s="221"/>
      <c r="G2" s="221"/>
      <c r="H2" s="221"/>
      <c r="I2" s="221"/>
      <c r="J2" s="221"/>
      <c r="K2" s="221"/>
      <c r="L2" s="221"/>
      <c r="M2" s="66"/>
    </row>
    <row r="3" spans="1:13" ht="60" x14ac:dyDescent="0.25">
      <c r="A3" s="195" t="s">
        <v>138</v>
      </c>
      <c r="B3" s="196" t="s">
        <v>75</v>
      </c>
      <c r="C3" s="197" t="s">
        <v>136</v>
      </c>
      <c r="D3" s="197" t="s">
        <v>137</v>
      </c>
      <c r="E3" s="196" t="s">
        <v>78</v>
      </c>
      <c r="F3" s="196" t="s">
        <v>79</v>
      </c>
      <c r="G3" s="196" t="s">
        <v>80</v>
      </c>
      <c r="H3" s="196" t="s">
        <v>81</v>
      </c>
      <c r="I3" s="196" t="s">
        <v>82</v>
      </c>
      <c r="J3" s="196" t="s">
        <v>83</v>
      </c>
      <c r="K3" s="196" t="s">
        <v>84</v>
      </c>
      <c r="L3" s="66"/>
      <c r="M3" s="66"/>
    </row>
    <row r="4" spans="1:13" x14ac:dyDescent="0.25">
      <c r="A4" s="198" t="s">
        <v>106</v>
      </c>
      <c r="B4" s="199">
        <v>0.6952084414461166</v>
      </c>
      <c r="C4" s="199">
        <v>0.45078706106209998</v>
      </c>
      <c r="D4" s="199">
        <v>0.36274001037882719</v>
      </c>
      <c r="E4" s="199">
        <v>0.33592804013146516</v>
      </c>
      <c r="F4" s="199">
        <v>0.25929769935997232</v>
      </c>
      <c r="G4" s="199">
        <v>0.55578619615983393</v>
      </c>
      <c r="H4" s="199">
        <v>0.32745199792423457</v>
      </c>
      <c r="I4" s="199">
        <v>0.27573084241480711</v>
      </c>
      <c r="J4" s="199">
        <v>0.27503892060197199</v>
      </c>
      <c r="K4" s="199">
        <v>4.8434526898460473E-3</v>
      </c>
      <c r="L4" s="66"/>
      <c r="M4" s="174">
        <f>100%-Tabela4[[#This Row],[Não tem nenhuma articulação]]-Tabela4[[#This Row],[Serviço ou instituição não existente no município]]</f>
        <v>0.72011762670818191</v>
      </c>
    </row>
    <row r="5" spans="1:13" x14ac:dyDescent="0.25">
      <c r="A5" s="200" t="s">
        <v>0</v>
      </c>
      <c r="B5" s="145">
        <v>0.88583290088220035</v>
      </c>
      <c r="C5" s="145">
        <v>0.43642968344577066</v>
      </c>
      <c r="D5" s="145">
        <v>0.56011070749005365</v>
      </c>
      <c r="E5" s="145">
        <v>0.49593495934959347</v>
      </c>
      <c r="F5" s="145">
        <v>0.34942051548175057</v>
      </c>
      <c r="G5" s="145">
        <v>0.77581733264141151</v>
      </c>
      <c r="H5" s="145">
        <v>0.42916450441100157</v>
      </c>
      <c r="I5" s="145">
        <v>0.47517730496453903</v>
      </c>
      <c r="J5" s="145">
        <v>4.999135097733956E-2</v>
      </c>
      <c r="K5" s="145">
        <v>2.0757654385054488E-3</v>
      </c>
      <c r="L5" s="66"/>
      <c r="M5" s="174">
        <f>100%-Tabela4[[#This Row],[Não tem nenhuma articulação]]-Tabela4[[#This Row],[Serviço ou instituição não existente no município]]</f>
        <v>0.94793288358415506</v>
      </c>
    </row>
    <row r="6" spans="1:13" x14ac:dyDescent="0.25">
      <c r="A6" s="200" t="s">
        <v>46</v>
      </c>
      <c r="B6" s="145">
        <v>0.76128697457187333</v>
      </c>
      <c r="C6" s="145">
        <v>0.47950181629475869</v>
      </c>
      <c r="D6" s="145">
        <v>0.52240096869053798</v>
      </c>
      <c r="E6" s="145">
        <v>0.5196332814391974</v>
      </c>
      <c r="F6" s="145">
        <v>0.41965057948451823</v>
      </c>
      <c r="G6" s="145">
        <v>0.70576024909185264</v>
      </c>
      <c r="H6" s="145">
        <v>0.50631378654212078</v>
      </c>
      <c r="I6" s="145">
        <v>0.42760768033212249</v>
      </c>
      <c r="J6" s="145">
        <v>4.7223663725998961E-2</v>
      </c>
      <c r="K6" s="145">
        <v>0.13111918353226085</v>
      </c>
      <c r="L6" s="66"/>
      <c r="M6" s="174">
        <f>100%-Tabela4[[#This Row],[Não tem nenhuma articulação]]-Tabela4[[#This Row],[Serviço ou instituição não existente no município]]</f>
        <v>0.82165715274174023</v>
      </c>
    </row>
    <row r="7" spans="1:13" x14ac:dyDescent="0.25">
      <c r="A7" s="200" t="s">
        <v>124</v>
      </c>
      <c r="B7" s="145">
        <v>0.1563743297007438</v>
      </c>
      <c r="C7" s="145">
        <v>2.9406677045493858E-2</v>
      </c>
      <c r="D7" s="145">
        <v>4.1515308770108977E-2</v>
      </c>
      <c r="E7" s="145">
        <v>2.8022833419823558E-2</v>
      </c>
      <c r="F7" s="145">
        <v>1.5568240788790867E-2</v>
      </c>
      <c r="G7" s="145">
        <v>7.1440927175229194E-2</v>
      </c>
      <c r="H7" s="145">
        <v>2.4390243902439025E-2</v>
      </c>
      <c r="I7" s="145">
        <v>3.4423110188548697E-2</v>
      </c>
      <c r="J7" s="145">
        <v>0.27054142881854348</v>
      </c>
      <c r="K7" s="145">
        <v>0.55509427434699876</v>
      </c>
      <c r="L7" s="66"/>
      <c r="M7" s="174">
        <f>100%-Tabela4[[#This Row],[Não tem nenhuma articulação]]-Tabela4[[#This Row],[Serviço ou instituição não existente no município]]</f>
        <v>0.17436429683445775</v>
      </c>
    </row>
    <row r="8" spans="1:13" ht="30" x14ac:dyDescent="0.25">
      <c r="A8" s="189" t="s">
        <v>134</v>
      </c>
      <c r="B8" s="145">
        <v>0.25030271579311536</v>
      </c>
      <c r="C8" s="145">
        <v>0.10811278325549213</v>
      </c>
      <c r="D8" s="145">
        <v>9.4101366545580351E-2</v>
      </c>
      <c r="E8" s="145">
        <v>7.9225047569624632E-2</v>
      </c>
      <c r="F8" s="145">
        <v>6.7462376751427092E-2</v>
      </c>
      <c r="G8" s="145">
        <v>0.16485037190797439</v>
      </c>
      <c r="H8" s="145">
        <v>8.5279363431932195E-2</v>
      </c>
      <c r="I8" s="145">
        <v>6.9711122643141318E-2</v>
      </c>
      <c r="J8" s="145">
        <v>0.21069019200830305</v>
      </c>
      <c r="K8" s="145">
        <v>0.51703857464106551</v>
      </c>
      <c r="L8" s="66"/>
      <c r="M8" s="174">
        <f>100%-Tabela4[[#This Row],[Não tem nenhuma articulação]]-Tabela4[[#This Row],[Serviço ou instituição não existente no município]]</f>
        <v>0.27227123335063141</v>
      </c>
    </row>
    <row r="9" spans="1:13" x14ac:dyDescent="0.25">
      <c r="A9" s="200" t="s">
        <v>135</v>
      </c>
      <c r="B9" s="145">
        <v>0.51738453554748309</v>
      </c>
      <c r="C9" s="145">
        <v>0.22418266735858847</v>
      </c>
      <c r="D9" s="145">
        <v>0.21328489880643486</v>
      </c>
      <c r="E9" s="145">
        <v>0.14582252205500779</v>
      </c>
      <c r="F9" s="145">
        <v>0.17747794499221589</v>
      </c>
      <c r="G9" s="145">
        <v>0.42985642622383669</v>
      </c>
      <c r="H9" s="145">
        <v>0.20290607161390764</v>
      </c>
      <c r="I9" s="145">
        <v>0.22279882373291818</v>
      </c>
      <c r="J9" s="145">
        <v>0.18353226085452343</v>
      </c>
      <c r="K9" s="145">
        <v>0.24269157585192874</v>
      </c>
      <c r="L9" s="66"/>
      <c r="M9" s="174">
        <f>100%-Tabela4[[#This Row],[Não tem nenhuma articulação]]-Tabela4[[#This Row],[Serviço ou instituição não existente no município]]</f>
        <v>0.57377616329354786</v>
      </c>
    </row>
    <row r="10" spans="1:13" x14ac:dyDescent="0.25">
      <c r="A10" s="200"/>
      <c r="B10" s="145"/>
      <c r="C10" s="145"/>
      <c r="D10" s="145"/>
      <c r="E10" s="145"/>
      <c r="F10" s="145"/>
      <c r="G10" s="145"/>
      <c r="H10" s="145"/>
      <c r="I10" s="145"/>
      <c r="J10" s="145"/>
      <c r="K10" s="145"/>
      <c r="L10" s="66"/>
      <c r="M10" s="66"/>
    </row>
    <row r="11" spans="1:13" x14ac:dyDescent="0.25">
      <c r="A11" s="251" t="s">
        <v>17</v>
      </c>
      <c r="B11" s="251"/>
      <c r="C11" s="251"/>
      <c r="D11" s="251"/>
      <c r="E11" s="251"/>
      <c r="F11" s="16"/>
      <c r="G11" s="16"/>
      <c r="H11" s="16"/>
      <c r="I11" s="16"/>
      <c r="J11" s="16"/>
      <c r="K11" s="16"/>
    </row>
    <row r="12" spans="1:13" x14ac:dyDescent="0.25">
      <c r="A12" s="9"/>
      <c r="B12" s="16"/>
      <c r="C12" s="16"/>
      <c r="D12" s="16"/>
      <c r="E12" s="16"/>
      <c r="F12" s="16"/>
      <c r="G12" s="16"/>
      <c r="H12" s="16"/>
      <c r="I12" s="16"/>
      <c r="J12" s="16"/>
      <c r="K12" s="16"/>
    </row>
    <row r="13" spans="1:13" x14ac:dyDescent="0.25">
      <c r="A13" s="220"/>
      <c r="B13" s="231"/>
      <c r="C13" s="231"/>
      <c r="D13" s="231"/>
      <c r="E13" s="231"/>
      <c r="F13" s="231"/>
      <c r="G13" s="231"/>
      <c r="H13" s="231"/>
      <c r="I13" s="231"/>
      <c r="J13" s="16"/>
      <c r="K13" s="16"/>
    </row>
    <row r="14" spans="1:13" x14ac:dyDescent="0.25">
      <c r="A14" s="231"/>
      <c r="B14" s="231"/>
      <c r="C14" s="231"/>
      <c r="D14" s="231"/>
      <c r="E14" s="231"/>
      <c r="F14" s="231"/>
      <c r="G14" s="231"/>
      <c r="H14" s="231"/>
      <c r="I14" s="231"/>
      <c r="J14" s="16"/>
      <c r="K14" s="16"/>
    </row>
    <row r="15" spans="1:13" x14ac:dyDescent="0.25">
      <c r="A15" s="231"/>
      <c r="B15" s="231"/>
      <c r="C15" s="231"/>
      <c r="D15" s="231"/>
      <c r="E15" s="231"/>
      <c r="F15" s="231"/>
      <c r="G15" s="231"/>
      <c r="H15" s="231"/>
      <c r="I15" s="231"/>
      <c r="J15" s="16"/>
      <c r="K15" s="16"/>
    </row>
    <row r="16" spans="1:13" x14ac:dyDescent="0.25">
      <c r="A16" s="231"/>
      <c r="B16" s="231"/>
      <c r="C16" s="231"/>
      <c r="D16" s="231"/>
      <c r="E16" s="231"/>
      <c r="F16" s="231"/>
      <c r="G16" s="231"/>
      <c r="H16" s="231"/>
      <c r="I16" s="231"/>
      <c r="J16" s="16"/>
      <c r="K16" s="16"/>
    </row>
    <row r="17" spans="1:11" x14ac:dyDescent="0.25">
      <c r="A17" s="231"/>
      <c r="B17" s="231"/>
      <c r="C17" s="231"/>
      <c r="D17" s="231"/>
      <c r="E17" s="231"/>
      <c r="F17" s="231"/>
      <c r="G17" s="231"/>
      <c r="H17" s="231"/>
      <c r="I17" s="231"/>
      <c r="J17" s="16"/>
      <c r="K17" s="16"/>
    </row>
    <row r="18" spans="1:11" x14ac:dyDescent="0.25">
      <c r="A18" s="231"/>
      <c r="B18" s="231"/>
      <c r="C18" s="231"/>
      <c r="D18" s="231"/>
      <c r="E18" s="231"/>
      <c r="F18" s="231"/>
      <c r="G18" s="231"/>
      <c r="H18" s="231"/>
      <c r="I18" s="231"/>
      <c r="J18" s="16"/>
      <c r="K18" s="16"/>
    </row>
    <row r="19" spans="1:11" x14ac:dyDescent="0.25">
      <c r="A19" s="231"/>
      <c r="B19" s="231"/>
      <c r="C19" s="231"/>
      <c r="D19" s="231"/>
      <c r="E19" s="231"/>
      <c r="F19" s="231"/>
      <c r="G19" s="231"/>
      <c r="H19" s="231"/>
      <c r="I19" s="231"/>
      <c r="J19" s="16"/>
      <c r="K19" s="16"/>
    </row>
    <row r="20" spans="1:11" x14ac:dyDescent="0.25">
      <c r="A20" s="231"/>
      <c r="B20" s="231"/>
      <c r="C20" s="231"/>
      <c r="D20" s="231"/>
      <c r="E20" s="231"/>
      <c r="F20" s="231"/>
      <c r="G20" s="231"/>
      <c r="H20" s="231"/>
      <c r="I20" s="231"/>
      <c r="J20" s="16"/>
      <c r="K20" s="16"/>
    </row>
    <row r="21" spans="1:11" x14ac:dyDescent="0.25">
      <c r="A21" s="231"/>
      <c r="B21" s="231"/>
      <c r="C21" s="231"/>
      <c r="D21" s="231"/>
      <c r="E21" s="231"/>
      <c r="F21" s="231"/>
      <c r="G21" s="231"/>
      <c r="H21" s="231"/>
      <c r="I21" s="231"/>
      <c r="J21" s="16"/>
      <c r="K21" s="16"/>
    </row>
    <row r="22" spans="1:11" x14ac:dyDescent="0.25">
      <c r="A22" s="231"/>
      <c r="B22" s="231"/>
      <c r="C22" s="231"/>
      <c r="D22" s="231"/>
      <c r="E22" s="231"/>
      <c r="F22" s="231"/>
      <c r="G22" s="231"/>
      <c r="H22" s="231"/>
      <c r="I22" s="231"/>
      <c r="J22" s="16"/>
      <c r="K22" s="16"/>
    </row>
    <row r="23" spans="1:11" x14ac:dyDescent="0.25">
      <c r="A23" s="231"/>
      <c r="B23" s="231"/>
      <c r="C23" s="231"/>
      <c r="D23" s="231"/>
      <c r="E23" s="231"/>
      <c r="F23" s="231"/>
      <c r="G23" s="231"/>
      <c r="H23" s="231"/>
      <c r="I23" s="231"/>
      <c r="J23" s="16"/>
      <c r="K23" s="16"/>
    </row>
    <row r="24" spans="1:11" x14ac:dyDescent="0.25">
      <c r="A24" s="231"/>
      <c r="B24" s="231"/>
      <c r="C24" s="231"/>
      <c r="D24" s="231"/>
      <c r="E24" s="231"/>
      <c r="F24" s="231"/>
      <c r="G24" s="231"/>
      <c r="H24" s="231"/>
      <c r="I24" s="231"/>
      <c r="J24" s="16"/>
      <c r="K24" s="16"/>
    </row>
    <row r="25" spans="1:11" x14ac:dyDescent="0.25">
      <c r="A25" s="9"/>
      <c r="B25" s="16"/>
      <c r="C25" s="16"/>
      <c r="D25" s="16"/>
      <c r="E25" s="16"/>
      <c r="F25" s="16"/>
      <c r="G25" s="16"/>
      <c r="H25" s="16"/>
      <c r="I25" s="16"/>
      <c r="J25" s="16"/>
      <c r="K25" s="16"/>
    </row>
    <row r="26" spans="1:11" x14ac:dyDescent="0.25">
      <c r="A26" s="69"/>
      <c r="B26" s="16"/>
      <c r="C26" s="16"/>
      <c r="D26" s="16"/>
      <c r="E26" s="16"/>
      <c r="F26" s="16"/>
      <c r="G26" s="16"/>
      <c r="H26" s="16"/>
      <c r="I26" s="16"/>
      <c r="J26" s="16"/>
      <c r="K26" s="16"/>
    </row>
  </sheetData>
  <mergeCells count="4">
    <mergeCell ref="A13:I24"/>
    <mergeCell ref="A1:G1"/>
    <mergeCell ref="A11:E11"/>
    <mergeCell ref="F2:L2"/>
  </mergeCells>
  <pageMargins left="0.511811024" right="0.511811024" top="0.78740157499999996" bottom="0.78740157499999996" header="0.31496062000000002" footer="0.31496062000000002"/>
  <pageSetup paperSize="9" orientation="portrait" r:id="rId1"/>
  <ignoredErrors>
    <ignoredError sqref="B4:K8 B9:K9" calculatedColumn="1"/>
  </ignoredErrors>
  <tableParts count="1">
    <tablePart r:id="rId2"/>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U40"/>
  <sheetViews>
    <sheetView topLeftCell="A13" zoomScale="85" zoomScaleNormal="85" workbookViewId="0">
      <selection activeCell="I45" sqref="I45"/>
    </sheetView>
  </sheetViews>
  <sheetFormatPr defaultColWidth="14.42578125" defaultRowHeight="15" x14ac:dyDescent="0.25"/>
  <sheetData>
    <row r="1" spans="1:21" x14ac:dyDescent="0.25">
      <c r="A1" s="18" t="s">
        <v>231</v>
      </c>
    </row>
    <row r="2" spans="1:21" x14ac:dyDescent="0.25">
      <c r="A2" s="18"/>
    </row>
    <row r="4" spans="1:21" ht="45" x14ac:dyDescent="0.25">
      <c r="A4" s="19"/>
      <c r="B4" s="58" t="s">
        <v>48</v>
      </c>
      <c r="C4" s="58" t="s">
        <v>49</v>
      </c>
      <c r="D4" s="58" t="s">
        <v>50</v>
      </c>
      <c r="E4" s="58" t="s">
        <v>51</v>
      </c>
      <c r="F4" s="58" t="s">
        <v>239</v>
      </c>
      <c r="G4" s="58" t="s">
        <v>52</v>
      </c>
      <c r="H4" s="58" t="s">
        <v>53</v>
      </c>
      <c r="I4" s="19" t="s">
        <v>31</v>
      </c>
    </row>
    <row r="5" spans="1:21" x14ac:dyDescent="0.25">
      <c r="A5" s="19" t="s">
        <v>63</v>
      </c>
      <c r="B5" s="201">
        <v>7.9353593825373853E-2</v>
      </c>
      <c r="C5" s="201">
        <v>0.1173420164013507</v>
      </c>
      <c r="D5" s="201">
        <v>7.8991799324650266E-2</v>
      </c>
      <c r="E5" s="201">
        <v>6.2469850458273031E-2</v>
      </c>
      <c r="F5" s="201">
        <v>2.9064158224794984E-2</v>
      </c>
      <c r="G5" s="201" t="s">
        <v>240</v>
      </c>
      <c r="H5" s="201">
        <v>5.0651230101302458E-2</v>
      </c>
      <c r="I5" s="201">
        <v>0.287867824409069</v>
      </c>
      <c r="N5" s="242"/>
      <c r="O5" s="242"/>
      <c r="P5" s="242"/>
      <c r="Q5" s="242"/>
      <c r="R5" s="242"/>
      <c r="S5" s="242"/>
      <c r="T5" s="242"/>
      <c r="U5" s="242"/>
    </row>
    <row r="6" spans="1:21" x14ac:dyDescent="0.25">
      <c r="A6" s="19" t="s">
        <v>66</v>
      </c>
      <c r="B6" s="201">
        <v>3.3329187911951247E-2</v>
      </c>
      <c r="C6" s="201">
        <v>3.7433155080213901E-2</v>
      </c>
      <c r="D6" s="201">
        <v>2.9225220743688596E-2</v>
      </c>
      <c r="E6" s="201">
        <v>9.0784728267628411E-3</v>
      </c>
      <c r="F6" s="201">
        <v>2.9349583385151101E-2</v>
      </c>
      <c r="G6" s="201" t="s">
        <v>240</v>
      </c>
      <c r="H6" s="201">
        <v>5.9942793184927248E-2</v>
      </c>
      <c r="I6" s="201">
        <v>0.14575301579405547</v>
      </c>
      <c r="N6" s="242"/>
      <c r="O6" s="242"/>
      <c r="P6" s="242"/>
      <c r="Q6" s="242"/>
      <c r="R6" s="242"/>
      <c r="S6" s="242"/>
      <c r="T6" s="242"/>
      <c r="U6" s="242"/>
    </row>
    <row r="7" spans="1:21" x14ac:dyDescent="0.25">
      <c r="A7" s="19" t="s">
        <v>64</v>
      </c>
      <c r="B7" s="201">
        <v>0.13348855258051998</v>
      </c>
      <c r="C7" s="201">
        <v>0.12417539774932092</v>
      </c>
      <c r="D7" s="201">
        <v>0.10399689561505626</v>
      </c>
      <c r="E7" s="201">
        <v>7.7609623593325572E-2</v>
      </c>
      <c r="F7" s="201" t="s">
        <v>240</v>
      </c>
      <c r="G7" s="201">
        <v>2.8327512611563833E-2</v>
      </c>
      <c r="H7" s="201">
        <v>0.11990686845168801</v>
      </c>
      <c r="I7" s="201">
        <v>0.37795886689949554</v>
      </c>
      <c r="N7" s="242"/>
      <c r="O7" s="242"/>
      <c r="P7" s="242"/>
      <c r="Q7" s="242"/>
      <c r="R7" s="242"/>
      <c r="S7" s="242"/>
      <c r="T7" s="242"/>
      <c r="U7" s="242"/>
    </row>
    <row r="8" spans="1:21" x14ac:dyDescent="0.25">
      <c r="N8" s="242"/>
      <c r="O8" s="242"/>
      <c r="P8" s="242"/>
      <c r="Q8" s="242"/>
      <c r="R8" s="242"/>
      <c r="S8" s="242"/>
      <c r="T8" s="242"/>
      <c r="U8" s="242"/>
    </row>
    <row r="9" spans="1:21" x14ac:dyDescent="0.25">
      <c r="N9" s="242"/>
      <c r="O9" s="242"/>
      <c r="P9" s="242"/>
      <c r="Q9" s="242"/>
      <c r="R9" s="242"/>
      <c r="S9" s="242"/>
      <c r="T9" s="242"/>
      <c r="U9" s="242"/>
    </row>
    <row r="10" spans="1:21" x14ac:dyDescent="0.25">
      <c r="N10" s="242"/>
      <c r="O10" s="242"/>
      <c r="P10" s="242"/>
      <c r="Q10" s="242"/>
      <c r="R10" s="242"/>
      <c r="S10" s="242"/>
      <c r="T10" s="242"/>
      <c r="U10" s="242"/>
    </row>
    <row r="11" spans="1:21" x14ac:dyDescent="0.25">
      <c r="N11" s="242"/>
      <c r="O11" s="242"/>
      <c r="P11" s="242"/>
      <c r="Q11" s="242"/>
      <c r="R11" s="242"/>
      <c r="S11" s="242"/>
      <c r="T11" s="242"/>
      <c r="U11" s="242"/>
    </row>
    <row r="12" spans="1:21" x14ac:dyDescent="0.25">
      <c r="N12" s="242"/>
      <c r="O12" s="242"/>
      <c r="P12" s="242"/>
      <c r="Q12" s="242"/>
      <c r="R12" s="242"/>
      <c r="S12" s="242"/>
      <c r="T12" s="242"/>
      <c r="U12" s="242"/>
    </row>
    <row r="13" spans="1:21" x14ac:dyDescent="0.25">
      <c r="N13" s="242"/>
      <c r="O13" s="242"/>
      <c r="P13" s="242"/>
      <c r="Q13" s="242"/>
      <c r="R13" s="242"/>
      <c r="S13" s="242"/>
      <c r="T13" s="242"/>
      <c r="U13" s="242"/>
    </row>
    <row r="14" spans="1:21" x14ac:dyDescent="0.25">
      <c r="N14" s="242"/>
      <c r="O14" s="242"/>
      <c r="P14" s="242"/>
      <c r="Q14" s="242"/>
      <c r="R14" s="242"/>
      <c r="S14" s="242"/>
      <c r="T14" s="242"/>
      <c r="U14" s="242"/>
    </row>
    <row r="15" spans="1:21" x14ac:dyDescent="0.25">
      <c r="N15" s="242"/>
      <c r="O15" s="242"/>
      <c r="P15" s="242"/>
      <c r="Q15" s="242"/>
      <c r="R15" s="242"/>
      <c r="S15" s="242"/>
      <c r="T15" s="242"/>
      <c r="U15" s="242"/>
    </row>
    <row r="16" spans="1:21" x14ac:dyDescent="0.25">
      <c r="N16" s="242"/>
      <c r="O16" s="242"/>
      <c r="P16" s="242"/>
      <c r="Q16" s="242"/>
      <c r="R16" s="242"/>
      <c r="S16" s="242"/>
      <c r="T16" s="242"/>
      <c r="U16" s="242"/>
    </row>
    <row r="17" spans="14:21" x14ac:dyDescent="0.25">
      <c r="N17" s="242"/>
      <c r="O17" s="242"/>
      <c r="P17" s="242"/>
      <c r="Q17" s="242"/>
      <c r="R17" s="242"/>
      <c r="S17" s="242"/>
      <c r="T17" s="242"/>
      <c r="U17" s="242"/>
    </row>
    <row r="18" spans="14:21" x14ac:dyDescent="0.25">
      <c r="N18" t="s">
        <v>0</v>
      </c>
    </row>
    <row r="19" spans="14:21" x14ac:dyDescent="0.25">
      <c r="N19" s="68"/>
      <c r="O19" t="s">
        <v>0</v>
      </c>
      <c r="P19" t="s">
        <v>251</v>
      </c>
      <c r="Q19" t="s">
        <v>46</v>
      </c>
    </row>
    <row r="21" spans="14:21" x14ac:dyDescent="0.25">
      <c r="N21" t="s">
        <v>48</v>
      </c>
      <c r="O21">
        <v>658</v>
      </c>
      <c r="P21">
        <v>268</v>
      </c>
      <c r="Q21">
        <v>344</v>
      </c>
    </row>
    <row r="22" spans="14:21" x14ac:dyDescent="0.25">
      <c r="N22" t="s">
        <v>49</v>
      </c>
      <c r="O22">
        <v>973</v>
      </c>
      <c r="P22">
        <v>301</v>
      </c>
      <c r="Q22">
        <v>320</v>
      </c>
    </row>
    <row r="23" spans="14:21" x14ac:dyDescent="0.25">
      <c r="N23" t="s">
        <v>50</v>
      </c>
      <c r="O23">
        <v>655</v>
      </c>
      <c r="P23">
        <v>235</v>
      </c>
      <c r="Q23">
        <v>268</v>
      </c>
    </row>
    <row r="24" spans="14:21" x14ac:dyDescent="0.25">
      <c r="N24" t="s">
        <v>51</v>
      </c>
      <c r="O24">
        <v>518</v>
      </c>
      <c r="P24">
        <v>73</v>
      </c>
      <c r="Q24">
        <v>200</v>
      </c>
    </row>
    <row r="25" spans="14:21" x14ac:dyDescent="0.25">
      <c r="N25" t="s">
        <v>239</v>
      </c>
      <c r="O25">
        <v>241</v>
      </c>
      <c r="P25">
        <v>236</v>
      </c>
      <c r="Q25" t="s">
        <v>240</v>
      </c>
    </row>
    <row r="26" spans="14:21" x14ac:dyDescent="0.25">
      <c r="N26" t="s">
        <v>52</v>
      </c>
      <c r="O26" t="s">
        <v>240</v>
      </c>
      <c r="P26" t="s">
        <v>240</v>
      </c>
      <c r="Q26">
        <v>73</v>
      </c>
    </row>
    <row r="27" spans="14:21" x14ac:dyDescent="0.25">
      <c r="N27" t="s">
        <v>53</v>
      </c>
      <c r="O27">
        <v>420</v>
      </c>
      <c r="P27">
        <v>482</v>
      </c>
      <c r="Q27">
        <v>309</v>
      </c>
    </row>
    <row r="28" spans="14:21" x14ac:dyDescent="0.25">
      <c r="N28" t="s">
        <v>253</v>
      </c>
      <c r="O28">
        <v>2387</v>
      </c>
      <c r="P28">
        <v>1172</v>
      </c>
      <c r="Q28">
        <v>974</v>
      </c>
    </row>
    <row r="29" spans="14:21" x14ac:dyDescent="0.25">
      <c r="N29" t="s">
        <v>252</v>
      </c>
      <c r="O29">
        <v>8292</v>
      </c>
      <c r="P29">
        <v>8041</v>
      </c>
      <c r="Q29">
        <v>2577</v>
      </c>
    </row>
    <row r="33" spans="1:17" x14ac:dyDescent="0.25">
      <c r="N33" s="100" t="s">
        <v>48</v>
      </c>
      <c r="O33" s="201">
        <v>7.9353593825373853E-2</v>
      </c>
      <c r="P33" s="201">
        <v>3.3329187911951247E-2</v>
      </c>
      <c r="Q33" s="201">
        <v>0.13348855258051998</v>
      </c>
    </row>
    <row r="34" spans="1:17" x14ac:dyDescent="0.25">
      <c r="N34" s="100" t="s">
        <v>49</v>
      </c>
      <c r="O34" s="201">
        <v>0.1173420164013507</v>
      </c>
      <c r="P34" s="201">
        <v>3.7433155080213901E-2</v>
      </c>
      <c r="Q34" s="201">
        <v>0.12417539774932092</v>
      </c>
    </row>
    <row r="35" spans="1:17" x14ac:dyDescent="0.25">
      <c r="A35" s="251" t="s">
        <v>17</v>
      </c>
      <c r="B35" s="251"/>
      <c r="C35" s="251"/>
      <c r="D35" s="251"/>
      <c r="E35" s="251"/>
      <c r="N35" s="100" t="s">
        <v>50</v>
      </c>
      <c r="O35" s="201">
        <v>7.8991799324650266E-2</v>
      </c>
      <c r="P35" s="201">
        <v>2.9225220743688596E-2</v>
      </c>
      <c r="Q35" s="201">
        <v>0.10399689561505626</v>
      </c>
    </row>
    <row r="36" spans="1:17" x14ac:dyDescent="0.25">
      <c r="N36" s="100" t="s">
        <v>51</v>
      </c>
      <c r="O36" s="201">
        <v>6.2469850458273031E-2</v>
      </c>
      <c r="P36" s="201">
        <v>9.0784728267628411E-3</v>
      </c>
      <c r="Q36" s="201">
        <v>7.7609623593325572E-2</v>
      </c>
    </row>
    <row r="37" spans="1:17" x14ac:dyDescent="0.25">
      <c r="N37" s="100" t="s">
        <v>239</v>
      </c>
      <c r="O37" s="201">
        <v>2.9064158224794984E-2</v>
      </c>
      <c r="P37" s="201">
        <v>2.9349583385151101E-2</v>
      </c>
      <c r="Q37" s="201" t="s">
        <v>240</v>
      </c>
    </row>
    <row r="38" spans="1:17" x14ac:dyDescent="0.25">
      <c r="N38" s="100" t="s">
        <v>52</v>
      </c>
      <c r="O38" s="201" t="s">
        <v>240</v>
      </c>
      <c r="P38" s="201" t="s">
        <v>240</v>
      </c>
      <c r="Q38" s="201">
        <v>2.8327512611563833E-2</v>
      </c>
    </row>
    <row r="39" spans="1:17" x14ac:dyDescent="0.25">
      <c r="N39" s="100" t="s">
        <v>53</v>
      </c>
      <c r="O39" s="201">
        <v>5.0651230101302458E-2</v>
      </c>
      <c r="P39" s="201">
        <v>5.9942793184927248E-2</v>
      </c>
      <c r="Q39" s="201">
        <v>0.11990686845168801</v>
      </c>
    </row>
    <row r="40" spans="1:17" x14ac:dyDescent="0.25">
      <c r="N40" s="100" t="s">
        <v>253</v>
      </c>
      <c r="O40" s="201">
        <v>0.287867824409069</v>
      </c>
      <c r="P40" s="201">
        <v>0.14575301579405547</v>
      </c>
      <c r="Q40" s="201">
        <v>0.37795886689949554</v>
      </c>
    </row>
  </sheetData>
  <mergeCells count="2">
    <mergeCell ref="N5:U17"/>
    <mergeCell ref="A35:E35"/>
  </mergeCells>
  <pageMargins left="0.511811024" right="0.511811024" top="0.78740157499999996" bottom="0.78740157499999996" header="0.31496062000000002" footer="0.31496062000000002"/>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J29"/>
  <sheetViews>
    <sheetView zoomScale="80" zoomScaleNormal="80" workbookViewId="0">
      <selection activeCell="F44" sqref="F44"/>
    </sheetView>
  </sheetViews>
  <sheetFormatPr defaultRowHeight="15" x14ac:dyDescent="0.25"/>
  <cols>
    <col min="1" max="1" width="24.28515625" bestFit="1" customWidth="1"/>
    <col min="2" max="2" width="14.5703125" bestFit="1" customWidth="1"/>
    <col min="3" max="3" width="16.7109375" bestFit="1" customWidth="1"/>
  </cols>
  <sheetData>
    <row r="1" spans="1:8" x14ac:dyDescent="0.25">
      <c r="A1" s="207" t="s">
        <v>230</v>
      </c>
      <c r="B1" s="207"/>
      <c r="C1" s="207"/>
      <c r="D1" s="207"/>
      <c r="E1" s="207"/>
      <c r="F1" s="207"/>
      <c r="G1" s="207"/>
      <c r="H1" s="207"/>
    </row>
    <row r="4" spans="1:8" x14ac:dyDescent="0.25">
      <c r="A4" s="19"/>
      <c r="B4" s="19" t="s">
        <v>161</v>
      </c>
      <c r="C4" s="19" t="s">
        <v>158</v>
      </c>
      <c r="D4" s="19" t="s">
        <v>159</v>
      </c>
    </row>
    <row r="5" spans="1:8" x14ac:dyDescent="0.25">
      <c r="A5" s="19" t="s">
        <v>0</v>
      </c>
      <c r="B5" s="23">
        <v>0.52906415822479502</v>
      </c>
      <c r="C5" s="23">
        <v>0.4302942595272552</v>
      </c>
      <c r="D5" s="23">
        <v>4.0520984081041968E-2</v>
      </c>
    </row>
    <row r="6" spans="1:8" x14ac:dyDescent="0.25">
      <c r="A6" s="19" t="s">
        <v>160</v>
      </c>
      <c r="B6" s="23">
        <v>0.37283919910458896</v>
      </c>
      <c r="C6" s="23">
        <v>0.51797040169133191</v>
      </c>
      <c r="D6" s="23">
        <v>0.10919039920407909</v>
      </c>
    </row>
    <row r="7" spans="1:8" x14ac:dyDescent="0.25">
      <c r="A7" s="19" t="s">
        <v>46</v>
      </c>
      <c r="B7" s="23">
        <v>0.80636398913465268</v>
      </c>
      <c r="C7" s="23">
        <v>0.19091967403958091</v>
      </c>
      <c r="D7" s="23">
        <v>2.7163368257663951E-3</v>
      </c>
    </row>
    <row r="9" spans="1:8" x14ac:dyDescent="0.25">
      <c r="A9" s="223"/>
      <c r="B9" s="223"/>
      <c r="C9" s="223"/>
      <c r="D9" s="223"/>
      <c r="E9" s="223"/>
    </row>
    <row r="10" spans="1:8" x14ac:dyDescent="0.25">
      <c r="A10" s="223"/>
      <c r="B10" s="223"/>
      <c r="C10" s="223"/>
      <c r="D10" s="223"/>
      <c r="E10" s="223"/>
    </row>
    <row r="11" spans="1:8" x14ac:dyDescent="0.25">
      <c r="A11" s="223"/>
      <c r="B11" s="223"/>
      <c r="C11" s="223"/>
      <c r="D11" s="223"/>
      <c r="E11" s="223"/>
    </row>
    <row r="12" spans="1:8" x14ac:dyDescent="0.25">
      <c r="A12" s="223"/>
      <c r="B12" s="223"/>
      <c r="C12" s="223"/>
      <c r="D12" s="223"/>
      <c r="E12" s="223"/>
    </row>
    <row r="13" spans="1:8" x14ac:dyDescent="0.25">
      <c r="A13" s="223"/>
      <c r="B13" s="223"/>
      <c r="C13" s="223"/>
      <c r="D13" s="223"/>
      <c r="E13" s="223"/>
    </row>
    <row r="14" spans="1:8" x14ac:dyDescent="0.25">
      <c r="A14" s="223"/>
      <c r="B14" s="223"/>
      <c r="C14" s="223"/>
      <c r="D14" s="223"/>
      <c r="E14" s="223"/>
    </row>
    <row r="15" spans="1:8" x14ac:dyDescent="0.25">
      <c r="A15" s="223"/>
      <c r="B15" s="223"/>
      <c r="C15" s="223"/>
      <c r="D15" s="223"/>
      <c r="E15" s="223"/>
    </row>
    <row r="16" spans="1:8" x14ac:dyDescent="0.25">
      <c r="A16" s="223"/>
      <c r="B16" s="223"/>
      <c r="C16" s="223"/>
      <c r="D16" s="223"/>
      <c r="E16" s="223"/>
    </row>
    <row r="17" spans="1:10" x14ac:dyDescent="0.25">
      <c r="A17" s="223"/>
      <c r="B17" s="223"/>
      <c r="C17" s="223"/>
      <c r="D17" s="223"/>
      <c r="E17" s="223"/>
    </row>
    <row r="18" spans="1:10" x14ac:dyDescent="0.25">
      <c r="A18" s="223"/>
      <c r="B18" s="223"/>
      <c r="C18" s="223"/>
      <c r="D18" s="223"/>
      <c r="E18" s="223"/>
    </row>
    <row r="19" spans="1:10" x14ac:dyDescent="0.25">
      <c r="A19" s="223"/>
      <c r="B19" s="223"/>
      <c r="C19" s="223"/>
      <c r="D19" s="223"/>
      <c r="E19" s="223"/>
    </row>
    <row r="20" spans="1:10" x14ac:dyDescent="0.25">
      <c r="A20" s="223"/>
      <c r="B20" s="223"/>
      <c r="C20" s="223"/>
      <c r="D20" s="223"/>
      <c r="E20" s="223"/>
    </row>
    <row r="21" spans="1:10" x14ac:dyDescent="0.25">
      <c r="A21" s="223"/>
      <c r="B21" s="223"/>
      <c r="C21" s="223"/>
      <c r="D21" s="223"/>
      <c r="E21" s="223"/>
    </row>
    <row r="22" spans="1:10" x14ac:dyDescent="0.25">
      <c r="A22" s="223"/>
      <c r="B22" s="223"/>
      <c r="C22" s="223"/>
      <c r="D22" s="223"/>
      <c r="E22" s="223"/>
    </row>
    <row r="23" spans="1:10" x14ac:dyDescent="0.25">
      <c r="A23" s="223"/>
      <c r="B23" s="223"/>
      <c r="C23" s="223"/>
      <c r="D23" s="223"/>
      <c r="E23" s="223"/>
    </row>
    <row r="24" spans="1:10" x14ac:dyDescent="0.25">
      <c r="A24" s="223"/>
      <c r="B24" s="223"/>
      <c r="C24" s="223"/>
      <c r="D24" s="223"/>
      <c r="E24" s="223"/>
    </row>
    <row r="25" spans="1:10" x14ac:dyDescent="0.25">
      <c r="C25" s="194"/>
    </row>
    <row r="26" spans="1:10" x14ac:dyDescent="0.25">
      <c r="B26" t="s">
        <v>254</v>
      </c>
      <c r="C26" t="s">
        <v>255</v>
      </c>
      <c r="D26" t="s">
        <v>159</v>
      </c>
      <c r="H26" s="255" t="s">
        <v>17</v>
      </c>
      <c r="I26" s="255"/>
      <c r="J26" s="255"/>
    </row>
    <row r="27" spans="1:10" x14ac:dyDescent="0.25">
      <c r="A27" s="193" t="s">
        <v>0</v>
      </c>
      <c r="B27" s="14">
        <v>0.52906415822479502</v>
      </c>
      <c r="C27" s="14">
        <v>0.4302942595272552</v>
      </c>
      <c r="D27" s="14">
        <v>4.0520984081041968E-2</v>
      </c>
    </row>
    <row r="28" spans="1:10" x14ac:dyDescent="0.25">
      <c r="A28" s="193" t="s">
        <v>251</v>
      </c>
      <c r="B28" s="14">
        <v>0.37283919910458896</v>
      </c>
      <c r="C28" s="14">
        <v>0.51797040169133191</v>
      </c>
      <c r="D28" s="14">
        <v>0.10919039920407909</v>
      </c>
    </row>
    <row r="29" spans="1:10" x14ac:dyDescent="0.25">
      <c r="A29" s="193" t="s">
        <v>46</v>
      </c>
      <c r="B29" s="14">
        <v>0.80636398913465268</v>
      </c>
      <c r="C29" s="14">
        <v>0.19091967403958091</v>
      </c>
      <c r="D29" s="14">
        <v>2.7163368257663951E-3</v>
      </c>
    </row>
  </sheetData>
  <mergeCells count="3">
    <mergeCell ref="A1:H1"/>
    <mergeCell ref="A9:E24"/>
    <mergeCell ref="H26:J26"/>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K38"/>
  <sheetViews>
    <sheetView zoomScale="90" zoomScaleNormal="90" workbookViewId="0">
      <selection activeCell="I45" sqref="I45"/>
    </sheetView>
  </sheetViews>
  <sheetFormatPr defaultRowHeight="15" x14ac:dyDescent="0.25"/>
  <cols>
    <col min="1" max="1" width="19.28515625" style="78" customWidth="1"/>
    <col min="2" max="3" width="14.7109375" style="78" customWidth="1"/>
    <col min="4" max="4" width="13.28515625" style="78" customWidth="1"/>
    <col min="5" max="5" width="11.42578125" style="78" customWidth="1"/>
    <col min="6" max="6" width="9.140625" style="78"/>
    <col min="7" max="7" width="9.140625" style="78" customWidth="1"/>
    <col min="8" max="16384" width="9.140625" style="78"/>
  </cols>
  <sheetData>
    <row r="1" spans="1:11" x14ac:dyDescent="0.25">
      <c r="A1" s="212" t="s">
        <v>168</v>
      </c>
      <c r="B1" s="212"/>
      <c r="C1" s="212"/>
      <c r="D1" s="212"/>
      <c r="E1" s="212"/>
      <c r="F1" s="212"/>
      <c r="G1" s="212"/>
      <c r="H1" s="212"/>
      <c r="I1" s="212"/>
      <c r="J1" s="212"/>
      <c r="K1" s="212"/>
    </row>
    <row r="3" spans="1:11" ht="17.25" customHeight="1" x14ac:dyDescent="0.25">
      <c r="D3" s="5">
        <v>2010</v>
      </c>
      <c r="E3" s="5">
        <v>2011</v>
      </c>
      <c r="F3" s="5">
        <v>2012</v>
      </c>
      <c r="G3" s="5">
        <v>2013</v>
      </c>
      <c r="H3" s="5">
        <v>2014</v>
      </c>
      <c r="I3" s="5">
        <v>2015</v>
      </c>
      <c r="J3" s="5">
        <v>2016</v>
      </c>
      <c r="K3" s="5">
        <v>2017</v>
      </c>
    </row>
    <row r="4" spans="1:11" x14ac:dyDescent="0.25">
      <c r="A4" s="213" t="s">
        <v>8</v>
      </c>
      <c r="B4" s="213"/>
      <c r="C4" s="213"/>
      <c r="D4" s="96">
        <v>0.253</v>
      </c>
      <c r="E4" s="96">
        <v>0.28899999999999998</v>
      </c>
      <c r="F4" s="96">
        <v>0.30399999999999999</v>
      </c>
      <c r="G4" s="96">
        <v>0.317</v>
      </c>
      <c r="H4" s="96">
        <v>0.34100000000000003</v>
      </c>
      <c r="I4" s="96">
        <v>0.35732679000000001</v>
      </c>
      <c r="J4" s="96">
        <v>0.36199999999999999</v>
      </c>
      <c r="K4" s="96">
        <v>0.36770381090207427</v>
      </c>
    </row>
    <row r="5" spans="1:11" x14ac:dyDescent="0.25">
      <c r="A5" s="210" t="s">
        <v>9</v>
      </c>
      <c r="B5" s="210"/>
      <c r="C5" s="210"/>
      <c r="D5" s="96">
        <v>0.27200000000000002</v>
      </c>
      <c r="E5" s="96">
        <v>0.3</v>
      </c>
      <c r="F5" s="96">
        <v>0.317</v>
      </c>
      <c r="G5" s="96">
        <v>0.32700000000000001</v>
      </c>
      <c r="H5" s="96">
        <v>0.34699999999999998</v>
      </c>
      <c r="I5" s="96">
        <v>0.36909871</v>
      </c>
      <c r="J5" s="96">
        <v>0.378</v>
      </c>
      <c r="K5" s="96">
        <v>0.38314037626628078</v>
      </c>
    </row>
    <row r="6" spans="1:11" ht="15.75" customHeight="1" x14ac:dyDescent="0.25">
      <c r="A6" s="210" t="s">
        <v>10</v>
      </c>
      <c r="B6" s="210"/>
      <c r="C6" s="210"/>
      <c r="D6" s="96">
        <v>0.25900000000000001</v>
      </c>
      <c r="E6" s="96">
        <v>0.28799999999999998</v>
      </c>
      <c r="F6" s="96">
        <v>0.31</v>
      </c>
      <c r="G6" s="96">
        <v>0.32800000000000001</v>
      </c>
      <c r="H6" s="96">
        <v>0.34899999999999998</v>
      </c>
      <c r="I6" s="96">
        <v>0.37437155</v>
      </c>
      <c r="J6" s="96">
        <v>0.38700000000000001</v>
      </c>
      <c r="K6" s="96">
        <v>0.39387361312108055</v>
      </c>
    </row>
    <row r="7" spans="1:11" x14ac:dyDescent="0.25">
      <c r="A7" s="210" t="s">
        <v>11</v>
      </c>
      <c r="B7" s="210"/>
      <c r="C7" s="210"/>
      <c r="D7" s="96">
        <v>0.19400000000000001</v>
      </c>
      <c r="E7" s="96">
        <v>0.23699999999999999</v>
      </c>
      <c r="F7" s="96">
        <v>0.26700000000000002</v>
      </c>
      <c r="G7" s="96">
        <v>0.29299999999999998</v>
      </c>
      <c r="H7" s="96">
        <v>0.317</v>
      </c>
      <c r="I7" s="96">
        <v>0.34702635999999998</v>
      </c>
      <c r="J7" s="96">
        <v>0.36199999999999999</v>
      </c>
      <c r="K7" s="96">
        <v>0.36939218523878437</v>
      </c>
    </row>
    <row r="10" spans="1:11" ht="23.25" customHeight="1" x14ac:dyDescent="0.25"/>
    <row r="11" spans="1:11" ht="15" customHeight="1" x14ac:dyDescent="0.25"/>
    <row r="12" spans="1:11" ht="15.75" customHeight="1" x14ac:dyDescent="0.25"/>
    <row r="13" spans="1:11" ht="13.5" customHeight="1" x14ac:dyDescent="0.25"/>
    <row r="35" spans="1:3" x14ac:dyDescent="0.25">
      <c r="A35" s="211" t="s">
        <v>17</v>
      </c>
      <c r="B35" s="211"/>
      <c r="C35" s="211"/>
    </row>
    <row r="38" spans="1:3" x14ac:dyDescent="0.25">
      <c r="A38" s="68"/>
    </row>
  </sheetData>
  <mergeCells count="6">
    <mergeCell ref="A7:C7"/>
    <mergeCell ref="A35:C35"/>
    <mergeCell ref="A1:K1"/>
    <mergeCell ref="A4:C4"/>
    <mergeCell ref="A5:C5"/>
    <mergeCell ref="A6:C6"/>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Y63"/>
  <sheetViews>
    <sheetView zoomScale="66" zoomScaleNormal="66" workbookViewId="0">
      <selection activeCell="P49" sqref="P49"/>
    </sheetView>
  </sheetViews>
  <sheetFormatPr defaultRowHeight="15" x14ac:dyDescent="0.25"/>
  <cols>
    <col min="1" max="6" width="9.140625" style="78"/>
    <col min="7" max="7" width="10.28515625" style="78" bestFit="1" customWidth="1"/>
    <col min="8" max="8" width="11.85546875" style="78" bestFit="1" customWidth="1"/>
    <col min="9" max="9" width="10.28515625" style="78" bestFit="1" customWidth="1"/>
    <col min="10" max="14" width="9.140625" style="78"/>
    <col min="15" max="15" width="18" style="78" customWidth="1"/>
    <col min="16" max="16384" width="9.140625" style="78"/>
  </cols>
  <sheetData>
    <row r="1" spans="1:25" ht="42" customHeight="1" x14ac:dyDescent="0.25">
      <c r="A1" s="204" t="s">
        <v>169</v>
      </c>
      <c r="B1" s="204"/>
      <c r="C1" s="204"/>
      <c r="D1" s="204"/>
      <c r="E1" s="204"/>
      <c r="F1" s="204"/>
      <c r="G1" s="204"/>
      <c r="H1" s="204"/>
      <c r="I1" s="204"/>
      <c r="J1" s="204"/>
      <c r="K1" s="204"/>
      <c r="L1" s="204"/>
      <c r="M1" s="204"/>
      <c r="N1" s="204"/>
      <c r="O1" s="204"/>
    </row>
    <row r="3" spans="1:25" ht="15" customHeight="1" x14ac:dyDescent="0.25">
      <c r="A3" s="216"/>
      <c r="B3" s="216"/>
      <c r="C3" s="216"/>
      <c r="D3" s="216"/>
      <c r="E3" s="216"/>
      <c r="F3" s="216"/>
      <c r="G3" s="21" t="s">
        <v>6</v>
      </c>
      <c r="H3" s="21" t="s">
        <v>7</v>
      </c>
      <c r="I3" s="21" t="s">
        <v>18</v>
      </c>
      <c r="J3" s="97"/>
      <c r="K3" s="98"/>
      <c r="L3" s="98"/>
      <c r="M3" s="98"/>
      <c r="N3" s="214"/>
      <c r="O3" s="214"/>
      <c r="P3" s="214"/>
      <c r="Q3" s="214"/>
      <c r="R3" s="214"/>
      <c r="S3" s="214"/>
      <c r="T3" s="214"/>
      <c r="U3" s="214"/>
    </row>
    <row r="4" spans="1:25" ht="46.5" customHeight="1" x14ac:dyDescent="0.25">
      <c r="A4" s="217" t="s">
        <v>47</v>
      </c>
      <c r="B4" s="217"/>
      <c r="C4" s="217"/>
      <c r="D4" s="217"/>
      <c r="E4" s="217"/>
      <c r="F4" s="217"/>
      <c r="G4" s="23">
        <v>0.69006231551328301</v>
      </c>
      <c r="H4" s="23">
        <v>0.21154476877664807</v>
      </c>
      <c r="I4" s="23">
        <v>9.8392915710068876E-2</v>
      </c>
      <c r="J4" s="67"/>
      <c r="K4" s="98"/>
      <c r="L4" s="98"/>
      <c r="M4" s="98"/>
      <c r="N4" s="214"/>
      <c r="O4" s="214"/>
      <c r="P4" s="214"/>
      <c r="Q4" s="214"/>
      <c r="R4" s="214"/>
      <c r="S4" s="214"/>
      <c r="T4" s="214"/>
      <c r="U4" s="214"/>
    </row>
    <row r="5" spans="1:25" ht="21" customHeight="1" x14ac:dyDescent="0.25">
      <c r="A5" s="215" t="s">
        <v>9</v>
      </c>
      <c r="B5" s="215"/>
      <c r="C5" s="215"/>
      <c r="D5" s="215"/>
      <c r="E5" s="215"/>
      <c r="F5" s="215"/>
      <c r="G5" s="23">
        <v>0.6959395656279509</v>
      </c>
      <c r="H5" s="23">
        <v>0.21089077746301543</v>
      </c>
      <c r="I5" s="23">
        <v>9.3169656909033685E-2</v>
      </c>
      <c r="J5" s="67"/>
      <c r="K5" s="98"/>
      <c r="L5" s="98"/>
      <c r="M5" s="98"/>
      <c r="N5" s="214"/>
      <c r="O5" s="214"/>
      <c r="P5" s="214"/>
      <c r="Q5" s="214"/>
      <c r="R5" s="214"/>
      <c r="S5" s="214"/>
      <c r="T5" s="214"/>
      <c r="U5" s="214"/>
    </row>
    <row r="6" spans="1:25" ht="18" customHeight="1" x14ac:dyDescent="0.25">
      <c r="A6" s="215" t="s">
        <v>10</v>
      </c>
      <c r="B6" s="215"/>
      <c r="C6" s="215"/>
      <c r="D6" s="215"/>
      <c r="E6" s="215"/>
      <c r="F6" s="215"/>
      <c r="G6" s="23">
        <v>0.71586037966932026</v>
      </c>
      <c r="H6" s="23">
        <v>0.19197795468462953</v>
      </c>
      <c r="I6" s="23">
        <v>9.2161665646050217E-2</v>
      </c>
      <c r="J6" s="67"/>
      <c r="K6" s="98"/>
      <c r="L6" s="98"/>
      <c r="M6" s="98"/>
      <c r="N6" s="214"/>
      <c r="O6" s="214"/>
      <c r="P6" s="214"/>
      <c r="Q6" s="214"/>
      <c r="R6" s="214"/>
      <c r="S6" s="214"/>
      <c r="T6" s="214"/>
      <c r="U6" s="214"/>
    </row>
    <row r="7" spans="1:25" ht="21" customHeight="1" x14ac:dyDescent="0.25">
      <c r="A7" s="215" t="s">
        <v>12</v>
      </c>
      <c r="B7" s="215"/>
      <c r="C7" s="215"/>
      <c r="D7" s="215"/>
      <c r="E7" s="215"/>
      <c r="F7" s="215"/>
      <c r="G7" s="23">
        <v>0.75546849493960166</v>
      </c>
      <c r="H7" s="23">
        <v>0.1524649036891936</v>
      </c>
      <c r="I7" s="23">
        <v>9.2066601371204704E-2</v>
      </c>
      <c r="J7" s="67"/>
      <c r="K7" s="98"/>
      <c r="L7" s="98"/>
      <c r="M7" s="98"/>
      <c r="N7" s="214"/>
      <c r="O7" s="214"/>
      <c r="P7" s="214"/>
      <c r="Q7" s="214"/>
      <c r="R7" s="214"/>
      <c r="S7" s="214"/>
      <c r="T7" s="214"/>
      <c r="U7" s="214"/>
    </row>
    <row r="8" spans="1:25" x14ac:dyDescent="0.25">
      <c r="J8" s="98"/>
      <c r="K8" s="98"/>
      <c r="L8" s="98"/>
      <c r="M8" s="98"/>
      <c r="N8" s="214"/>
      <c r="O8" s="214"/>
      <c r="P8" s="214"/>
      <c r="Q8" s="214"/>
      <c r="R8" s="214"/>
      <c r="S8" s="214"/>
      <c r="T8" s="214"/>
      <c r="U8" s="214"/>
    </row>
    <row r="9" spans="1:25" x14ac:dyDescent="0.25">
      <c r="J9" s="98"/>
      <c r="K9" s="98"/>
      <c r="L9" s="98"/>
      <c r="M9" s="98"/>
      <c r="N9" s="214"/>
      <c r="O9" s="214"/>
      <c r="P9" s="214"/>
      <c r="Q9" s="214"/>
      <c r="R9" s="214"/>
      <c r="S9" s="214"/>
      <c r="T9" s="214"/>
      <c r="U9" s="214"/>
    </row>
    <row r="10" spans="1:25" x14ac:dyDescent="0.25">
      <c r="N10" s="214"/>
      <c r="O10" s="214"/>
      <c r="P10" s="214"/>
      <c r="Q10" s="214"/>
      <c r="R10" s="214"/>
      <c r="S10" s="214"/>
      <c r="T10" s="214"/>
      <c r="U10" s="214"/>
    </row>
    <row r="11" spans="1:25" x14ac:dyDescent="0.25">
      <c r="N11" s="214"/>
      <c r="O11" s="214"/>
      <c r="P11" s="214"/>
      <c r="Q11" s="214"/>
      <c r="R11" s="214"/>
      <c r="S11" s="214"/>
      <c r="T11" s="214"/>
      <c r="U11" s="214"/>
    </row>
    <row r="12" spans="1:25" x14ac:dyDescent="0.25">
      <c r="N12" s="214"/>
      <c r="O12" s="214"/>
      <c r="P12" s="214"/>
      <c r="Q12" s="214"/>
      <c r="R12" s="214"/>
      <c r="S12" s="214"/>
      <c r="T12" s="214"/>
      <c r="U12" s="214"/>
    </row>
    <row r="13" spans="1:25" x14ac:dyDescent="0.25">
      <c r="N13" s="214"/>
      <c r="O13" s="214"/>
      <c r="P13" s="214"/>
      <c r="Q13" s="214"/>
      <c r="R13" s="214"/>
      <c r="S13" s="214"/>
      <c r="T13" s="214"/>
      <c r="U13" s="214"/>
      <c r="W13" s="14"/>
      <c r="X13" s="14"/>
      <c r="Y13" s="14"/>
    </row>
    <row r="14" spans="1:25" x14ac:dyDescent="0.25">
      <c r="N14" s="214"/>
      <c r="O14" s="214"/>
      <c r="P14" s="214"/>
      <c r="Q14" s="214"/>
      <c r="R14" s="214"/>
      <c r="S14" s="214"/>
      <c r="T14" s="214"/>
      <c r="U14" s="214"/>
    </row>
    <row r="15" spans="1:25" x14ac:dyDescent="0.25">
      <c r="N15" s="214"/>
      <c r="O15" s="214"/>
      <c r="P15" s="214"/>
      <c r="Q15" s="214"/>
      <c r="R15" s="214"/>
      <c r="S15" s="214"/>
      <c r="T15" s="214"/>
      <c r="U15" s="214"/>
    </row>
    <row r="16" spans="1:25" x14ac:dyDescent="0.25">
      <c r="N16" s="214"/>
      <c r="O16" s="214"/>
      <c r="P16" s="214"/>
      <c r="Q16" s="214"/>
      <c r="R16" s="214"/>
      <c r="S16" s="214"/>
      <c r="T16" s="214"/>
      <c r="U16" s="214"/>
    </row>
    <row r="17" spans="2:21" x14ac:dyDescent="0.25">
      <c r="N17" s="214"/>
      <c r="O17" s="214"/>
      <c r="P17" s="214"/>
      <c r="Q17" s="214"/>
      <c r="R17" s="214"/>
      <c r="S17" s="214"/>
      <c r="T17" s="214"/>
      <c r="U17" s="214"/>
    </row>
    <row r="18" spans="2:21" x14ac:dyDescent="0.25">
      <c r="N18" s="214"/>
      <c r="O18" s="214"/>
      <c r="P18" s="214"/>
      <c r="Q18" s="214"/>
      <c r="R18" s="214"/>
      <c r="S18" s="214"/>
      <c r="T18" s="214"/>
      <c r="U18" s="214"/>
    </row>
    <row r="19" spans="2:21" x14ac:dyDescent="0.25">
      <c r="N19" s="214"/>
      <c r="O19" s="214"/>
      <c r="P19" s="214"/>
      <c r="Q19" s="214"/>
      <c r="R19" s="214"/>
      <c r="S19" s="214"/>
      <c r="T19" s="214"/>
      <c r="U19" s="214"/>
    </row>
    <row r="20" spans="2:21" x14ac:dyDescent="0.25">
      <c r="N20" s="214"/>
      <c r="O20" s="214"/>
      <c r="P20" s="214"/>
      <c r="Q20" s="214"/>
      <c r="R20" s="214"/>
      <c r="S20" s="214"/>
      <c r="T20" s="214"/>
      <c r="U20" s="214"/>
    </row>
    <row r="21" spans="2:21" x14ac:dyDescent="0.25">
      <c r="N21" s="214"/>
      <c r="O21" s="214"/>
      <c r="P21" s="214"/>
      <c r="Q21" s="214"/>
      <c r="R21" s="214"/>
      <c r="S21" s="214"/>
      <c r="T21" s="214"/>
      <c r="U21" s="214"/>
    </row>
    <row r="25" spans="2:21" x14ac:dyDescent="0.25">
      <c r="N25" s="68"/>
    </row>
    <row r="31" spans="2:21" x14ac:dyDescent="0.25">
      <c r="B31" s="211" t="s">
        <v>17</v>
      </c>
      <c r="C31" s="211"/>
      <c r="D31" s="211"/>
    </row>
    <row r="34" spans="1:11" x14ac:dyDescent="0.25">
      <c r="A34"/>
      <c r="B34" t="s">
        <v>6</v>
      </c>
      <c r="C34" t="s">
        <v>7</v>
      </c>
      <c r="D34" t="s">
        <v>18</v>
      </c>
      <c r="E34" t="s">
        <v>256</v>
      </c>
      <c r="F34"/>
      <c r="G34"/>
      <c r="H34"/>
      <c r="I34"/>
      <c r="J34"/>
      <c r="K34"/>
    </row>
    <row r="35" spans="1:11" x14ac:dyDescent="0.25">
      <c r="A35" t="s">
        <v>12</v>
      </c>
      <c r="B35">
        <v>3426</v>
      </c>
      <c r="C35">
        <v>1262</v>
      </c>
      <c r="D35">
        <v>521</v>
      </c>
      <c r="E35">
        <v>3083</v>
      </c>
      <c r="F35">
        <v>8292</v>
      </c>
      <c r="G35"/>
      <c r="H35"/>
      <c r="I35"/>
      <c r="J35"/>
      <c r="K35">
        <f>SUM(B35:D35)/F35</f>
        <v>0.62819585142305834</v>
      </c>
    </row>
    <row r="36" spans="1:11" x14ac:dyDescent="0.25">
      <c r="A36" t="s">
        <v>10</v>
      </c>
      <c r="B36">
        <v>3900</v>
      </c>
      <c r="C36">
        <v>2259</v>
      </c>
      <c r="D36">
        <v>699</v>
      </c>
      <c r="E36">
        <v>1434</v>
      </c>
      <c r="F36">
        <v>8292</v>
      </c>
      <c r="G36"/>
      <c r="H36"/>
      <c r="I36"/>
      <c r="J36"/>
      <c r="K36">
        <f t="shared" ref="K36:K38" si="0">SUM(B36:D36)/F36</f>
        <v>0.82706222865412449</v>
      </c>
    </row>
    <row r="37" spans="1:11" x14ac:dyDescent="0.25">
      <c r="A37" t="s">
        <v>9</v>
      </c>
      <c r="B37">
        <v>3975</v>
      </c>
      <c r="C37">
        <v>2476</v>
      </c>
      <c r="D37">
        <v>738</v>
      </c>
      <c r="E37">
        <v>1103</v>
      </c>
      <c r="F37">
        <v>8292</v>
      </c>
      <c r="G37"/>
      <c r="H37"/>
      <c r="I37"/>
      <c r="J37"/>
      <c r="K37">
        <f t="shared" si="0"/>
        <v>0.86698022190062707</v>
      </c>
    </row>
    <row r="38" spans="1:11" x14ac:dyDescent="0.25">
      <c r="A38" t="s">
        <v>47</v>
      </c>
      <c r="B38">
        <v>3900</v>
      </c>
      <c r="C38">
        <v>2313</v>
      </c>
      <c r="D38">
        <v>739</v>
      </c>
      <c r="E38">
        <v>1340</v>
      </c>
      <c r="F38">
        <v>8292</v>
      </c>
      <c r="G38"/>
      <c r="H38"/>
      <c r="I38"/>
      <c r="J38"/>
      <c r="K38">
        <f t="shared" si="0"/>
        <v>0.83839845634346355</v>
      </c>
    </row>
    <row r="39" spans="1:11" x14ac:dyDescent="0.25">
      <c r="A39"/>
      <c r="B39"/>
      <c r="C39"/>
      <c r="D39"/>
      <c r="E39"/>
      <c r="F39"/>
      <c r="G39"/>
      <c r="H39"/>
      <c r="I39"/>
      <c r="J39"/>
      <c r="K39"/>
    </row>
    <row r="40" spans="1:11" x14ac:dyDescent="0.25">
      <c r="A40"/>
      <c r="B40"/>
      <c r="C40"/>
      <c r="D40"/>
      <c r="E40"/>
      <c r="F40"/>
      <c r="G40"/>
      <c r="H40"/>
      <c r="I40"/>
      <c r="J40"/>
      <c r="K40"/>
    </row>
    <row r="41" spans="1:11" x14ac:dyDescent="0.25">
      <c r="A41"/>
      <c r="B41"/>
      <c r="C41"/>
      <c r="D41"/>
      <c r="E41"/>
      <c r="F41"/>
      <c r="G41"/>
      <c r="H41"/>
      <c r="I41"/>
      <c r="J41"/>
      <c r="K41"/>
    </row>
    <row r="42" spans="1:11" x14ac:dyDescent="0.25">
      <c r="A42"/>
      <c r="B42"/>
      <c r="C42"/>
      <c r="D42"/>
      <c r="E42"/>
      <c r="F42"/>
      <c r="G42"/>
      <c r="H42"/>
      <c r="I42"/>
      <c r="J42"/>
      <c r="K42"/>
    </row>
    <row r="43" spans="1:11" x14ac:dyDescent="0.25">
      <c r="A43"/>
      <c r="B43"/>
      <c r="C43"/>
      <c r="D43"/>
      <c r="E43"/>
      <c r="F43"/>
      <c r="G43"/>
      <c r="H43"/>
      <c r="I43"/>
      <c r="J43"/>
      <c r="K43"/>
    </row>
    <row r="44" spans="1:11" x14ac:dyDescent="0.25">
      <c r="A44"/>
      <c r="B44"/>
      <c r="C44"/>
      <c r="D44"/>
      <c r="E44"/>
      <c r="F44"/>
      <c r="G44"/>
      <c r="H44"/>
      <c r="I44"/>
      <c r="J44"/>
      <c r="K44"/>
    </row>
    <row r="45" spans="1:11" x14ac:dyDescent="0.25">
      <c r="A45"/>
      <c r="B45"/>
      <c r="C45"/>
      <c r="D45"/>
      <c r="E45"/>
      <c r="F45"/>
      <c r="G45"/>
      <c r="H45"/>
      <c r="I45"/>
      <c r="J45"/>
      <c r="K45"/>
    </row>
    <row r="46" spans="1:11" x14ac:dyDescent="0.25">
      <c r="A46"/>
      <c r="B46"/>
      <c r="C46"/>
      <c r="D46"/>
      <c r="E46"/>
      <c r="F46"/>
      <c r="G46"/>
      <c r="H46"/>
      <c r="I46"/>
      <c r="J46"/>
      <c r="K46"/>
    </row>
    <row r="47" spans="1:11" x14ac:dyDescent="0.25">
      <c r="A47"/>
      <c r="B47"/>
      <c r="C47"/>
      <c r="D47"/>
      <c r="E47"/>
      <c r="F47"/>
      <c r="G47"/>
      <c r="H47"/>
      <c r="I47"/>
      <c r="J47"/>
      <c r="K47"/>
    </row>
    <row r="48" spans="1:11" x14ac:dyDescent="0.25">
      <c r="A48"/>
      <c r="B48"/>
      <c r="C48"/>
      <c r="D48"/>
      <c r="E48"/>
      <c r="F48"/>
      <c r="G48"/>
      <c r="H48"/>
      <c r="I48"/>
      <c r="J48"/>
      <c r="K48"/>
    </row>
    <row r="49" spans="1:11" x14ac:dyDescent="0.25">
      <c r="A49"/>
      <c r="B49"/>
      <c r="C49"/>
      <c r="D49"/>
      <c r="E49"/>
      <c r="F49"/>
      <c r="G49"/>
      <c r="H49"/>
      <c r="I49"/>
      <c r="J49"/>
      <c r="K49"/>
    </row>
    <row r="50" spans="1:11" x14ac:dyDescent="0.25">
      <c r="A50"/>
      <c r="B50"/>
      <c r="C50"/>
      <c r="D50"/>
      <c r="E50"/>
      <c r="F50"/>
      <c r="G50"/>
      <c r="H50"/>
      <c r="I50"/>
      <c r="J50"/>
      <c r="K50"/>
    </row>
    <row r="51" spans="1:11" x14ac:dyDescent="0.25">
      <c r="A51"/>
      <c r="B51"/>
      <c r="C51"/>
      <c r="D51"/>
      <c r="E51"/>
      <c r="F51"/>
      <c r="G51"/>
      <c r="H51"/>
      <c r="I51"/>
      <c r="J51"/>
      <c r="K51"/>
    </row>
    <row r="52" spans="1:11" x14ac:dyDescent="0.25">
      <c r="A52"/>
      <c r="B52"/>
      <c r="C52"/>
      <c r="D52"/>
      <c r="E52"/>
      <c r="F52"/>
      <c r="G52"/>
      <c r="H52"/>
      <c r="I52"/>
      <c r="J52"/>
      <c r="K52"/>
    </row>
    <row r="53" spans="1:11" x14ac:dyDescent="0.25">
      <c r="A53"/>
      <c r="B53"/>
      <c r="C53"/>
      <c r="D53"/>
      <c r="E53"/>
      <c r="F53"/>
      <c r="G53"/>
      <c r="H53"/>
      <c r="I53"/>
      <c r="J53"/>
      <c r="K53"/>
    </row>
    <row r="54" spans="1:11" x14ac:dyDescent="0.25">
      <c r="A54"/>
      <c r="B54"/>
      <c r="C54"/>
      <c r="D54"/>
      <c r="E54"/>
      <c r="F54"/>
      <c r="G54"/>
      <c r="H54"/>
      <c r="I54"/>
      <c r="J54"/>
      <c r="K54"/>
    </row>
    <row r="55" spans="1:11" x14ac:dyDescent="0.25">
      <c r="A55"/>
      <c r="B55"/>
      <c r="C55"/>
      <c r="D55"/>
      <c r="E55"/>
      <c r="F55"/>
      <c r="G55"/>
      <c r="H55"/>
      <c r="I55"/>
      <c r="J55"/>
      <c r="K55"/>
    </row>
    <row r="56" spans="1:11" x14ac:dyDescent="0.25">
      <c r="A56"/>
      <c r="B56"/>
      <c r="C56"/>
      <c r="D56"/>
      <c r="E56"/>
      <c r="F56"/>
      <c r="G56"/>
      <c r="H56"/>
      <c r="I56"/>
      <c r="J56"/>
      <c r="K56"/>
    </row>
    <row r="57" spans="1:11" x14ac:dyDescent="0.25">
      <c r="A57"/>
      <c r="B57"/>
      <c r="C57"/>
      <c r="D57"/>
      <c r="E57"/>
      <c r="F57"/>
      <c r="G57"/>
      <c r="H57"/>
      <c r="I57"/>
      <c r="J57"/>
      <c r="K57"/>
    </row>
    <row r="58" spans="1:11" x14ac:dyDescent="0.25">
      <c r="A58"/>
      <c r="B58"/>
      <c r="C58"/>
      <c r="D58"/>
      <c r="E58"/>
      <c r="F58"/>
      <c r="G58"/>
      <c r="H58"/>
      <c r="I58"/>
      <c r="J58"/>
      <c r="K58"/>
    </row>
    <row r="59" spans="1:11" x14ac:dyDescent="0.25">
      <c r="A59"/>
      <c r="B59"/>
      <c r="C59"/>
      <c r="D59"/>
      <c r="E59"/>
      <c r="F59"/>
      <c r="G59"/>
      <c r="H59"/>
      <c r="I59"/>
      <c r="J59"/>
      <c r="K59"/>
    </row>
    <row r="60" spans="1:11" x14ac:dyDescent="0.25">
      <c r="A60"/>
      <c r="B60"/>
      <c r="C60"/>
      <c r="D60"/>
      <c r="E60"/>
      <c r="F60"/>
      <c r="G60"/>
      <c r="H60"/>
      <c r="I60"/>
      <c r="J60"/>
      <c r="K60"/>
    </row>
    <row r="61" spans="1:11" x14ac:dyDescent="0.25">
      <c r="A61"/>
      <c r="B61"/>
      <c r="C61"/>
      <c r="D61"/>
      <c r="E61"/>
      <c r="F61"/>
      <c r="G61"/>
      <c r="H61"/>
      <c r="I61"/>
      <c r="J61"/>
      <c r="K61"/>
    </row>
    <row r="62" spans="1:11" x14ac:dyDescent="0.25">
      <c r="A62"/>
      <c r="B62"/>
      <c r="C62"/>
      <c r="D62"/>
      <c r="E62"/>
      <c r="F62"/>
      <c r="G62"/>
      <c r="H62"/>
      <c r="I62"/>
      <c r="J62"/>
      <c r="K62"/>
    </row>
    <row r="63" spans="1:11" x14ac:dyDescent="0.25">
      <c r="A63"/>
      <c r="B63"/>
      <c r="C63"/>
      <c r="D63"/>
      <c r="E63"/>
      <c r="F63"/>
      <c r="G63"/>
      <c r="H63"/>
      <c r="I63"/>
      <c r="J63"/>
      <c r="K63"/>
    </row>
  </sheetData>
  <mergeCells count="8">
    <mergeCell ref="A1:O1"/>
    <mergeCell ref="N3:U21"/>
    <mergeCell ref="B31:D31"/>
    <mergeCell ref="A7:F7"/>
    <mergeCell ref="A3:F3"/>
    <mergeCell ref="A4:F4"/>
    <mergeCell ref="A5:F5"/>
    <mergeCell ref="A6:F6"/>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Q28"/>
  <sheetViews>
    <sheetView zoomScale="90" zoomScaleNormal="90" workbookViewId="0">
      <selection activeCell="I45" sqref="I45"/>
    </sheetView>
  </sheetViews>
  <sheetFormatPr defaultRowHeight="15" x14ac:dyDescent="0.25"/>
  <cols>
    <col min="1" max="8" width="9.140625" style="78"/>
    <col min="9" max="16" width="9.140625" style="78" customWidth="1"/>
    <col min="17" max="16384" width="9.140625" style="78"/>
  </cols>
  <sheetData>
    <row r="1" spans="1:17" ht="32.25" customHeight="1" x14ac:dyDescent="0.25">
      <c r="A1" s="206" t="s">
        <v>238</v>
      </c>
      <c r="B1" s="206"/>
      <c r="C1" s="206"/>
      <c r="D1" s="206"/>
      <c r="E1" s="206"/>
      <c r="F1" s="206"/>
      <c r="G1" s="206"/>
      <c r="H1" s="206"/>
      <c r="I1" s="206"/>
      <c r="J1" s="206"/>
      <c r="K1" s="7"/>
      <c r="L1" s="7"/>
      <c r="M1" s="7"/>
      <c r="N1" s="7"/>
      <c r="O1" s="7"/>
      <c r="P1" s="7"/>
    </row>
    <row r="3" spans="1:17" x14ac:dyDescent="0.25">
      <c r="A3" s="79"/>
      <c r="B3" s="142">
        <v>2007</v>
      </c>
      <c r="C3" s="142">
        <v>2008</v>
      </c>
      <c r="D3" s="142">
        <v>2009</v>
      </c>
      <c r="E3" s="4">
        <v>2010</v>
      </c>
      <c r="F3" s="4">
        <v>2011</v>
      </c>
      <c r="G3" s="4">
        <v>2012</v>
      </c>
      <c r="H3" s="4">
        <v>2013</v>
      </c>
      <c r="I3" s="5">
        <v>2014</v>
      </c>
      <c r="J3" s="5">
        <v>2015</v>
      </c>
      <c r="K3" s="5">
        <v>2016</v>
      </c>
      <c r="L3" s="5">
        <v>2017</v>
      </c>
      <c r="N3" s="218"/>
      <c r="O3" s="218"/>
      <c r="P3" s="218"/>
      <c r="Q3" s="218"/>
    </row>
    <row r="4" spans="1:17" x14ac:dyDescent="0.25">
      <c r="A4" s="79" t="s">
        <v>31</v>
      </c>
      <c r="B4" s="138">
        <v>2220</v>
      </c>
      <c r="C4" s="138">
        <v>3151</v>
      </c>
      <c r="D4" s="138">
        <v>4763</v>
      </c>
      <c r="E4" s="80">
        <v>5539</v>
      </c>
      <c r="F4" s="80">
        <v>6523</v>
      </c>
      <c r="G4" s="80">
        <v>6939</v>
      </c>
      <c r="H4" s="80">
        <v>7201</v>
      </c>
      <c r="I4" s="80">
        <v>7534</v>
      </c>
      <c r="J4" s="80">
        <v>7715</v>
      </c>
      <c r="K4" s="81">
        <v>7835</v>
      </c>
      <c r="L4" s="81">
        <v>7972</v>
      </c>
      <c r="N4" s="218"/>
      <c r="O4" s="218"/>
      <c r="P4" s="218"/>
      <c r="Q4" s="218"/>
    </row>
    <row r="5" spans="1:17" x14ac:dyDescent="0.25">
      <c r="A5" s="79" t="s">
        <v>13</v>
      </c>
      <c r="B5" s="136">
        <v>0.52900000000000003</v>
      </c>
      <c r="C5" s="136">
        <v>0.61270000000000002</v>
      </c>
      <c r="D5" s="136">
        <v>0.82140000000000002</v>
      </c>
      <c r="E5" s="99">
        <v>0.81440000000000001</v>
      </c>
      <c r="F5" s="99">
        <v>0.87260000000000004</v>
      </c>
      <c r="G5" s="99">
        <v>0.8982</v>
      </c>
      <c r="H5" s="99">
        <v>0.91339999999999999</v>
      </c>
      <c r="I5" s="96">
        <v>0.93100000000000005</v>
      </c>
      <c r="J5" s="96">
        <v>0.94604537093807495</v>
      </c>
      <c r="K5" s="96">
        <v>0.95084951456310685</v>
      </c>
      <c r="L5" s="96">
        <v>0.96140000000000003</v>
      </c>
      <c r="N5" s="218"/>
      <c r="O5" s="218"/>
      <c r="P5" s="218"/>
      <c r="Q5" s="218"/>
    </row>
    <row r="6" spans="1:17" x14ac:dyDescent="0.25">
      <c r="N6" s="218"/>
      <c r="O6" s="218"/>
      <c r="P6" s="218"/>
      <c r="Q6" s="218"/>
    </row>
    <row r="7" spans="1:17" x14ac:dyDescent="0.25">
      <c r="N7" s="218"/>
      <c r="O7" s="218"/>
      <c r="P7" s="218"/>
      <c r="Q7" s="218"/>
    </row>
    <row r="8" spans="1:17" x14ac:dyDescent="0.25">
      <c r="N8" s="218"/>
      <c r="O8" s="218"/>
      <c r="P8" s="218"/>
      <c r="Q8" s="218"/>
    </row>
    <row r="9" spans="1:17" x14ac:dyDescent="0.25">
      <c r="N9" s="218"/>
      <c r="O9" s="218"/>
      <c r="P9" s="218"/>
      <c r="Q9" s="218"/>
    </row>
    <row r="10" spans="1:17" x14ac:dyDescent="0.25">
      <c r="N10" s="218"/>
      <c r="O10" s="218"/>
      <c r="P10" s="218"/>
      <c r="Q10" s="218"/>
    </row>
    <row r="11" spans="1:17" x14ac:dyDescent="0.25">
      <c r="N11" s="218"/>
      <c r="O11" s="218"/>
      <c r="P11" s="218"/>
      <c r="Q11" s="218"/>
    </row>
    <row r="12" spans="1:17" x14ac:dyDescent="0.25">
      <c r="N12" s="218"/>
      <c r="O12" s="218"/>
      <c r="P12" s="218"/>
      <c r="Q12" s="218"/>
    </row>
    <row r="13" spans="1:17" x14ac:dyDescent="0.25">
      <c r="N13" s="218"/>
      <c r="O13" s="218"/>
      <c r="P13" s="218"/>
      <c r="Q13" s="218"/>
    </row>
    <row r="14" spans="1:17" x14ac:dyDescent="0.25">
      <c r="N14" s="218"/>
      <c r="O14" s="218"/>
      <c r="P14" s="218"/>
      <c r="Q14" s="218"/>
    </row>
    <row r="15" spans="1:17" x14ac:dyDescent="0.25">
      <c r="N15" s="218"/>
      <c r="O15" s="218"/>
      <c r="P15" s="218"/>
      <c r="Q15" s="218"/>
    </row>
    <row r="16" spans="1:17" x14ac:dyDescent="0.25">
      <c r="N16" s="218"/>
      <c r="O16" s="218"/>
      <c r="P16" s="218"/>
      <c r="Q16" s="218"/>
    </row>
    <row r="17" spans="2:17" x14ac:dyDescent="0.25">
      <c r="N17" s="218"/>
      <c r="O17" s="218"/>
      <c r="P17" s="218"/>
      <c r="Q17" s="218"/>
    </row>
    <row r="18" spans="2:17" x14ac:dyDescent="0.25">
      <c r="N18" s="218"/>
      <c r="O18" s="218"/>
      <c r="P18" s="218"/>
      <c r="Q18" s="218"/>
    </row>
    <row r="20" spans="2:17" x14ac:dyDescent="0.25">
      <c r="N20" s="68"/>
    </row>
    <row r="28" spans="2:17" x14ac:dyDescent="0.25">
      <c r="B28" s="208" t="s">
        <v>17</v>
      </c>
      <c r="C28" s="208"/>
      <c r="D28" s="208"/>
    </row>
  </sheetData>
  <mergeCells count="3">
    <mergeCell ref="A1:J1"/>
    <mergeCell ref="N3:Q18"/>
    <mergeCell ref="B28:D28"/>
  </mergeCell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K28"/>
  <sheetViews>
    <sheetView zoomScale="73" zoomScaleNormal="73" workbookViewId="0">
      <selection activeCell="I45" sqref="I45"/>
    </sheetView>
  </sheetViews>
  <sheetFormatPr defaultRowHeight="15" x14ac:dyDescent="0.25"/>
  <cols>
    <col min="1" max="1" width="37.28515625" style="78" customWidth="1"/>
    <col min="2" max="3" width="9.140625" style="78"/>
    <col min="4" max="4" width="15.28515625" style="78" customWidth="1"/>
    <col min="5" max="12" width="9.140625" style="78"/>
    <col min="13" max="13" width="28.7109375" style="78" customWidth="1"/>
    <col min="14" max="15" width="9.140625" style="78"/>
    <col min="16" max="16" width="14.28515625" style="78" customWidth="1"/>
    <col min="17" max="16384" width="9.140625" style="78"/>
  </cols>
  <sheetData>
    <row r="1" spans="1:11" s="120" customFormat="1" x14ac:dyDescent="0.25">
      <c r="A1" s="219" t="s">
        <v>182</v>
      </c>
      <c r="B1" s="219"/>
      <c r="C1" s="219"/>
      <c r="D1" s="219"/>
      <c r="E1" s="219"/>
      <c r="F1" s="219"/>
      <c r="G1" s="219"/>
      <c r="H1" s="219"/>
      <c r="I1" s="219"/>
      <c r="J1" s="219"/>
      <c r="K1" s="135"/>
    </row>
    <row r="3" spans="1:11" x14ac:dyDescent="0.25">
      <c r="A3" s="100"/>
      <c r="B3" s="100">
        <v>2015</v>
      </c>
      <c r="C3" s="100">
        <v>2016</v>
      </c>
      <c r="D3" s="100">
        <v>2017</v>
      </c>
    </row>
    <row r="4" spans="1:11" x14ac:dyDescent="0.25">
      <c r="A4" s="100" t="s">
        <v>54</v>
      </c>
      <c r="B4" s="100">
        <v>147</v>
      </c>
      <c r="C4" s="100">
        <v>127</v>
      </c>
      <c r="D4" s="100">
        <v>108</v>
      </c>
    </row>
    <row r="5" spans="1:11" x14ac:dyDescent="0.25">
      <c r="A5" s="100" t="s">
        <v>48</v>
      </c>
      <c r="B5" s="100">
        <v>574</v>
      </c>
      <c r="C5" s="100">
        <v>611</v>
      </c>
      <c r="D5" s="100">
        <v>658</v>
      </c>
    </row>
    <row r="6" spans="1:11" x14ac:dyDescent="0.25">
      <c r="A6" s="100" t="s">
        <v>49</v>
      </c>
      <c r="B6" s="100">
        <v>880</v>
      </c>
      <c r="C6" s="100">
        <v>896</v>
      </c>
      <c r="D6" s="100">
        <v>973</v>
      </c>
    </row>
    <row r="7" spans="1:11" x14ac:dyDescent="0.25">
      <c r="A7" s="100" t="s">
        <v>50</v>
      </c>
      <c r="B7" s="100">
        <v>563</v>
      </c>
      <c r="C7" s="100">
        <v>615</v>
      </c>
      <c r="D7" s="100">
        <v>655</v>
      </c>
    </row>
    <row r="8" spans="1:11" x14ac:dyDescent="0.25">
      <c r="A8" s="100" t="s">
        <v>51</v>
      </c>
      <c r="B8" s="100">
        <v>405</v>
      </c>
      <c r="C8" s="100">
        <v>450</v>
      </c>
      <c r="D8" s="100">
        <v>518</v>
      </c>
    </row>
    <row r="9" spans="1:11" x14ac:dyDescent="0.25">
      <c r="A9" s="147" t="s">
        <v>239</v>
      </c>
      <c r="B9" s="100" t="s">
        <v>240</v>
      </c>
      <c r="C9" s="100" t="s">
        <v>240</v>
      </c>
      <c r="D9" s="100">
        <v>241</v>
      </c>
    </row>
    <row r="10" spans="1:11" x14ac:dyDescent="0.25">
      <c r="A10" s="100" t="s">
        <v>52</v>
      </c>
      <c r="B10" s="100">
        <v>244</v>
      </c>
      <c r="C10" s="100">
        <v>263</v>
      </c>
      <c r="D10" s="100" t="s">
        <v>240</v>
      </c>
    </row>
    <row r="11" spans="1:11" x14ac:dyDescent="0.25">
      <c r="A11" s="100" t="s">
        <v>53</v>
      </c>
      <c r="B11" s="100">
        <v>330</v>
      </c>
      <c r="C11" s="100">
        <v>379</v>
      </c>
      <c r="D11" s="100">
        <v>420</v>
      </c>
    </row>
    <row r="12" spans="1:11" x14ac:dyDescent="0.25">
      <c r="A12" s="220"/>
      <c r="B12" s="220"/>
      <c r="C12" s="220"/>
      <c r="D12" s="220"/>
    </row>
    <row r="13" spans="1:11" x14ac:dyDescent="0.25">
      <c r="A13" s="220"/>
      <c r="B13" s="220"/>
      <c r="C13" s="220"/>
      <c r="D13" s="220"/>
    </row>
    <row r="14" spans="1:11" x14ac:dyDescent="0.25">
      <c r="A14" s="220"/>
      <c r="B14" s="220"/>
      <c r="C14" s="220"/>
      <c r="D14" s="220"/>
    </row>
    <row r="15" spans="1:11" x14ac:dyDescent="0.25">
      <c r="A15" s="220"/>
      <c r="B15" s="220"/>
      <c r="C15" s="220"/>
      <c r="D15" s="220"/>
    </row>
    <row r="16" spans="1:11" x14ac:dyDescent="0.25">
      <c r="A16" s="220"/>
      <c r="B16" s="220"/>
      <c r="C16" s="220"/>
      <c r="D16" s="220"/>
    </row>
    <row r="17" spans="1:8" x14ac:dyDescent="0.25">
      <c r="A17" s="220"/>
      <c r="B17" s="220"/>
      <c r="C17" s="220"/>
      <c r="D17" s="220"/>
    </row>
    <row r="18" spans="1:8" x14ac:dyDescent="0.25">
      <c r="A18" s="220"/>
      <c r="B18" s="220"/>
      <c r="C18" s="220"/>
      <c r="D18" s="220"/>
    </row>
    <row r="19" spans="1:8" x14ac:dyDescent="0.25">
      <c r="A19" s="220"/>
      <c r="B19" s="220"/>
      <c r="C19" s="220"/>
      <c r="D19" s="220"/>
    </row>
    <row r="20" spans="1:8" x14ac:dyDescent="0.25">
      <c r="A20" s="220"/>
      <c r="B20" s="220"/>
      <c r="C20" s="220"/>
      <c r="D20" s="220"/>
    </row>
    <row r="21" spans="1:8" x14ac:dyDescent="0.25">
      <c r="A21" s="220"/>
      <c r="B21" s="220"/>
      <c r="C21" s="220"/>
      <c r="D21" s="220"/>
    </row>
    <row r="22" spans="1:8" x14ac:dyDescent="0.25">
      <c r="A22" s="220"/>
      <c r="B22" s="220"/>
      <c r="C22" s="220"/>
      <c r="D22" s="220"/>
    </row>
    <row r="23" spans="1:8" x14ac:dyDescent="0.25">
      <c r="A23" s="220"/>
      <c r="B23" s="220"/>
      <c r="C23" s="220"/>
      <c r="D23" s="220"/>
    </row>
    <row r="25" spans="1:8" x14ac:dyDescent="0.25">
      <c r="F25" s="208" t="s">
        <v>17</v>
      </c>
      <c r="G25" s="208"/>
      <c r="H25" s="208"/>
    </row>
    <row r="26" spans="1:8" x14ac:dyDescent="0.25">
      <c r="F26" s="101"/>
      <c r="G26" s="101"/>
      <c r="H26" s="101"/>
    </row>
    <row r="28" spans="1:8" x14ac:dyDescent="0.25">
      <c r="A28" s="66"/>
    </row>
  </sheetData>
  <mergeCells count="3">
    <mergeCell ref="A1:J1"/>
    <mergeCell ref="A12:D23"/>
    <mergeCell ref="F25:H25"/>
  </mergeCells>
  <pageMargins left="0.511811024" right="0.511811024" top="0.78740157499999996" bottom="0.78740157499999996" header="0.31496062000000002" footer="0.31496062000000002"/>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M28"/>
  <sheetViews>
    <sheetView zoomScale="73" zoomScaleNormal="73" workbookViewId="0">
      <selection activeCell="I45" sqref="I45"/>
    </sheetView>
  </sheetViews>
  <sheetFormatPr defaultRowHeight="15" x14ac:dyDescent="0.25"/>
  <cols>
    <col min="1" max="1" width="51.140625" style="78" customWidth="1"/>
    <col min="2" max="2" width="25.7109375" style="78" customWidth="1"/>
    <col min="3" max="3" width="19" style="78" customWidth="1"/>
    <col min="4" max="4" width="16.7109375" style="78" customWidth="1"/>
    <col min="5" max="5" width="18" style="78" customWidth="1"/>
    <col min="6" max="6" width="15.85546875" style="78" customWidth="1"/>
    <col min="7" max="7" width="13" style="78" customWidth="1"/>
    <col min="8" max="8" width="16.42578125" style="78" customWidth="1"/>
    <col min="9" max="9" width="15" style="78" customWidth="1"/>
    <col min="10" max="10" width="12.85546875" style="78" customWidth="1"/>
    <col min="11" max="11" width="22.28515625" style="78" customWidth="1"/>
    <col min="12" max="16384" width="9.140625" style="78"/>
  </cols>
  <sheetData>
    <row r="1" spans="1:13" x14ac:dyDescent="0.25">
      <c r="A1" s="221" t="s">
        <v>170</v>
      </c>
      <c r="B1" s="221"/>
      <c r="C1" s="221"/>
      <c r="D1" s="221"/>
      <c r="E1" s="221"/>
      <c r="F1" s="66"/>
      <c r="G1" s="66"/>
      <c r="H1" s="66"/>
      <c r="I1" s="66"/>
      <c r="J1" s="66"/>
      <c r="K1" s="66"/>
    </row>
    <row r="2" spans="1:13" x14ac:dyDescent="0.25">
      <c r="A2" s="66"/>
      <c r="B2" s="66"/>
      <c r="C2" s="66"/>
      <c r="D2" s="66"/>
      <c r="E2" s="66"/>
      <c r="F2" s="66"/>
      <c r="G2" s="66"/>
      <c r="H2" s="66"/>
      <c r="I2" s="66"/>
      <c r="J2" s="66"/>
      <c r="K2" s="66"/>
    </row>
    <row r="3" spans="1:13" s="102" customFormat="1" ht="69" customHeight="1" x14ac:dyDescent="0.25">
      <c r="A3" s="148" t="s">
        <v>128</v>
      </c>
      <c r="B3" s="149" t="s">
        <v>162</v>
      </c>
      <c r="C3" s="150" t="s">
        <v>126</v>
      </c>
      <c r="D3" s="150" t="s">
        <v>127</v>
      </c>
      <c r="E3" s="149" t="s">
        <v>78</v>
      </c>
      <c r="F3" s="149" t="s">
        <v>79</v>
      </c>
      <c r="G3" s="149" t="s">
        <v>80</v>
      </c>
      <c r="H3" s="149" t="s">
        <v>81</v>
      </c>
      <c r="I3" s="149" t="s">
        <v>82</v>
      </c>
      <c r="J3" s="149" t="s">
        <v>83</v>
      </c>
      <c r="K3" s="151" t="s">
        <v>84</v>
      </c>
    </row>
    <row r="4" spans="1:13" x14ac:dyDescent="0.25">
      <c r="A4" s="152" t="s">
        <v>85</v>
      </c>
      <c r="B4" s="153">
        <v>0.85899999999999999</v>
      </c>
      <c r="C4" s="144">
        <v>0.83299999999999996</v>
      </c>
      <c r="D4" s="144">
        <v>0.82599999999999996</v>
      </c>
      <c r="E4" s="144">
        <v>0.73499999999999999</v>
      </c>
      <c r="F4" s="144">
        <v>0.624</v>
      </c>
      <c r="G4" s="144">
        <v>0.82899999999999996</v>
      </c>
      <c r="H4" s="144">
        <v>0.58299999999999996</v>
      </c>
      <c r="I4" s="144">
        <v>0.73699999999999999</v>
      </c>
      <c r="J4" s="144">
        <v>1.4999999999999999E-2</v>
      </c>
      <c r="K4" s="154">
        <v>0.1</v>
      </c>
      <c r="M4" s="14">
        <f>100%-Tabela1[[#This Row],[Não tem nenhuma articulação]]-Tabela1[[#This Row],[Serviço ou instituição não existente no município]]</f>
        <v>0.88500000000000001</v>
      </c>
    </row>
    <row r="5" spans="1:13" x14ac:dyDescent="0.25">
      <c r="A5" s="152" t="s">
        <v>86</v>
      </c>
      <c r="B5" s="144">
        <v>0.48799999999999999</v>
      </c>
      <c r="C5" s="153">
        <v>0.45100000000000001</v>
      </c>
      <c r="D5" s="144">
        <v>0.443</v>
      </c>
      <c r="E5" s="144">
        <v>0.36299999999999999</v>
      </c>
      <c r="F5" s="144">
        <v>0.27200000000000002</v>
      </c>
      <c r="G5" s="144">
        <v>0.45</v>
      </c>
      <c r="H5" s="144">
        <v>0.25900000000000001</v>
      </c>
      <c r="I5" s="144">
        <v>0.35799999999999998</v>
      </c>
      <c r="J5" s="144">
        <v>0.109</v>
      </c>
      <c r="K5" s="154">
        <v>0.36899999999999999</v>
      </c>
      <c r="M5" s="14">
        <f>100%-Tabela1[[#This Row],[Não tem nenhuma articulação]]-Tabela1[[#This Row],[Serviço ou instituição não existente no município]]</f>
        <v>0.52200000000000002</v>
      </c>
    </row>
    <row r="6" spans="1:13" x14ac:dyDescent="0.25">
      <c r="A6" s="152" t="s">
        <v>87</v>
      </c>
      <c r="B6" s="144">
        <v>0.72</v>
      </c>
      <c r="C6" s="144">
        <v>0.71</v>
      </c>
      <c r="D6" s="144">
        <v>0.70199999999999996</v>
      </c>
      <c r="E6" s="144">
        <v>0.63500000000000001</v>
      </c>
      <c r="F6" s="144">
        <v>0.45300000000000001</v>
      </c>
      <c r="G6" s="144">
        <v>0.70599999999999996</v>
      </c>
      <c r="H6" s="144">
        <v>0.52100000000000002</v>
      </c>
      <c r="I6" s="144">
        <v>0.58299999999999996</v>
      </c>
      <c r="J6" s="144">
        <v>3.1E-2</v>
      </c>
      <c r="K6" s="154">
        <v>0.218</v>
      </c>
      <c r="M6" s="14">
        <f>100%-Tabela1[[#This Row],[Não tem nenhuma articulação]]-Tabela1[[#This Row],[Serviço ou instituição não existente no município]]</f>
        <v>0.751</v>
      </c>
    </row>
    <row r="7" spans="1:13" x14ac:dyDescent="0.25">
      <c r="A7" s="155" t="s">
        <v>88</v>
      </c>
      <c r="B7" s="144">
        <v>0.95899999999999996</v>
      </c>
      <c r="C7" s="144">
        <v>0.96399999999999997</v>
      </c>
      <c r="D7" s="144">
        <v>0.95299999999999996</v>
      </c>
      <c r="E7" s="144">
        <v>0.76500000000000001</v>
      </c>
      <c r="F7" s="144">
        <v>0.47799999999999998</v>
      </c>
      <c r="G7" s="144">
        <v>0.92800000000000005</v>
      </c>
      <c r="H7" s="144">
        <v>0.54600000000000004</v>
      </c>
      <c r="I7" s="144">
        <v>0.71</v>
      </c>
      <c r="J7" s="144">
        <v>3.0000000000000001E-3</v>
      </c>
      <c r="K7" s="154">
        <v>1E-3</v>
      </c>
      <c r="M7" s="14">
        <f>100%-Tabela1[[#This Row],[Não tem nenhuma articulação]]-Tabela1[[#This Row],[Serviço ou instituição não existente no município]]</f>
        <v>0.996</v>
      </c>
    </row>
    <row r="8" spans="1:13" x14ac:dyDescent="0.25">
      <c r="A8" s="156" t="s">
        <v>89</v>
      </c>
      <c r="B8" s="157">
        <v>0.94799999999999995</v>
      </c>
      <c r="C8" s="157">
        <v>0.90300000000000002</v>
      </c>
      <c r="D8" s="157">
        <v>0.90900000000000003</v>
      </c>
      <c r="E8" s="157">
        <v>0.70499999999999996</v>
      </c>
      <c r="F8" s="157">
        <v>0.433</v>
      </c>
      <c r="G8" s="157">
        <v>0.88900000000000001</v>
      </c>
      <c r="H8" s="157">
        <v>0.47099999999999997</v>
      </c>
      <c r="I8" s="157">
        <v>0.73799999999999999</v>
      </c>
      <c r="J8" s="157">
        <v>6.0000000000000001E-3</v>
      </c>
      <c r="K8" s="158">
        <v>2E-3</v>
      </c>
      <c r="M8" s="14">
        <f>100%-Tabela1[[#This Row],[Não tem nenhuma articulação]]-Tabela1[[#This Row],[Serviço ou instituição não existente no município]]</f>
        <v>0.99199999999999999</v>
      </c>
    </row>
    <row r="9" spans="1:13" x14ac:dyDescent="0.25">
      <c r="A9" s="155" t="s">
        <v>90</v>
      </c>
      <c r="B9" s="144">
        <v>0.54300000000000004</v>
      </c>
      <c r="C9" s="144">
        <v>0.437</v>
      </c>
      <c r="D9" s="144">
        <v>0.311</v>
      </c>
      <c r="E9" s="144">
        <v>0.20799999999999999</v>
      </c>
      <c r="F9" s="144">
        <v>9.5000000000000001E-2</v>
      </c>
      <c r="G9" s="144">
        <v>0.38500000000000001</v>
      </c>
      <c r="H9" s="144">
        <v>7.4999999999999997E-2</v>
      </c>
      <c r="I9" s="144">
        <v>0.26300000000000001</v>
      </c>
      <c r="J9" s="144">
        <v>0.114</v>
      </c>
      <c r="K9" s="154">
        <v>0.29599999999999999</v>
      </c>
      <c r="M9" s="14">
        <f>100%-Tabela1[[#This Row],[Não tem nenhuma articulação]]-Tabela1[[#This Row],[Serviço ou instituição não existente no município]]</f>
        <v>0.59000000000000008</v>
      </c>
    </row>
    <row r="10" spans="1:13" x14ac:dyDescent="0.25">
      <c r="A10" s="159" t="s">
        <v>91</v>
      </c>
      <c r="B10" s="160">
        <v>0.61699999999999999</v>
      </c>
      <c r="C10" s="160">
        <v>0.372</v>
      </c>
      <c r="D10" s="160">
        <v>0.41299999999999998</v>
      </c>
      <c r="E10" s="160">
        <v>0.221</v>
      </c>
      <c r="F10" s="160">
        <v>0.17100000000000001</v>
      </c>
      <c r="G10" s="160">
        <v>0.495</v>
      </c>
      <c r="H10" s="160">
        <v>0.10299999999999999</v>
      </c>
      <c r="I10" s="160">
        <v>0.378</v>
      </c>
      <c r="J10" s="160">
        <v>0.17199999999999999</v>
      </c>
      <c r="K10" s="161">
        <v>0.14199999999999999</v>
      </c>
      <c r="M10" s="14">
        <f>100%-Tabela1[[#This Row],[Não tem nenhuma articulação]]-Tabela1[[#This Row],[Serviço ou instituição não existente no município]]</f>
        <v>0.68600000000000005</v>
      </c>
    </row>
    <row r="11" spans="1:13" x14ac:dyDescent="0.25">
      <c r="B11" s="103"/>
      <c r="C11" s="103"/>
      <c r="D11" s="103"/>
      <c r="E11" s="103"/>
      <c r="F11" s="103"/>
      <c r="G11" s="103"/>
      <c r="H11" s="103"/>
      <c r="I11" s="103"/>
      <c r="J11" s="103"/>
      <c r="K11" s="103"/>
    </row>
    <row r="12" spans="1:13" x14ac:dyDescent="0.25">
      <c r="A12" s="104" t="s">
        <v>17</v>
      </c>
      <c r="B12" s="104"/>
      <c r="C12" s="104"/>
      <c r="D12" s="103"/>
      <c r="E12" s="103"/>
      <c r="F12" s="103"/>
      <c r="G12" s="103"/>
      <c r="H12" s="103"/>
      <c r="I12" s="103"/>
      <c r="J12" s="103"/>
      <c r="K12" s="103"/>
    </row>
    <row r="13" spans="1:13" x14ac:dyDescent="0.25">
      <c r="A13" s="101"/>
      <c r="B13" s="101"/>
      <c r="C13" s="101"/>
      <c r="D13" s="103"/>
      <c r="E13" s="103"/>
      <c r="F13" s="103"/>
      <c r="G13" s="103"/>
      <c r="H13" s="103"/>
      <c r="I13" s="103"/>
      <c r="J13" s="103"/>
      <c r="K13" s="103"/>
    </row>
    <row r="14" spans="1:13" x14ac:dyDescent="0.25">
      <c r="A14" s="101"/>
      <c r="B14" s="101"/>
      <c r="C14" s="101"/>
      <c r="D14" s="103"/>
      <c r="E14" s="103"/>
      <c r="F14" s="103"/>
      <c r="G14" s="103"/>
      <c r="H14" s="103"/>
      <c r="I14" s="103"/>
      <c r="J14" s="103"/>
      <c r="K14" s="103"/>
    </row>
    <row r="15" spans="1:13" x14ac:dyDescent="0.25">
      <c r="A15" s="220"/>
      <c r="B15" s="220"/>
      <c r="C15" s="220"/>
      <c r="D15" s="220"/>
      <c r="E15" s="220"/>
      <c r="F15" s="220"/>
      <c r="G15" s="103"/>
      <c r="H15" s="103"/>
      <c r="I15" s="103"/>
      <c r="J15" s="103"/>
      <c r="K15" s="103"/>
    </row>
    <row r="16" spans="1:13" x14ac:dyDescent="0.25">
      <c r="A16" s="220"/>
      <c r="B16" s="220"/>
      <c r="C16" s="220"/>
      <c r="D16" s="220"/>
      <c r="E16" s="220"/>
      <c r="F16" s="220"/>
      <c r="G16" s="103"/>
      <c r="H16" s="103"/>
      <c r="I16" s="103"/>
      <c r="J16" s="103"/>
      <c r="K16" s="103"/>
    </row>
    <row r="17" spans="1:11" x14ac:dyDescent="0.25">
      <c r="A17" s="220"/>
      <c r="B17" s="220"/>
      <c r="C17" s="220"/>
      <c r="D17" s="220"/>
      <c r="E17" s="220"/>
      <c r="F17" s="220"/>
      <c r="G17" s="103"/>
      <c r="H17" s="103"/>
      <c r="I17" s="103"/>
      <c r="J17" s="103"/>
      <c r="K17" s="103"/>
    </row>
    <row r="18" spans="1:11" x14ac:dyDescent="0.25">
      <c r="A18" s="220"/>
      <c r="B18" s="220"/>
      <c r="C18" s="220"/>
      <c r="D18" s="220"/>
      <c r="E18" s="220"/>
      <c r="F18" s="220"/>
      <c r="G18" s="103"/>
      <c r="H18" s="103"/>
      <c r="I18" s="103"/>
      <c r="J18" s="103"/>
      <c r="K18" s="103"/>
    </row>
    <row r="19" spans="1:11" x14ac:dyDescent="0.25">
      <c r="A19" s="220"/>
      <c r="B19" s="220"/>
      <c r="C19" s="220"/>
      <c r="D19" s="220"/>
      <c r="E19" s="220"/>
      <c r="F19" s="220"/>
      <c r="G19" s="103"/>
      <c r="H19" s="103"/>
      <c r="I19" s="103"/>
      <c r="J19" s="103"/>
      <c r="K19" s="103"/>
    </row>
    <row r="20" spans="1:11" x14ac:dyDescent="0.25">
      <c r="A20" s="220"/>
      <c r="B20" s="220"/>
      <c r="C20" s="220"/>
      <c r="D20" s="220"/>
      <c r="E20" s="220"/>
      <c r="F20" s="220"/>
      <c r="G20" s="103"/>
      <c r="H20" s="103"/>
      <c r="I20" s="103"/>
      <c r="J20" s="103"/>
      <c r="K20" s="103"/>
    </row>
    <row r="21" spans="1:11" x14ac:dyDescent="0.25">
      <c r="A21" s="220"/>
      <c r="B21" s="220"/>
      <c r="C21" s="220"/>
      <c r="D21" s="220"/>
      <c r="E21" s="220"/>
      <c r="F21" s="220"/>
      <c r="G21" s="103"/>
      <c r="H21" s="103"/>
      <c r="I21" s="103"/>
      <c r="J21" s="103"/>
      <c r="K21" s="103"/>
    </row>
    <row r="22" spans="1:11" x14ac:dyDescent="0.25">
      <c r="A22" s="220"/>
      <c r="B22" s="220"/>
      <c r="C22" s="220"/>
      <c r="D22" s="220"/>
      <c r="E22" s="220"/>
      <c r="F22" s="220"/>
      <c r="G22" s="103"/>
      <c r="H22" s="103"/>
      <c r="I22" s="103"/>
      <c r="J22" s="103"/>
      <c r="K22" s="103"/>
    </row>
    <row r="23" spans="1:11" x14ac:dyDescent="0.25">
      <c r="A23" s="220"/>
      <c r="B23" s="220"/>
      <c r="C23" s="220"/>
      <c r="D23" s="220"/>
      <c r="E23" s="220"/>
      <c r="F23" s="220"/>
      <c r="G23" s="103"/>
      <c r="H23" s="103"/>
      <c r="I23" s="103"/>
      <c r="J23" s="103"/>
      <c r="K23" s="103"/>
    </row>
    <row r="24" spans="1:11" x14ac:dyDescent="0.25">
      <c r="A24" s="220"/>
      <c r="B24" s="220"/>
      <c r="C24" s="220"/>
      <c r="D24" s="220"/>
      <c r="E24" s="220"/>
      <c r="F24" s="220"/>
      <c r="G24" s="103"/>
      <c r="H24" s="103"/>
      <c r="I24" s="103"/>
      <c r="J24" s="103"/>
      <c r="K24" s="103"/>
    </row>
    <row r="25" spans="1:11" x14ac:dyDescent="0.25">
      <c r="A25" s="220"/>
      <c r="B25" s="220"/>
      <c r="C25" s="220"/>
      <c r="D25" s="220"/>
      <c r="E25" s="220"/>
      <c r="F25" s="220"/>
      <c r="G25" s="103"/>
      <c r="H25" s="103"/>
      <c r="I25" s="103"/>
      <c r="J25" s="103"/>
      <c r="K25" s="103"/>
    </row>
    <row r="26" spans="1:11" x14ac:dyDescent="0.25">
      <c r="A26" s="220"/>
      <c r="B26" s="220"/>
      <c r="C26" s="220"/>
      <c r="D26" s="220"/>
      <c r="E26" s="220"/>
      <c r="F26" s="220"/>
      <c r="G26" s="103"/>
      <c r="H26" s="103"/>
      <c r="I26" s="103"/>
      <c r="J26" s="103"/>
      <c r="K26" s="103"/>
    </row>
    <row r="27" spans="1:11" x14ac:dyDescent="0.25">
      <c r="B27" s="103"/>
      <c r="C27" s="103"/>
      <c r="D27" s="103"/>
      <c r="E27" s="103"/>
      <c r="F27" s="103"/>
      <c r="G27" s="103"/>
      <c r="H27" s="103"/>
      <c r="I27" s="103"/>
      <c r="J27" s="103"/>
      <c r="K27" s="103"/>
    </row>
    <row r="28" spans="1:11" x14ac:dyDescent="0.25">
      <c r="A28" s="68"/>
    </row>
  </sheetData>
  <mergeCells count="2">
    <mergeCell ref="A1:E1"/>
    <mergeCell ref="A15:F26"/>
  </mergeCells>
  <pageMargins left="0.511811024" right="0.511811024" top="0.78740157499999996" bottom="0.78740157499999996" header="0.31496062000000002" footer="0.31496062000000002"/>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46</vt:i4>
      </vt:variant>
      <vt:variant>
        <vt:lpstr>Intervalos nomeados</vt:lpstr>
      </vt:variant>
      <vt:variant>
        <vt:i4>1</vt:i4>
      </vt:variant>
    </vt:vector>
  </HeadingPairs>
  <TitlesOfParts>
    <vt:vector size="47" baseType="lpstr">
      <vt:lpstr>Apresentação</vt:lpstr>
      <vt:lpstr>CRAS Gráfico 1 OK</vt:lpstr>
      <vt:lpstr>CRAS Gráfico 2 OK</vt:lpstr>
      <vt:lpstr>CRAS Gráfico 3 OK</vt:lpstr>
      <vt:lpstr>CRAS Gráfico 4 OK</vt:lpstr>
      <vt:lpstr>Alterado - CRAS Gráfico 5 OK</vt:lpstr>
      <vt:lpstr>CRAS Gráfico 6 OK</vt:lpstr>
      <vt:lpstr>CRAS Gráfico 7 OK</vt:lpstr>
      <vt:lpstr>on line - CRAS Tabela 1 </vt:lpstr>
      <vt:lpstr>CREAS Gráfico 1 OK</vt:lpstr>
      <vt:lpstr> on line CREAS Gráfico 2 OK</vt:lpstr>
      <vt:lpstr>CREAS Gráfico 3 OK</vt:lpstr>
      <vt:lpstr>CREAS Gráfico 4 OK</vt:lpstr>
      <vt:lpstr>Alterado - CREAS Gráfico 5 OK</vt:lpstr>
      <vt:lpstr>CREAS Gráfico 6 OK</vt:lpstr>
      <vt:lpstr>on line CREAS Grafico7 OK</vt:lpstr>
      <vt:lpstr>on line CREAS Tabela 2</vt:lpstr>
      <vt:lpstr>CPOP Gráfico 1 OK</vt:lpstr>
      <vt:lpstr>on line CPOP Grafico 2 OK</vt:lpstr>
      <vt:lpstr>CPOP Gráfico 3 OK</vt:lpstr>
      <vt:lpstr>CPOP Gráfico 4 OK</vt:lpstr>
      <vt:lpstr>on line CPOP Gráfico 5 OK</vt:lpstr>
      <vt:lpstr>CPOP Gráfico 6 OK</vt:lpstr>
      <vt:lpstr>on line CPOP Tabela 3 </vt:lpstr>
      <vt:lpstr>CCONV Gráfico 1 OK</vt:lpstr>
      <vt:lpstr>on line CCONV Grafico2 OK</vt:lpstr>
      <vt:lpstr>CCONV Gráfico 9 OK</vt:lpstr>
      <vt:lpstr>CCONV Gráfico 4 OK</vt:lpstr>
      <vt:lpstr>on line CCONV Grafico7 OK</vt:lpstr>
      <vt:lpstr>CDIA Gráfico 1 OK</vt:lpstr>
      <vt:lpstr>on line CDIA Grafico2 OK</vt:lpstr>
      <vt:lpstr>CDIA Gráfico 3 OK</vt:lpstr>
      <vt:lpstr>CDIA Gráfico 4 OK</vt:lpstr>
      <vt:lpstr>CDIA Gráfico 25 OK</vt:lpstr>
      <vt:lpstr>Alterado - CDIA Gráfico 5 OK</vt:lpstr>
      <vt:lpstr>on line CDIA Gráfico 27 OK</vt:lpstr>
      <vt:lpstr>UNACOL Gráfico 1 OK</vt:lpstr>
      <vt:lpstr>on line - UNACOL Grafico2 OK</vt:lpstr>
      <vt:lpstr>UNACOL Gráfico 29 OK</vt:lpstr>
      <vt:lpstr>UNACOL Gráfico 4 OK</vt:lpstr>
      <vt:lpstr>UNACOL Gráfico 6 OK</vt:lpstr>
      <vt:lpstr>on line UNACOL Gráfico 32 OK</vt:lpstr>
      <vt:lpstr>on line UNACOL Gráfico 33 OK</vt:lpstr>
      <vt:lpstr>on line UNACOL Tabela 4 </vt:lpstr>
      <vt:lpstr>on line COMP Gráfico 37 OK</vt:lpstr>
      <vt:lpstr>on line COMP Gráfico 39 OK</vt:lpstr>
      <vt:lpstr>' on line CREAS Gráfico 2 OK'!Area_de_impressao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Vieira e Silva</dc:creator>
  <cp:lastModifiedBy>Ronaldo Souza da Silva</cp:lastModifiedBy>
  <cp:lastPrinted>2018-02-19T18:11:07Z</cp:lastPrinted>
  <dcterms:created xsi:type="dcterms:W3CDTF">2017-10-23T15:31:31Z</dcterms:created>
  <dcterms:modified xsi:type="dcterms:W3CDTF">2018-11-13T18:49:04Z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