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140" yWindow="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5" i="1"/>
  <c r="F31" i="1"/>
  <c r="H31" i="1"/>
  <c r="D31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5" i="1"/>
  <c r="D8" i="1"/>
  <c r="E7" i="1"/>
  <c r="E6" i="1"/>
  <c r="E5" i="1"/>
  <c r="E4" i="1"/>
  <c r="B8" i="1"/>
  <c r="C7" i="1"/>
  <c r="C6" i="1"/>
  <c r="C5" i="1"/>
  <c r="C4" i="1"/>
  <c r="B31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5" i="1"/>
  <c r="D10" i="1"/>
  <c r="B10" i="1"/>
</calcChain>
</file>

<file path=xl/sharedStrings.xml><?xml version="1.0" encoding="utf-8"?>
<sst xmlns="http://schemas.openxmlformats.org/spreadsheetml/2006/main" count="46" uniqueCount="31">
  <si>
    <t>A</t>
  </si>
  <si>
    <t>T</t>
  </si>
  <si>
    <t>G</t>
  </si>
  <si>
    <t>C</t>
  </si>
  <si>
    <t>N</t>
  </si>
  <si>
    <t>Total</t>
  </si>
  <si>
    <t>unmasked</t>
  </si>
  <si>
    <t>DiSegment</t>
  </si>
  <si>
    <t>Total+N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</si>
  <si>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</si>
  <si>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</si>
  <si>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</si>
  <si>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</si>
  <si>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</si>
  <si>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</si>
  <si>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</si>
  <si>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</si>
  <si>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</si>
  <si>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</si>
  <si>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</si>
  <si>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</si>
  <si>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</si>
  <si>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</si>
  <si>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</si>
  <si>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</si>
  <si>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masked</t>
  </si>
  <si>
    <t>percentage</t>
  </si>
  <si>
    <t>With Overlaps</t>
  </si>
  <si>
    <t>DiSegment=With Overlaps</t>
  </si>
  <si>
    <t>Hypercube Model with TReMoR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</si>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</sst>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sz val="12"/>
      <color rgb="FF0000FF"/>
      <name val="Calibri"/>
      <scheme val="minor"/>
    </font>
    <font>
      <sz val="12"/>
      <color rgb="FFFF6600"/>
      <name val="Calibri"/>
      <scheme val="minor"/>
    </font>
    <font>
      <sz val="12"/>
      <color theme="3" tint="0.39997558519241921"/>
      <name val="Calibri"/>
      <scheme val="minor"/>
    </font>
    <font>
      <sz val="8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3539768203132"/>
          <c:y val="0.0467625899280575"/>
          <c:w val="0.913411837565248"/>
          <c:h val="0.862062538945222"/>
        </c:manualLayout>
      </c:layout>
      <c:barChart>
        <c:barDir val="col"/>
        <c:grouping val="clustered"/>
        <c:varyColors val="0"/>
        <c:ser>
          <c:idx val="0"/>
          <c:order val="0"/>
          <c:tx>
            <c:v>Unmasked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Sheet1!$C$15:$C$30</c:f>
              <c:numCache>
                <c:formatCode>General</c:formatCode>
                <c:ptCount val="16"/>
                <c:pt idx="0">
                  <c:v>9.77657012818772</c:v>
                </c:pt>
                <c:pt idx="1">
                  <c:v>5.033894553899126</c:v>
                </c:pt>
                <c:pt idx="2">
                  <c:v>6.992192763260091</c:v>
                </c:pt>
                <c:pt idx="3">
                  <c:v>7.726871821068848</c:v>
                </c:pt>
                <c:pt idx="4">
                  <c:v>7.254713519268571</c:v>
                </c:pt>
                <c:pt idx="5">
                  <c:v>5.207647986197875</c:v>
                </c:pt>
                <c:pt idx="6">
                  <c:v>0.985250779444997</c:v>
                </c:pt>
                <c:pt idx="7">
                  <c:v>6.996292309594943</c:v>
                </c:pt>
                <c:pt idx="8">
                  <c:v>5.932965377757736</c:v>
                </c:pt>
                <c:pt idx="9">
                  <c:v>4.264901699982224</c:v>
                </c:pt>
                <c:pt idx="10">
                  <c:v>5.21075482888495</c:v>
                </c:pt>
                <c:pt idx="11">
                  <c:v>5.045141300638948</c:v>
                </c:pt>
                <c:pt idx="12">
                  <c:v>6.566180174038559</c:v>
                </c:pt>
                <c:pt idx="13">
                  <c:v>5.935175575864507</c:v>
                </c:pt>
                <c:pt idx="14">
                  <c:v>7.266977246783931</c:v>
                </c:pt>
                <c:pt idx="15">
                  <c:v>9.804469935126974</c:v>
                </c:pt>
              </c:numCache>
            </c:numRef>
          </c:val>
        </c:ser>
        <c:ser>
          <c:idx val="1"/>
          <c:order val="1"/>
          <c:tx>
            <c:v>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Sheet1!$E$15:$E$30</c:f>
              <c:numCache>
                <c:formatCode>General</c:formatCode>
                <c:ptCount val="16"/>
                <c:pt idx="0">
                  <c:v>9.835013498196357</c:v>
                </c:pt>
                <c:pt idx="1">
                  <c:v>4.962212298478437</c:v>
                </c:pt>
                <c:pt idx="2">
                  <c:v>7.034288467180843</c:v>
                </c:pt>
                <c:pt idx="3">
                  <c:v>7.921577321379976</c:v>
                </c:pt>
                <c:pt idx="4">
                  <c:v>7.123312639845741</c:v>
                </c:pt>
                <c:pt idx="5">
                  <c:v>5.095155509819772</c:v>
                </c:pt>
                <c:pt idx="6">
                  <c:v>0.955785163347839</c:v>
                </c:pt>
                <c:pt idx="7">
                  <c:v>7.036451243567813</c:v>
                </c:pt>
                <c:pt idx="8">
                  <c:v>5.990862787081145</c:v>
                </c:pt>
                <c:pt idx="9">
                  <c:v>4.161252890346349</c:v>
                </c:pt>
                <c:pt idx="10">
                  <c:v>5.100772669900796</c:v>
                </c:pt>
                <c:pt idx="11">
                  <c:v>4.976784807432904</c:v>
                </c:pt>
                <c:pt idx="12">
                  <c:v>6.819773947092033</c:v>
                </c:pt>
                <c:pt idx="13">
                  <c:v>5.989580399268774</c:v>
                </c:pt>
                <c:pt idx="14">
                  <c:v>7.140458558554918</c:v>
                </c:pt>
                <c:pt idx="15">
                  <c:v>9.8567177985063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88296"/>
        <c:axId val="2101485304"/>
      </c:barChart>
      <c:catAx>
        <c:axId val="210148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85304"/>
        <c:crosses val="autoZero"/>
        <c:auto val="1"/>
        <c:lblAlgn val="ctr"/>
        <c:lblOffset val="100"/>
        <c:noMultiLvlLbl val="0"/>
      </c:catAx>
      <c:valAx>
        <c:axId val="210148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88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7144789890954"/>
          <c:y val="0.0906279328720274"/>
          <c:w val="0.213468084530671"/>
          <c:h val="0.20285771096794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1667541557305"/>
          <c:y val="0.0401838997099047"/>
          <c:w val="0.913411837565248"/>
          <c:h val="0.862062538945222"/>
        </c:manualLayout>
      </c:layout>
      <c:barChart>
        <c:barDir val="col"/>
        <c:grouping val="clustered"/>
        <c:varyColors val="0"/>
        <c:ser>
          <c:idx val="0"/>
          <c:order val="0"/>
          <c:tx>
            <c:v>Unmasked</c:v>
          </c:tx>
          <c:invertIfNegative val="0"/>
          <c:cat>
            <c:strRef>
              <c:f>Sheet1!$A$4:$A$7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29.52997725652461</c:v>
                </c:pt>
                <c:pt idx="1">
                  <c:v>20.4427636948457</c:v>
                </c:pt>
                <c:pt idx="2">
                  <c:v>20.45447146083221</c:v>
                </c:pt>
                <c:pt idx="3">
                  <c:v>29.57278758779748</c:v>
                </c:pt>
              </c:numCache>
            </c:numRef>
          </c:val>
        </c:ser>
        <c:ser>
          <c:idx val="1"/>
          <c:order val="1"/>
          <c:tx>
            <c:v>Masked</c:v>
          </c:tx>
          <c:invertIfNegative val="0"/>
          <c:cat>
            <c:strRef>
              <c:f>Sheet1!$A$4:$A$7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29.75480048215702</c:v>
                </c:pt>
                <c:pt idx="1">
                  <c:v>20.21550889773333</c:v>
                </c:pt>
                <c:pt idx="2">
                  <c:v>20.23669230325682</c:v>
                </c:pt>
                <c:pt idx="3">
                  <c:v>29.79299831685283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64072"/>
        <c:axId val="2104167048"/>
      </c:barChart>
      <c:catAx>
        <c:axId val="210416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67048"/>
        <c:crosses val="autoZero"/>
        <c:auto val="1"/>
        <c:lblAlgn val="ctr"/>
        <c:lblOffset val="100"/>
        <c:noMultiLvlLbl val="0"/>
      </c:catAx>
      <c:valAx>
        <c:axId val="210416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64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4788286295674"/>
          <c:y val="0.0608528295473857"/>
          <c:w val="0.308271916010499"/>
          <c:h val="0.2870886862826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3539768203132"/>
          <c:y val="0.0467625899280575"/>
          <c:w val="0.913411837565248"/>
          <c:h val="0.862062538945222"/>
        </c:manualLayout>
      </c:layout>
      <c:barChart>
        <c:barDir val="col"/>
        <c:grouping val="clustered"/>
        <c:varyColors val="0"/>
        <c:ser>
          <c:idx val="0"/>
          <c:order val="0"/>
          <c:tx>
            <c:v>Unmasked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Sheet1!$G$15:$G$30</c:f>
              <c:numCache>
                <c:formatCode>General</c:formatCode>
                <c:ptCount val="16"/>
                <c:pt idx="0">
                  <c:v>9.77693601209541</c:v>
                </c:pt>
                <c:pt idx="1">
                  <c:v>5.03388908646413</c:v>
                </c:pt>
                <c:pt idx="2">
                  <c:v>6.99209575895507</c:v>
                </c:pt>
                <c:pt idx="3">
                  <c:v>7.727058799791409</c:v>
                </c:pt>
                <c:pt idx="4">
                  <c:v>7.253428895944507</c:v>
                </c:pt>
                <c:pt idx="5">
                  <c:v>5.20828621331712</c:v>
                </c:pt>
                <c:pt idx="6">
                  <c:v>0.985166443988734</c:v>
                </c:pt>
                <c:pt idx="7">
                  <c:v>6.995877778667706</c:v>
                </c:pt>
                <c:pt idx="8">
                  <c:v>5.932905728456281</c:v>
                </c:pt>
                <c:pt idx="9">
                  <c:v>4.265238802143283</c:v>
                </c:pt>
                <c:pt idx="10">
                  <c:v>5.211010778708956</c:v>
                </c:pt>
                <c:pt idx="11">
                  <c:v>5.0453168272931</c:v>
                </c:pt>
                <c:pt idx="12">
                  <c:v>6.566708041329159</c:v>
                </c:pt>
                <c:pt idx="13">
                  <c:v>5.935350477211374</c:v>
                </c:pt>
                <c:pt idx="14">
                  <c:v>7.266194047656827</c:v>
                </c:pt>
                <c:pt idx="15">
                  <c:v>9.80453630797693</c:v>
                </c:pt>
              </c:numCache>
            </c:numRef>
          </c:val>
        </c:ser>
        <c:ser>
          <c:idx val="1"/>
          <c:order val="1"/>
          <c:tx>
            <c:v>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Sheet1!$I$15:$I$30</c:f>
              <c:numCache>
                <c:formatCode>General</c:formatCode>
                <c:ptCount val="16"/>
                <c:pt idx="0">
                  <c:v>9.834723608149408</c:v>
                </c:pt>
                <c:pt idx="1">
                  <c:v>4.962843914067458</c:v>
                </c:pt>
                <c:pt idx="2">
                  <c:v>7.035078051493565</c:v>
                </c:pt>
                <c:pt idx="3">
                  <c:v>7.921837775999005</c:v>
                </c:pt>
                <c:pt idx="4">
                  <c:v>7.122817938644287</c:v>
                </c:pt>
                <c:pt idx="5">
                  <c:v>5.094542903091528</c:v>
                </c:pt>
                <c:pt idx="6">
                  <c:v>0.956110465745358</c:v>
                </c:pt>
                <c:pt idx="7">
                  <c:v>7.037287948018691</c:v>
                </c:pt>
                <c:pt idx="8">
                  <c:v>5.989959653210411</c:v>
                </c:pt>
                <c:pt idx="9">
                  <c:v>4.161605107041162</c:v>
                </c:pt>
                <c:pt idx="10">
                  <c:v>5.100663911101357</c:v>
                </c:pt>
                <c:pt idx="11">
                  <c:v>4.977358094738288</c:v>
                </c:pt>
                <c:pt idx="12">
                  <c:v>6.820077187832462</c:v>
                </c:pt>
                <c:pt idx="13">
                  <c:v>5.989102094529711</c:v>
                </c:pt>
                <c:pt idx="14">
                  <c:v>7.139499723270496</c:v>
                </c:pt>
                <c:pt idx="15">
                  <c:v>9.856491623066807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94680"/>
        <c:axId val="2104197656"/>
      </c:barChart>
      <c:catAx>
        <c:axId val="210419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97656"/>
        <c:crosses val="autoZero"/>
        <c:auto val="1"/>
        <c:lblAlgn val="ctr"/>
        <c:lblOffset val="100"/>
        <c:noMultiLvlLbl val="0"/>
      </c:catAx>
      <c:valAx>
        <c:axId val="210419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94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282930735353"/>
          <c:y val="0.0539831920048455"/>
          <c:w val="0.257957827305485"/>
          <c:h val="0.22792247122955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3539768203132"/>
          <c:y val="0.0467625899280575"/>
          <c:w val="0.913411837565248"/>
          <c:h val="0.862062538945222"/>
        </c:manualLayout>
      </c:layout>
      <c:barChart>
        <c:barDir val="col"/>
        <c:grouping val="clustered"/>
        <c:varyColors val="0"/>
        <c:ser>
          <c:idx val="1"/>
          <c:order val="0"/>
          <c:tx>
            <c:v>Masked</c:v>
          </c:tx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Sheet1!$E$15:$E$30</c:f>
              <c:numCache>
                <c:formatCode>General</c:formatCode>
                <c:ptCount val="16"/>
                <c:pt idx="0">
                  <c:v>9.835013498196357</c:v>
                </c:pt>
                <c:pt idx="1">
                  <c:v>4.962212298478437</c:v>
                </c:pt>
                <c:pt idx="2">
                  <c:v>7.034288467180843</c:v>
                </c:pt>
                <c:pt idx="3">
                  <c:v>7.921577321379976</c:v>
                </c:pt>
                <c:pt idx="4">
                  <c:v>7.123312639845741</c:v>
                </c:pt>
                <c:pt idx="5">
                  <c:v>5.095155509819772</c:v>
                </c:pt>
                <c:pt idx="6">
                  <c:v>0.955785163347839</c:v>
                </c:pt>
                <c:pt idx="7">
                  <c:v>7.036451243567813</c:v>
                </c:pt>
                <c:pt idx="8">
                  <c:v>5.990862787081145</c:v>
                </c:pt>
                <c:pt idx="9">
                  <c:v>4.161252890346349</c:v>
                </c:pt>
                <c:pt idx="10">
                  <c:v>5.100772669900796</c:v>
                </c:pt>
                <c:pt idx="11">
                  <c:v>4.976784807432904</c:v>
                </c:pt>
                <c:pt idx="12">
                  <c:v>6.819773947092033</c:v>
                </c:pt>
                <c:pt idx="13">
                  <c:v>5.989580399268774</c:v>
                </c:pt>
                <c:pt idx="14">
                  <c:v>7.140458558554918</c:v>
                </c:pt>
                <c:pt idx="15">
                  <c:v>9.8567177985063</c:v>
                </c:pt>
              </c:numCache>
            </c:numRef>
          </c:val>
        </c:ser>
        <c:ser>
          <c:idx val="2"/>
          <c:order val="1"/>
          <c:tx>
            <c:v>HC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Sheet1!$A$15:$A$30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Sheet1!$K$15:$K$30</c:f>
              <c:numCache>
                <c:formatCode>General</c:formatCode>
                <c:ptCount val="16"/>
                <c:pt idx="0">
                  <c:v>9.92008</c:v>
                </c:pt>
                <c:pt idx="1">
                  <c:v>5.827999999999999</c:v>
                </c:pt>
                <c:pt idx="2">
                  <c:v>5.827999999999999</c:v>
                </c:pt>
                <c:pt idx="3">
                  <c:v>9.92008</c:v>
                </c:pt>
                <c:pt idx="4">
                  <c:v>5.827999999999999</c:v>
                </c:pt>
                <c:pt idx="5">
                  <c:v>3.42392</c:v>
                </c:pt>
                <c:pt idx="6">
                  <c:v>3.42392</c:v>
                </c:pt>
                <c:pt idx="7">
                  <c:v>5.827999999999999</c:v>
                </c:pt>
                <c:pt idx="8">
                  <c:v>5.827999999999999</c:v>
                </c:pt>
                <c:pt idx="9">
                  <c:v>3.42392</c:v>
                </c:pt>
                <c:pt idx="10">
                  <c:v>3.42392</c:v>
                </c:pt>
                <c:pt idx="11">
                  <c:v>5.827999999999999</c:v>
                </c:pt>
                <c:pt idx="12">
                  <c:v>9.92008</c:v>
                </c:pt>
                <c:pt idx="13">
                  <c:v>5.827999999999999</c:v>
                </c:pt>
                <c:pt idx="14">
                  <c:v>5.827999999999999</c:v>
                </c:pt>
                <c:pt idx="15">
                  <c:v>9.92008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25880"/>
        <c:axId val="2104228760"/>
      </c:barChart>
      <c:catAx>
        <c:axId val="210422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28760"/>
        <c:crosses val="autoZero"/>
        <c:auto val="1"/>
        <c:lblAlgn val="ctr"/>
        <c:lblOffset val="100"/>
        <c:noMultiLvlLbl val="0"/>
      </c:catAx>
      <c:valAx>
        <c:axId val="210422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25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1984623969248"/>
          <c:y val="0.0464643893197561"/>
          <c:w val="0.178985218952894"/>
          <c:h val="0.2008291338582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3539768203132"/>
          <c:y val="0.0467625899280575"/>
          <c:w val="0.913411837565248"/>
          <c:h val="0.862062538945222"/>
        </c:manualLayout>
      </c:layout>
      <c:barChart>
        <c:barDir val="col"/>
        <c:grouping val="clustered"/>
        <c:varyColors val="0"/>
        <c:ser>
          <c:idx val="1"/>
          <c:order val="0"/>
          <c:tx>
            <c:v>Masked</c:v>
          </c:tx>
          <c:invertIfNegative val="0"/>
          <c:cat>
            <c:strRef>
              <c:f>Sheet1!$A$4:$A$7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29.75480048215702</c:v>
                </c:pt>
                <c:pt idx="1">
                  <c:v>20.21550889773333</c:v>
                </c:pt>
                <c:pt idx="2">
                  <c:v>20.23669230325682</c:v>
                </c:pt>
                <c:pt idx="3">
                  <c:v>29.79299831685283</c:v>
                </c:pt>
              </c:numCache>
            </c:numRef>
          </c:val>
        </c:ser>
        <c:ser>
          <c:idx val="2"/>
          <c:order val="1"/>
          <c:tx>
            <c:v>HC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Sheet1!$A$4:$A$7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31.4962</c:v>
                </c:pt>
                <c:pt idx="1">
                  <c:v>18.5038</c:v>
                </c:pt>
                <c:pt idx="2">
                  <c:v>18.5038</c:v>
                </c:pt>
                <c:pt idx="3">
                  <c:v>31.4962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55736"/>
        <c:axId val="2104258616"/>
      </c:barChart>
      <c:catAx>
        <c:axId val="21042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58616"/>
        <c:crosses val="autoZero"/>
        <c:auto val="1"/>
        <c:lblAlgn val="ctr"/>
        <c:lblOffset val="100"/>
        <c:noMultiLvlLbl val="0"/>
      </c:catAx>
      <c:valAx>
        <c:axId val="210425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55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4788286295674"/>
          <c:y val="0.0608528295473857"/>
          <c:w val="0.236161052785069"/>
          <c:h val="0.27700570187347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Sheet1!$K$15:$K$30</c:f>
              <c:numCache>
                <c:formatCode>General</c:formatCode>
                <c:ptCount val="16"/>
                <c:pt idx="0">
                  <c:v>9.92008</c:v>
                </c:pt>
                <c:pt idx="1">
                  <c:v>5.827999999999999</c:v>
                </c:pt>
                <c:pt idx="2">
                  <c:v>5.827999999999999</c:v>
                </c:pt>
                <c:pt idx="3">
                  <c:v>9.92008</c:v>
                </c:pt>
                <c:pt idx="4">
                  <c:v>5.827999999999999</c:v>
                </c:pt>
                <c:pt idx="5">
                  <c:v>3.42392</c:v>
                </c:pt>
                <c:pt idx="6">
                  <c:v>3.42392</c:v>
                </c:pt>
                <c:pt idx="7">
                  <c:v>5.827999999999999</c:v>
                </c:pt>
                <c:pt idx="8">
                  <c:v>5.827999999999999</c:v>
                </c:pt>
                <c:pt idx="9">
                  <c:v>3.42392</c:v>
                </c:pt>
                <c:pt idx="10">
                  <c:v>3.42392</c:v>
                </c:pt>
                <c:pt idx="11">
                  <c:v>5.827999999999999</c:v>
                </c:pt>
                <c:pt idx="12">
                  <c:v>9.92008</c:v>
                </c:pt>
                <c:pt idx="13">
                  <c:v>5.827999999999999</c:v>
                </c:pt>
                <c:pt idx="14">
                  <c:v>5.827999999999999</c:v>
                </c:pt>
                <c:pt idx="15">
                  <c:v>9.92008</c:v>
                </c:pt>
              </c:numCache>
            </c:numRef>
          </c:xVal>
          <c:yVal>
            <c:numRef>
              <c:f>Sheet1!$I$15:$I$30</c:f>
              <c:numCache>
                <c:formatCode>General</c:formatCode>
                <c:ptCount val="16"/>
                <c:pt idx="0">
                  <c:v>9.834723608149408</c:v>
                </c:pt>
                <c:pt idx="1">
                  <c:v>4.962843914067458</c:v>
                </c:pt>
                <c:pt idx="2">
                  <c:v>7.035078051493565</c:v>
                </c:pt>
                <c:pt idx="3">
                  <c:v>7.921837775999005</c:v>
                </c:pt>
                <c:pt idx="4">
                  <c:v>7.122817938644287</c:v>
                </c:pt>
                <c:pt idx="5">
                  <c:v>5.094542903091528</c:v>
                </c:pt>
                <c:pt idx="6">
                  <c:v>0.956110465745358</c:v>
                </c:pt>
                <c:pt idx="7">
                  <c:v>7.037287948018691</c:v>
                </c:pt>
                <c:pt idx="8">
                  <c:v>5.989959653210411</c:v>
                </c:pt>
                <c:pt idx="9">
                  <c:v>4.161605107041162</c:v>
                </c:pt>
                <c:pt idx="10">
                  <c:v>5.100663911101357</c:v>
                </c:pt>
                <c:pt idx="11">
                  <c:v>4.977358094738288</c:v>
                </c:pt>
                <c:pt idx="12">
                  <c:v>6.820077187832462</c:v>
                </c:pt>
                <c:pt idx="13">
                  <c:v>5.989102094529711</c:v>
                </c:pt>
                <c:pt idx="14">
                  <c:v>7.139499723270496</c:v>
                </c:pt>
                <c:pt idx="15">
                  <c:v>9.856491623066807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16088"/>
        <c:axId val="2131219144"/>
      </c:scatterChart>
      <c:valAx>
        <c:axId val="21312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19144"/>
        <c:crosses val="autoZero"/>
        <c:crossBetween val="midCat"/>
      </c:valAx>
      <c:valAx>
        <c:axId val="21312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16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14</xdr:row>
      <xdr:rowOff>177800</xdr:rowOff>
    </xdr:from>
    <xdr:to>
      <xdr:col>20</xdr:col>
      <xdr:colOff>711200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292100</xdr:colOff>
      <xdr:row>0</xdr:row>
      <xdr:rowOff>101600</xdr:rowOff>
    </xdr:from>
    <xdr:to>
      <xdr:col>22</xdr:col>
      <xdr:colOff>673100</xdr:colOff>
      <xdr:row>10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228600</xdr:colOff>
      <xdr:row>14</xdr:row>
      <xdr:rowOff>114300</xdr:rowOff>
    </xdr:from>
    <xdr:to>
      <xdr:col>25</xdr:col>
      <xdr:colOff>673100</xdr:colOff>
      <xdr:row>28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14</xdr:row>
      <xdr:rowOff>177800</xdr:rowOff>
    </xdr:from>
    <xdr:to>
      <xdr:col>15</xdr:col>
      <xdr:colOff>622300</xdr:colOff>
      <xdr:row>28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355600</xdr:colOff>
      <xdr:row>0</xdr:row>
      <xdr:rowOff>177800</xdr:rowOff>
    </xdr:from>
    <xdr:to>
      <xdr:col>11</xdr:col>
      <xdr:colOff>622300</xdr:colOff>
      <xdr:row>10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266700</xdr:colOff>
      <xdr:row>29</xdr:row>
      <xdr:rowOff>120650</xdr:rowOff>
    </xdr:from>
    <xdr:to>
      <xdr:col>15</xdr:col>
      <xdr:colOff>622300</xdr:colOff>
      <xdr:row>43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workbookViewId="0"/>
  </sheetViews>
  <sheetFormatPr baseColWidth="10" defaultRowHeight="15" x14ac:dyDescent="0"/>
  <cols>
    <col min="2" max="2" width="11.1640625" bestFit="1" customWidth="1"/>
    <col min="3" max="3" width="12.6640625" customWidth="1"/>
    <col min="4" max="4" width="11.1640625" bestFit="1" customWidth="1"/>
    <col min="5" max="5" width="11.83203125" customWidth="1"/>
    <col min="6" max="6" width="11.1640625" bestFit="1" customWidth="1"/>
    <col min="8" max="8" width="11.1640625" bestFit="1" customWidth="1"/>
  </cols>
  <sheetData>
    <row r="2" spans="1:11">
      <c r="B2" s="1" t="s">
        <v>28</v>
      </c>
      <c r="C2" s="1"/>
      <c r="D2" s="2" t="s">
        <v>28</v>
      </c>
      <c r="F2" s="1" t="s">
        <v>29</v>
      </c>
    </row>
    <row r="3" spans="1:11">
      <c r="B3" s="1" t="s">
        <v>6</v>
      </c>
      <c r="C3" s="1"/>
      <c r="D3" s="2" t="s">
        <v>25</v>
      </c>
      <c r="F3" s="1" t="s">
        <v>30</v>
      </c>
      <c r="G3" s="1" t="s">
        <v>26</v>
      </c>
    </row>
    <row r="4" spans="1:11">
      <c r="A4" s="1" t="s">
        <v>0</v>
      </c>
      <c r="B4">
        <v>844161085</v>
      </c>
      <c r="C4">
        <f>100*B4/$B$8</f>
        <v>29.529977256524614</v>
      </c>
      <c r="D4">
        <v>408012072</v>
      </c>
      <c r="E4">
        <f>100*D4/$D$8</f>
        <v>29.754800482157023</v>
      </c>
      <c r="F4">
        <v>0.31496200000000002</v>
      </c>
      <c r="G4">
        <f>100*F4</f>
        <v>31.496200000000002</v>
      </c>
    </row>
    <row r="5" spans="1:11">
      <c r="A5" s="1" t="s">
        <v>3</v>
      </c>
      <c r="B5">
        <v>584388719</v>
      </c>
      <c r="C5">
        <f>100*B5/$B$8</f>
        <v>20.442763694845699</v>
      </c>
      <c r="D5">
        <v>277204738</v>
      </c>
      <c r="E5">
        <f>100*D5/$D$8</f>
        <v>20.215508897733329</v>
      </c>
      <c r="F5">
        <v>0.18503800000000001</v>
      </c>
      <c r="G5">
        <f t="shared" ref="G5:G7" si="0">100*F5</f>
        <v>18.503800000000002</v>
      </c>
    </row>
    <row r="6" spans="1:11">
      <c r="A6" s="1" t="s">
        <v>2</v>
      </c>
      <c r="B6">
        <v>584723404</v>
      </c>
      <c r="C6">
        <f>100*B6/$B$8</f>
        <v>20.45447146083221</v>
      </c>
      <c r="D6">
        <v>277495215</v>
      </c>
      <c r="E6">
        <f>100*D6/$D$8</f>
        <v>20.23669230325682</v>
      </c>
      <c r="F6">
        <v>0.18503800000000001</v>
      </c>
      <c r="G6">
        <f t="shared" si="0"/>
        <v>18.503800000000002</v>
      </c>
    </row>
    <row r="7" spans="1:11">
      <c r="A7" s="1" t="s">
        <v>1</v>
      </c>
      <c r="B7">
        <v>845384886</v>
      </c>
      <c r="C7">
        <f>100*B7/$B$8</f>
        <v>29.572787587797478</v>
      </c>
      <c r="D7">
        <v>408535859</v>
      </c>
      <c r="E7">
        <f>100*D7/$D$8</f>
        <v>29.792998316852827</v>
      </c>
      <c r="F7">
        <v>0.31496200000000002</v>
      </c>
      <c r="G7">
        <f t="shared" si="0"/>
        <v>31.496200000000002</v>
      </c>
    </row>
    <row r="8" spans="1:11">
      <c r="A8" s="1" t="s">
        <v>5</v>
      </c>
      <c r="B8">
        <f>SUM(B4:B7)</f>
        <v>2858658094</v>
      </c>
      <c r="D8">
        <f>SUM(D4:D7)</f>
        <v>1371247884</v>
      </c>
    </row>
    <row r="9" spans="1:11">
      <c r="A9" s="1" t="s">
        <v>4</v>
      </c>
      <c r="B9">
        <v>237019318</v>
      </c>
      <c r="D9">
        <v>1717021948</v>
      </c>
    </row>
    <row r="10" spans="1:11">
      <c r="A10" s="1" t="s">
        <v>8</v>
      </c>
      <c r="B10">
        <f>B8+B9</f>
        <v>3095677412</v>
      </c>
      <c r="D10">
        <f>SUM(D8:D9)</f>
        <v>3088269832</v>
      </c>
    </row>
    <row r="13" spans="1:11">
      <c r="B13" s="1" t="s">
        <v>7</v>
      </c>
      <c r="C13" s="1"/>
      <c r="D13" s="2" t="s">
        <v>7</v>
      </c>
      <c r="F13" s="1" t="s">
        <v>27</v>
      </c>
      <c r="H13" s="1" t="s">
        <v>27</v>
      </c>
      <c r="J13" s="1" t="s">
        <v>29</v>
      </c>
    </row>
    <row r="14" spans="1:11">
      <c r="B14" s="1" t="s">
        <v>6</v>
      </c>
      <c r="C14" s="1" t="s">
        <v>26</v>
      </c>
      <c r="D14" s="2" t="s">
        <v>25</v>
      </c>
      <c r="E14" s="1" t="s">
        <v>26</v>
      </c>
      <c r="F14" s="1" t="s">
        <v>6</v>
      </c>
      <c r="G14" s="1" t="s">
        <v>26</v>
      </c>
      <c r="H14" s="2" t="s">
        <v>25</v>
      </c>
      <c r="I14" s="1" t="s">
        <v>26</v>
      </c>
      <c r="J14" s="1" t="s">
        <v>30</v>
      </c>
      <c r="K14" s="1" t="s">
        <v>26</v>
      </c>
    </row>
    <row r="15" spans="1:11">
      <c r="A15" s="1" t="s">
        <v>9</v>
      </c>
      <c r="B15" s="3">
        <v>139739341</v>
      </c>
      <c r="C15" s="3">
        <f>100*B15/$B$31</f>
        <v>9.7765701281877195</v>
      </c>
      <c r="D15" s="6">
        <v>67206053</v>
      </c>
      <c r="E15" s="6">
        <f>D15*100/$D$31</f>
        <v>9.8350134981963571</v>
      </c>
      <c r="F15" s="4">
        <v>279489140</v>
      </c>
      <c r="G15" s="4">
        <f>F15*100/$F$31</f>
        <v>9.7769360120954101</v>
      </c>
      <c r="H15" s="5">
        <v>134408249</v>
      </c>
      <c r="I15" s="5">
        <f>H15*100/$H$31</f>
        <v>9.8347236081494085</v>
      </c>
      <c r="J15">
        <v>9.9200800000000006E-2</v>
      </c>
      <c r="K15">
        <f>J15*100</f>
        <v>9.9200800000000005</v>
      </c>
    </row>
    <row r="16" spans="1:11">
      <c r="A16" s="1" t="s">
        <v>10</v>
      </c>
      <c r="B16" s="3">
        <v>71950909</v>
      </c>
      <c r="C16" s="3">
        <f t="shared" ref="C16:C30" si="1">100*B16/$B$31</f>
        <v>5.0338945538991267</v>
      </c>
      <c r="D16" s="6">
        <v>33908515</v>
      </c>
      <c r="E16" s="6">
        <f t="shared" ref="E16:E30" si="2">D16*100/$D$31</f>
        <v>4.9622122984784367</v>
      </c>
      <c r="F16" s="4">
        <v>143901661</v>
      </c>
      <c r="G16" s="4">
        <f t="shared" ref="G16:G30" si="3">F16*100/$F$31</f>
        <v>5.0338890864641312</v>
      </c>
      <c r="H16" s="5">
        <v>67825715</v>
      </c>
      <c r="I16" s="5">
        <f t="shared" ref="I16:I30" si="4">H16*100/$H$31</f>
        <v>4.9628439140674576</v>
      </c>
      <c r="J16">
        <v>5.8279999999999998E-2</v>
      </c>
      <c r="K16">
        <f t="shared" ref="K16:K30" si="5">J16*100</f>
        <v>5.8279999999999994</v>
      </c>
    </row>
    <row r="17" spans="1:11">
      <c r="A17" s="1" t="s">
        <v>11</v>
      </c>
      <c r="B17" s="3">
        <v>99941431</v>
      </c>
      <c r="C17" s="3">
        <f t="shared" si="1"/>
        <v>6.9921927632600909</v>
      </c>
      <c r="D17" s="6">
        <v>48067729</v>
      </c>
      <c r="E17" s="6">
        <f t="shared" si="2"/>
        <v>7.0342884671808426</v>
      </c>
      <c r="F17" s="4">
        <v>199880088</v>
      </c>
      <c r="G17" s="4">
        <f t="shared" si="3"/>
        <v>6.9920957589550703</v>
      </c>
      <c r="H17" s="5">
        <v>96146324</v>
      </c>
      <c r="I17" s="5">
        <f t="shared" si="4"/>
        <v>7.0350780514935654</v>
      </c>
      <c r="J17">
        <v>5.8279999999999998E-2</v>
      </c>
      <c r="K17">
        <f t="shared" si="5"/>
        <v>5.8279999999999994</v>
      </c>
    </row>
    <row r="18" spans="1:11">
      <c r="A18" s="1" t="s">
        <v>12</v>
      </c>
      <c r="B18" s="3">
        <v>110442411</v>
      </c>
      <c r="C18" s="3">
        <f t="shared" si="1"/>
        <v>7.7268718210688485</v>
      </c>
      <c r="D18" s="6">
        <v>54130881</v>
      </c>
      <c r="E18" s="6">
        <f t="shared" si="2"/>
        <v>7.9215773213799761</v>
      </c>
      <c r="F18" s="4">
        <v>220890166</v>
      </c>
      <c r="G18" s="4">
        <f t="shared" si="3"/>
        <v>7.7270587997914095</v>
      </c>
      <c r="H18" s="5">
        <v>108265406</v>
      </c>
      <c r="I18" s="5">
        <f t="shared" si="4"/>
        <v>7.9218377759990055</v>
      </c>
      <c r="J18">
        <v>9.9200800000000006E-2</v>
      </c>
      <c r="K18">
        <f t="shared" si="5"/>
        <v>9.9200800000000005</v>
      </c>
    </row>
    <row r="19" spans="1:11">
      <c r="A19" s="1" t="s">
        <v>13</v>
      </c>
      <c r="B19" s="3">
        <v>103693716</v>
      </c>
      <c r="C19" s="3">
        <f t="shared" si="1"/>
        <v>7.254713519268571</v>
      </c>
      <c r="D19" s="6">
        <v>48676062</v>
      </c>
      <c r="E19" s="6">
        <f t="shared" si="2"/>
        <v>7.1233126398457411</v>
      </c>
      <c r="F19" s="4">
        <v>207350708</v>
      </c>
      <c r="G19" s="4">
        <f t="shared" si="3"/>
        <v>7.2534288959445075</v>
      </c>
      <c r="H19" s="5">
        <v>97345439</v>
      </c>
      <c r="I19" s="5">
        <f t="shared" si="4"/>
        <v>7.1228179386442871</v>
      </c>
      <c r="J19">
        <v>5.8279999999999998E-2</v>
      </c>
      <c r="K19">
        <f t="shared" si="5"/>
        <v>5.8279999999999994</v>
      </c>
    </row>
    <row r="20" spans="1:11">
      <c r="A20" s="1" t="s">
        <v>14</v>
      </c>
      <c r="B20" s="3">
        <v>74434417</v>
      </c>
      <c r="C20" s="3">
        <f t="shared" si="1"/>
        <v>5.2076479861978751</v>
      </c>
      <c r="D20" s="6">
        <v>34816962</v>
      </c>
      <c r="E20" s="6">
        <f t="shared" si="2"/>
        <v>5.0951555098197723</v>
      </c>
      <c r="F20" s="4">
        <v>148887078</v>
      </c>
      <c r="G20" s="4">
        <f t="shared" si="3"/>
        <v>5.2082862133171197</v>
      </c>
      <c r="H20" s="5">
        <v>69625606</v>
      </c>
      <c r="I20" s="5">
        <f t="shared" si="4"/>
        <v>5.0945429030915284</v>
      </c>
      <c r="J20">
        <v>3.4239199999999997E-2</v>
      </c>
      <c r="K20">
        <f t="shared" si="5"/>
        <v>3.4239199999999999</v>
      </c>
    </row>
    <row r="21" spans="1:11">
      <c r="A21" s="1" t="s">
        <v>15</v>
      </c>
      <c r="B21" s="3">
        <v>14082474</v>
      </c>
      <c r="C21" s="3">
        <f t="shared" si="1"/>
        <v>0.98525077944499695</v>
      </c>
      <c r="D21" s="6">
        <v>6531211</v>
      </c>
      <c r="E21" s="6">
        <f t="shared" si="2"/>
        <v>0.95578516334783903</v>
      </c>
      <c r="F21" s="4">
        <v>28162537</v>
      </c>
      <c r="G21" s="4">
        <f t="shared" si="3"/>
        <v>0.9851664439887341</v>
      </c>
      <c r="H21" s="5">
        <v>13066878</v>
      </c>
      <c r="I21" s="5">
        <f t="shared" si="4"/>
        <v>0.95611046574535852</v>
      </c>
      <c r="J21">
        <v>3.4239199999999997E-2</v>
      </c>
      <c r="K21">
        <f t="shared" si="5"/>
        <v>3.4239199999999999</v>
      </c>
    </row>
    <row r="22" spans="1:11">
      <c r="A22" s="1" t="s">
        <v>16</v>
      </c>
      <c r="B22" s="3">
        <v>100000027</v>
      </c>
      <c r="C22" s="3">
        <f t="shared" si="1"/>
        <v>6.9962923095949439</v>
      </c>
      <c r="D22" s="6">
        <v>48082508</v>
      </c>
      <c r="E22" s="6">
        <f t="shared" si="2"/>
        <v>7.0364512435678126</v>
      </c>
      <c r="F22" s="4">
        <v>199988203</v>
      </c>
      <c r="G22" s="4">
        <f t="shared" si="3"/>
        <v>6.9958777786677055</v>
      </c>
      <c r="H22" s="5">
        <v>96176526</v>
      </c>
      <c r="I22" s="5">
        <f t="shared" si="4"/>
        <v>7.0372879480186912</v>
      </c>
      <c r="J22">
        <v>5.8279999999999998E-2</v>
      </c>
      <c r="K22">
        <f t="shared" si="5"/>
        <v>5.8279999999999994</v>
      </c>
    </row>
    <row r="23" spans="1:11">
      <c r="A23" s="1" t="s">
        <v>17</v>
      </c>
      <c r="B23" s="3">
        <v>84801588</v>
      </c>
      <c r="C23" s="3">
        <f t="shared" si="1"/>
        <v>5.9329653777577365</v>
      </c>
      <c r="D23" s="6">
        <v>40937640</v>
      </c>
      <c r="E23" s="6">
        <f t="shared" si="2"/>
        <v>5.9908627870811451</v>
      </c>
      <c r="F23" s="4">
        <v>169601470</v>
      </c>
      <c r="G23" s="4">
        <f t="shared" si="3"/>
        <v>5.9329057284562809</v>
      </c>
      <c r="H23" s="5">
        <v>81863001</v>
      </c>
      <c r="I23" s="5">
        <f t="shared" si="4"/>
        <v>5.9899596532104109</v>
      </c>
      <c r="J23">
        <v>5.8279999999999998E-2</v>
      </c>
      <c r="K23">
        <f t="shared" si="5"/>
        <v>5.8279999999999994</v>
      </c>
    </row>
    <row r="24" spans="1:11">
      <c r="A24" s="1" t="s">
        <v>18</v>
      </c>
      <c r="B24" s="3">
        <v>60959472</v>
      </c>
      <c r="C24" s="3">
        <f t="shared" si="1"/>
        <v>4.2649016999822242</v>
      </c>
      <c r="D24" s="6">
        <v>28435282</v>
      </c>
      <c r="E24" s="6">
        <f t="shared" si="2"/>
        <v>4.1612528903463488</v>
      </c>
      <c r="F24" s="4">
        <v>121928580</v>
      </c>
      <c r="G24" s="4">
        <f t="shared" si="3"/>
        <v>4.2652388021432825</v>
      </c>
      <c r="H24" s="5">
        <v>56875422</v>
      </c>
      <c r="I24" s="5">
        <f t="shared" si="4"/>
        <v>4.1616051070411624</v>
      </c>
      <c r="J24">
        <v>3.4239199999999997E-2</v>
      </c>
      <c r="K24">
        <f t="shared" si="5"/>
        <v>3.4239199999999999</v>
      </c>
    </row>
    <row r="25" spans="1:11">
      <c r="A25" s="1" t="s">
        <v>19</v>
      </c>
      <c r="B25" s="3">
        <v>74478824</v>
      </c>
      <c r="C25" s="3">
        <f t="shared" si="1"/>
        <v>5.2107548288849497</v>
      </c>
      <c r="D25" s="6">
        <v>34855346</v>
      </c>
      <c r="E25" s="6">
        <f t="shared" si="2"/>
        <v>5.1007726699007963</v>
      </c>
      <c r="F25" s="4">
        <v>148964964</v>
      </c>
      <c r="G25" s="4">
        <f t="shared" si="3"/>
        <v>5.2110107787089559</v>
      </c>
      <c r="H25" s="5">
        <v>69709260</v>
      </c>
      <c r="I25" s="5">
        <f t="shared" si="4"/>
        <v>5.1006639111013579</v>
      </c>
      <c r="J25">
        <v>3.4239199999999997E-2</v>
      </c>
      <c r="K25">
        <f t="shared" si="5"/>
        <v>3.4239199999999999</v>
      </c>
    </row>
    <row r="26" spans="1:11">
      <c r="A26" s="1" t="s">
        <v>20</v>
      </c>
      <c r="B26" s="3">
        <v>72111662</v>
      </c>
      <c r="C26" s="3">
        <f t="shared" si="1"/>
        <v>5.0451413006389476</v>
      </c>
      <c r="D26" s="6">
        <v>34008094</v>
      </c>
      <c r="E26" s="6">
        <f t="shared" si="2"/>
        <v>4.976784807432904</v>
      </c>
      <c r="F26" s="4">
        <v>144228341</v>
      </c>
      <c r="G26" s="4">
        <f t="shared" si="3"/>
        <v>5.0453168272931004</v>
      </c>
      <c r="H26" s="5">
        <v>68024076</v>
      </c>
      <c r="I26" s="5">
        <f t="shared" si="4"/>
        <v>4.9773580947382889</v>
      </c>
      <c r="J26">
        <v>5.8279999999999998E-2</v>
      </c>
      <c r="K26">
        <f t="shared" si="5"/>
        <v>5.8279999999999994</v>
      </c>
    </row>
    <row r="27" spans="1:11">
      <c r="A27" s="1" t="s">
        <v>21</v>
      </c>
      <c r="B27" s="3">
        <v>93852310</v>
      </c>
      <c r="C27" s="3">
        <f t="shared" si="1"/>
        <v>6.5661801740385588</v>
      </c>
      <c r="D27" s="6">
        <v>46601877</v>
      </c>
      <c r="E27" s="6">
        <f t="shared" si="2"/>
        <v>6.8197739470920329</v>
      </c>
      <c r="F27" s="4">
        <v>187719709</v>
      </c>
      <c r="G27" s="4">
        <f t="shared" si="3"/>
        <v>6.566708041329159</v>
      </c>
      <c r="H27" s="5">
        <v>93207971</v>
      </c>
      <c r="I27" s="5">
        <f t="shared" si="4"/>
        <v>6.820077187832462</v>
      </c>
      <c r="J27">
        <v>9.9200800000000006E-2</v>
      </c>
      <c r="K27">
        <f t="shared" si="5"/>
        <v>9.9200800000000005</v>
      </c>
    </row>
    <row r="28" spans="1:11">
      <c r="A28" s="1" t="s">
        <v>22</v>
      </c>
      <c r="B28" s="3">
        <v>84833179</v>
      </c>
      <c r="C28" s="3">
        <f t="shared" si="1"/>
        <v>5.9351755758645073</v>
      </c>
      <c r="D28" s="6">
        <v>40928877</v>
      </c>
      <c r="E28" s="6">
        <f t="shared" si="2"/>
        <v>5.9895803992687746</v>
      </c>
      <c r="F28" s="4">
        <v>169671357</v>
      </c>
      <c r="G28" s="4">
        <f t="shared" si="3"/>
        <v>5.935350477211375</v>
      </c>
      <c r="H28" s="5">
        <v>81851281</v>
      </c>
      <c r="I28" s="5">
        <f t="shared" si="4"/>
        <v>5.989102094529712</v>
      </c>
      <c r="J28">
        <v>5.8279999999999998E-2</v>
      </c>
      <c r="K28">
        <f t="shared" si="5"/>
        <v>5.8279999999999994</v>
      </c>
    </row>
    <row r="29" spans="1:11">
      <c r="A29" s="1" t="s">
        <v>23</v>
      </c>
      <c r="B29" s="3">
        <v>103869005</v>
      </c>
      <c r="C29" s="3">
        <f t="shared" si="1"/>
        <v>7.2669772467839309</v>
      </c>
      <c r="D29" s="6">
        <v>48793226</v>
      </c>
      <c r="E29" s="6">
        <f t="shared" si="2"/>
        <v>7.1404585585549185</v>
      </c>
      <c r="F29" s="4">
        <v>207715620</v>
      </c>
      <c r="G29" s="4">
        <f t="shared" si="3"/>
        <v>7.2661940476568274</v>
      </c>
      <c r="H29" s="5">
        <v>97573424</v>
      </c>
      <c r="I29" s="5">
        <f t="shared" si="4"/>
        <v>7.1394997232704966</v>
      </c>
      <c r="J29">
        <v>5.8279999999999998E-2</v>
      </c>
      <c r="K29">
        <f t="shared" si="5"/>
        <v>5.8279999999999994</v>
      </c>
    </row>
    <row r="30" spans="1:11">
      <c r="A30" s="1" t="s">
        <v>24</v>
      </c>
      <c r="B30" s="3">
        <v>140138121</v>
      </c>
      <c r="C30" s="3">
        <f t="shared" si="1"/>
        <v>9.8044699351269742</v>
      </c>
      <c r="D30" s="6">
        <v>67354366</v>
      </c>
      <c r="E30" s="6">
        <f t="shared" si="2"/>
        <v>9.8567177985063008</v>
      </c>
      <c r="F30" s="4">
        <v>280278138</v>
      </c>
      <c r="G30" s="4">
        <f t="shared" si="3"/>
        <v>9.8045363079769299</v>
      </c>
      <c r="H30" s="5">
        <v>134705746</v>
      </c>
      <c r="I30" s="5">
        <f t="shared" si="4"/>
        <v>9.8564916230668072</v>
      </c>
      <c r="J30">
        <v>9.9200800000000006E-2</v>
      </c>
      <c r="K30">
        <f t="shared" si="5"/>
        <v>9.9200800000000005</v>
      </c>
    </row>
    <row r="31" spans="1:11">
      <c r="A31" s="1" t="s">
        <v>5</v>
      </c>
      <c r="B31" s="3">
        <f>SUM(B15:B30)</f>
        <v>1429328887</v>
      </c>
      <c r="C31" s="3"/>
      <c r="D31" s="6">
        <f>SUM(D15:D30)</f>
        <v>683334629</v>
      </c>
      <c r="E31" s="6"/>
      <c r="F31" s="4">
        <f>SUM(F15:F30)</f>
        <v>2858657760</v>
      </c>
      <c r="G31" s="4"/>
      <c r="H31" s="5">
        <f>SUM(H15:H30)</f>
        <v>1366670324</v>
      </c>
      <c r="I31" s="5"/>
    </row>
  </sheetData>
  <phoneticPr fontId="9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Sahakyan</dc:creator>
  <cp:lastModifiedBy>Aleksandr Sahakyan</cp:lastModifiedBy>
  <cp:lastPrinted>2014-12-17T12:10:11Z</cp:lastPrinted>
  <dcterms:created xsi:type="dcterms:W3CDTF">2014-12-17T10:46:48Z</dcterms:created>
  <dcterms:modified xsi:type="dcterms:W3CDTF">2014-12-19T18:47:02Z</dcterms:modified>
</cp:coreProperties>
</file>