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PAVILIO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O4" i="1" l="1"/>
  <c r="N19" i="1"/>
  <c r="M19" i="1"/>
  <c r="P4" i="1"/>
  <c r="D12" i="1"/>
  <c r="P3" i="1" s="1"/>
  <c r="P19" i="1" s="1"/>
  <c r="M4" i="1"/>
  <c r="M3" i="1"/>
  <c r="D11" i="1"/>
  <c r="D7" i="1"/>
  <c r="D8" i="1"/>
  <c r="D9" i="1"/>
  <c r="O3" i="1" s="1"/>
  <c r="O19" i="1" s="1"/>
  <c r="D10" i="1"/>
  <c r="D6" i="1"/>
  <c r="D5" i="1"/>
  <c r="D4" i="1"/>
  <c r="C4" i="1"/>
  <c r="D3" i="1"/>
  <c r="F3" i="1" l="1"/>
  <c r="M22" i="1" l="1"/>
  <c r="M25" i="1" s="1"/>
  <c r="N22" i="1"/>
  <c r="N25" i="1" s="1"/>
  <c r="O22" i="1"/>
  <c r="O25" i="1" s="1"/>
  <c r="P22" i="1"/>
  <c r="P25" i="1" s="1"/>
</calcChain>
</file>

<file path=xl/sharedStrings.xml><?xml version="1.0" encoding="utf-8"?>
<sst xmlns="http://schemas.openxmlformats.org/spreadsheetml/2006/main" count="26" uniqueCount="26">
  <si>
    <t xml:space="preserve">Budget For Smart Nest </t>
  </si>
  <si>
    <t xml:space="preserve">Item </t>
  </si>
  <si>
    <t>Quantity</t>
  </si>
  <si>
    <t>Unity Price</t>
  </si>
  <si>
    <t>Total Price</t>
  </si>
  <si>
    <t>Donation</t>
  </si>
  <si>
    <t>Sahan Siri</t>
  </si>
  <si>
    <t>Sahan Sera</t>
  </si>
  <si>
    <t>Mari</t>
  </si>
  <si>
    <t>Maha</t>
  </si>
  <si>
    <t>ESP32 C3 Mini</t>
  </si>
  <si>
    <t xml:space="preserve">JCL PCB </t>
  </si>
  <si>
    <t>Fenale Pin Header</t>
  </si>
  <si>
    <t>Circuit Wire 10/0.5mm</t>
  </si>
  <si>
    <t>Volatage Sensor</t>
  </si>
  <si>
    <t>Current Sensor</t>
  </si>
  <si>
    <t>AC to DC Converter</t>
  </si>
  <si>
    <t>Terminal Block Connector</t>
  </si>
  <si>
    <t>T-mount Screw Terminal</t>
  </si>
  <si>
    <t>ESP32</t>
  </si>
  <si>
    <t>Total=</t>
  </si>
  <si>
    <t>Each One Gets=</t>
  </si>
  <si>
    <t>Remaining=</t>
  </si>
  <si>
    <t>Full Set</t>
  </si>
  <si>
    <t>3D print</t>
  </si>
  <si>
    <t>atmega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</si>
</sst>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E22" sqref="E22"/>
    </sheetView>
  </sheetViews>
  <sheetFormatPr defaultRowHeight="14.4" x14ac:dyDescent="0.3"/>
  <cols>
    <col min="1" max="1" width="22.33203125" bestFit="1" customWidth="1"/>
    <col min="3" max="3" width="9.77734375" bestFit="1" customWidth="1"/>
    <col min="4" max="4" width="9.6640625" bestFit="1" customWidth="1"/>
    <col min="12" max="12" width="13.88671875" bestFit="1" customWidth="1"/>
    <col min="13" max="13" width="15" customWidth="1"/>
    <col min="14" max="14" width="13.6640625" customWidth="1"/>
    <col min="15" max="15" width="12.6640625" customWidth="1"/>
    <col min="16" max="16" width="11.44140625" customWidth="1"/>
  </cols>
  <sheetData>
    <row r="1" spans="1:16" x14ac:dyDescent="0.3">
      <c r="A1" s="1" t="s">
        <v>0</v>
      </c>
      <c r="B1" s="1"/>
      <c r="C1" s="1"/>
      <c r="D1" s="1"/>
      <c r="M1" s="1" t="s">
        <v>5</v>
      </c>
      <c r="N1" s="1"/>
      <c r="O1" s="1"/>
      <c r="P1" s="1"/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M2" t="s">
        <v>6</v>
      </c>
      <c r="N2" t="s">
        <v>7</v>
      </c>
      <c r="O2" t="s">
        <v>8</v>
      </c>
      <c r="P2" t="s">
        <v>9</v>
      </c>
    </row>
    <row r="3" spans="1:16" x14ac:dyDescent="0.3">
      <c r="A3" t="s">
        <v>10</v>
      </c>
      <c r="B3">
        <v>2</v>
      </c>
      <c r="C3">
        <v>875.45</v>
      </c>
      <c r="D3">
        <f>C3*B3</f>
        <v>1750.9</v>
      </c>
      <c r="E3" s="2">
        <v>1750</v>
      </c>
      <c r="F3">
        <f>SUM(D3:D29)</f>
        <v>16510.32</v>
      </c>
      <c r="M3">
        <f>D4</f>
        <v>3350.42</v>
      </c>
      <c r="N3">
        <v>1354</v>
      </c>
      <c r="O3">
        <f>D9</f>
        <v>900</v>
      </c>
      <c r="P3">
        <f>D12</f>
        <v>0</v>
      </c>
    </row>
    <row r="4" spans="1:16" x14ac:dyDescent="0.3">
      <c r="A4" t="s">
        <v>11</v>
      </c>
      <c r="B4">
        <v>5</v>
      </c>
      <c r="C4">
        <f>3200.42+150</f>
        <v>3350.42</v>
      </c>
      <c r="D4">
        <f>C4</f>
        <v>3350.42</v>
      </c>
      <c r="E4" s="2">
        <v>600</v>
      </c>
      <c r="M4">
        <f>D3</f>
        <v>1750.9</v>
      </c>
      <c r="N4">
        <v>300</v>
      </c>
      <c r="O4">
        <f>D8</f>
        <v>545</v>
      </c>
      <c r="P4">
        <f>D7</f>
        <v>550</v>
      </c>
    </row>
    <row r="5" spans="1:16" x14ac:dyDescent="0.3">
      <c r="A5" t="s">
        <v>12</v>
      </c>
      <c r="B5">
        <v>8</v>
      </c>
      <c r="C5">
        <v>40</v>
      </c>
      <c r="D5">
        <f>B5*C5</f>
        <v>320</v>
      </c>
      <c r="E5" s="2">
        <v>0</v>
      </c>
      <c r="O5">
        <v>1200</v>
      </c>
      <c r="P5">
        <v>6200</v>
      </c>
    </row>
    <row r="6" spans="1:16" x14ac:dyDescent="0.3">
      <c r="A6" t="s">
        <v>13</v>
      </c>
      <c r="B6">
        <v>8</v>
      </c>
      <c r="C6">
        <v>30</v>
      </c>
      <c r="D6">
        <f t="shared" ref="D6:D12" si="0">B6*C6</f>
        <v>240</v>
      </c>
      <c r="E6" s="2">
        <v>240</v>
      </c>
    </row>
    <row r="7" spans="1:16" x14ac:dyDescent="0.3">
      <c r="A7" t="s">
        <v>14</v>
      </c>
      <c r="B7">
        <v>1</v>
      </c>
      <c r="C7">
        <v>550</v>
      </c>
      <c r="D7">
        <f t="shared" si="0"/>
        <v>550</v>
      </c>
      <c r="E7" s="2">
        <v>450</v>
      </c>
    </row>
    <row r="8" spans="1:16" x14ac:dyDescent="0.3">
      <c r="A8" t="s">
        <v>15</v>
      </c>
      <c r="B8">
        <v>1</v>
      </c>
      <c r="C8">
        <v>545</v>
      </c>
      <c r="D8">
        <f t="shared" si="0"/>
        <v>545</v>
      </c>
      <c r="E8" s="2">
        <v>400</v>
      </c>
    </row>
    <row r="9" spans="1:16" x14ac:dyDescent="0.3">
      <c r="A9" t="s">
        <v>16</v>
      </c>
      <c r="B9">
        <v>2</v>
      </c>
      <c r="C9">
        <v>450</v>
      </c>
      <c r="D9">
        <f t="shared" si="0"/>
        <v>900</v>
      </c>
      <c r="E9" s="2">
        <v>700</v>
      </c>
    </row>
    <row r="10" spans="1:16" x14ac:dyDescent="0.3">
      <c r="A10" t="s">
        <v>17</v>
      </c>
      <c r="B10">
        <v>6</v>
      </c>
      <c r="C10">
        <v>35</v>
      </c>
      <c r="D10">
        <f t="shared" si="0"/>
        <v>210</v>
      </c>
      <c r="E10" s="2">
        <v>0</v>
      </c>
    </row>
    <row r="11" spans="1:16" x14ac:dyDescent="0.3">
      <c r="A11" t="s">
        <v>18</v>
      </c>
      <c r="B11">
        <v>2</v>
      </c>
      <c r="C11">
        <v>45</v>
      </c>
      <c r="D11">
        <f t="shared" si="0"/>
        <v>90</v>
      </c>
      <c r="E11" s="2">
        <v>0</v>
      </c>
    </row>
    <row r="12" spans="1:16" x14ac:dyDescent="0.3">
      <c r="A12" t="s">
        <v>19</v>
      </c>
      <c r="B12">
        <v>0</v>
      </c>
      <c r="C12">
        <v>1790</v>
      </c>
      <c r="D12">
        <f t="shared" si="0"/>
        <v>0</v>
      </c>
      <c r="E12" s="2">
        <v>0</v>
      </c>
    </row>
    <row r="13" spans="1:16" x14ac:dyDescent="0.3">
      <c r="A13" t="s">
        <v>23</v>
      </c>
      <c r="D13">
        <v>1354</v>
      </c>
      <c r="E13" s="2">
        <v>1354</v>
      </c>
    </row>
    <row r="14" spans="1:16" x14ac:dyDescent="0.3">
      <c r="A14" t="s">
        <v>24</v>
      </c>
      <c r="B14">
        <v>1</v>
      </c>
      <c r="C14">
        <v>6200</v>
      </c>
      <c r="D14">
        <v>6200</v>
      </c>
      <c r="E14" s="2">
        <v>3800</v>
      </c>
    </row>
    <row r="15" spans="1:16" x14ac:dyDescent="0.3">
      <c r="A15" t="s">
        <v>25</v>
      </c>
      <c r="B15">
        <v>1</v>
      </c>
      <c r="C15">
        <v>1000</v>
      </c>
      <c r="D15">
        <v>1000</v>
      </c>
      <c r="E15" s="2">
        <v>990</v>
      </c>
    </row>
    <row r="16" spans="1:16" x14ac:dyDescent="0.3">
      <c r="E16">
        <f>SUM(E3:E15)</f>
        <v>10284</v>
      </c>
    </row>
    <row r="19" spans="12:16" x14ac:dyDescent="0.3">
      <c r="L19" t="s">
        <v>20</v>
      </c>
      <c r="M19">
        <f>SUM(M3:M17)</f>
        <v>5101.32</v>
      </c>
      <c r="N19">
        <f t="shared" ref="N19:P19" si="1">SUM(N3:N17)</f>
        <v>1654</v>
      </c>
      <c r="O19">
        <f t="shared" si="1"/>
        <v>2645</v>
      </c>
      <c r="P19">
        <f t="shared" si="1"/>
        <v>6750</v>
      </c>
    </row>
    <row r="22" spans="12:16" x14ac:dyDescent="0.3">
      <c r="L22" t="s">
        <v>21</v>
      </c>
      <c r="M22">
        <f>$F$3/4</f>
        <v>4127.58</v>
      </c>
      <c r="N22">
        <f t="shared" ref="N22:P22" si="2">$F$3/4</f>
        <v>4127.58</v>
      </c>
      <c r="O22">
        <f t="shared" si="2"/>
        <v>4127.58</v>
      </c>
      <c r="P22">
        <f t="shared" si="2"/>
        <v>4127.58</v>
      </c>
    </row>
    <row r="25" spans="12:16" x14ac:dyDescent="0.3">
      <c r="L25" t="s">
        <v>22</v>
      </c>
      <c r="M25">
        <f>M22-M19</f>
        <v>-973.73999999999978</v>
      </c>
      <c r="N25">
        <f t="shared" ref="N25:P25" si="3">N22-N19</f>
        <v>2473.58</v>
      </c>
      <c r="O25">
        <f t="shared" si="3"/>
        <v>1482.58</v>
      </c>
      <c r="P25">
        <f t="shared" si="3"/>
        <v>-2622.42</v>
      </c>
    </row>
  </sheetData>
  <mergeCells count="2">
    <mergeCell ref="A1:D1"/>
    <mergeCell ref="M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HP PAVILION</cp:lastModifiedBy>
  <dcterms:created xsi:type="dcterms:W3CDTF">2024-07-07T04:43:04Z</dcterms:created>
  <dcterms:modified xsi:type="dcterms:W3CDTF">2024-07-16T14:01:55Z</dcterms:modified>
</cp:coreProperties>
</file>