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sspotato/Documents/GitHub/Binding-Free-Energy-Prediction-Host-Guest-System/Results/"/>
    </mc:Choice>
  </mc:AlternateContent>
  <xr:revisionPtr revIDLastSave="0" documentId="13_ncr:1_{9CEFB308-B6D8-AC40-9D62-92921F51639B}" xr6:coauthVersionLast="36" xr6:coauthVersionMax="36" xr10:uidLastSave="{00000000-0000-0000-0000-000000000000}"/>
  <bookViews>
    <workbookView xWindow="700" yWindow="-18460" windowWidth="34080" windowHeight="16740" xr2:uid="{B5BBD327-6A3B-EE47-875C-25D1AD5D16D6}"/>
  </bookViews>
  <sheets>
    <sheet name="data" sheetId="1" r:id="rId1"/>
    <sheet name="Analysis" sheetId="5" r:id="rId2"/>
  </sheets>
  <calcPr calcId="181029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5" l="1"/>
  <c r="K5" i="5"/>
  <c r="L4" i="5"/>
  <c r="K4" i="5"/>
  <c r="AO55" i="1" l="1"/>
  <c r="AS55" i="1" s="1"/>
  <c r="AO56" i="1"/>
  <c r="AS56" i="1" s="1"/>
  <c r="AO57" i="1"/>
  <c r="AS57" i="1" s="1"/>
  <c r="AO58" i="1"/>
  <c r="AS58" i="1" s="1"/>
  <c r="AO59" i="1"/>
  <c r="AS59" i="1" s="1"/>
  <c r="AO60" i="1"/>
  <c r="AS60" i="1" s="1"/>
  <c r="AO61" i="1"/>
  <c r="AS61" i="1" s="1"/>
  <c r="AO62" i="1"/>
  <c r="AS62" i="1" s="1"/>
  <c r="AO63" i="1"/>
  <c r="AS63" i="1" s="1"/>
  <c r="AN55" i="1"/>
  <c r="AQ55" i="1" s="1"/>
  <c r="AR55" i="1" s="1"/>
  <c r="AN56" i="1"/>
  <c r="AQ56" i="1" s="1"/>
  <c r="AR56" i="1" s="1"/>
  <c r="AN57" i="1"/>
  <c r="AQ57" i="1" s="1"/>
  <c r="AR57" i="1" s="1"/>
  <c r="AN58" i="1"/>
  <c r="AQ58" i="1" s="1"/>
  <c r="AR58" i="1" s="1"/>
  <c r="AN59" i="1"/>
  <c r="AQ59" i="1" s="1"/>
  <c r="AR59" i="1" s="1"/>
  <c r="AN60" i="1"/>
  <c r="AQ60" i="1" s="1"/>
  <c r="AR60" i="1" s="1"/>
  <c r="AN61" i="1"/>
  <c r="AQ61" i="1" s="1"/>
  <c r="AR61" i="1" s="1"/>
  <c r="AN62" i="1"/>
  <c r="AQ62" i="1" s="1"/>
  <c r="AR62" i="1" s="1"/>
  <c r="AN63" i="1"/>
  <c r="AQ63" i="1" s="1"/>
  <c r="AR63" i="1" s="1"/>
  <c r="K1" i="5" l="1"/>
  <c r="AO20" i="1" l="1"/>
  <c r="AS20" i="1" s="1"/>
  <c r="AO21" i="1"/>
  <c r="AS21" i="1" s="1"/>
  <c r="AO22" i="1"/>
  <c r="AS22" i="1" s="1"/>
  <c r="AO23" i="1"/>
  <c r="AS23" i="1" s="1"/>
  <c r="AO24" i="1"/>
  <c r="AS24" i="1" s="1"/>
  <c r="AO25" i="1"/>
  <c r="AS25" i="1" s="1"/>
  <c r="AO26" i="1"/>
  <c r="AS26" i="1" s="1"/>
  <c r="AO27" i="1"/>
  <c r="AS27" i="1" s="1"/>
  <c r="AO28" i="1"/>
  <c r="AS28" i="1" s="1"/>
  <c r="AO29" i="1"/>
  <c r="AS29" i="1" s="1"/>
  <c r="AO30" i="1"/>
  <c r="AS30" i="1" s="1"/>
  <c r="AO31" i="1"/>
  <c r="AS31" i="1" s="1"/>
  <c r="AO32" i="1"/>
  <c r="AS32" i="1" s="1"/>
  <c r="AO33" i="1"/>
  <c r="AS33" i="1" s="1"/>
  <c r="AO34" i="1"/>
  <c r="AS34" i="1" s="1"/>
  <c r="AO35" i="1"/>
  <c r="AS35" i="1" s="1"/>
  <c r="AO36" i="1"/>
  <c r="AS36" i="1" s="1"/>
  <c r="AO37" i="1"/>
  <c r="AS37" i="1" s="1"/>
  <c r="AO38" i="1"/>
  <c r="AS38" i="1" s="1"/>
  <c r="AO39" i="1"/>
  <c r="AS39" i="1" s="1"/>
  <c r="AO40" i="1"/>
  <c r="AS40" i="1" s="1"/>
  <c r="AO41" i="1"/>
  <c r="AS41" i="1" s="1"/>
  <c r="AO42" i="1"/>
  <c r="AS42" i="1" s="1"/>
  <c r="AO43" i="1"/>
  <c r="AS43" i="1" s="1"/>
  <c r="AO44" i="1"/>
  <c r="AS44" i="1" s="1"/>
  <c r="AO45" i="1"/>
  <c r="AS45" i="1" s="1"/>
  <c r="AO46" i="1"/>
  <c r="AS46" i="1" s="1"/>
  <c r="AO47" i="1"/>
  <c r="AS47" i="1" s="1"/>
  <c r="AO48" i="1"/>
  <c r="AS48" i="1" s="1"/>
  <c r="AO49" i="1"/>
  <c r="AS49" i="1" s="1"/>
  <c r="AO50" i="1"/>
  <c r="AS50" i="1" s="1"/>
  <c r="AO51" i="1"/>
  <c r="AS51" i="1" s="1"/>
  <c r="AO52" i="1"/>
  <c r="AS52" i="1" s="1"/>
  <c r="AO53" i="1"/>
  <c r="AS53" i="1" s="1"/>
  <c r="AO54" i="1"/>
  <c r="AS54" i="1" s="1"/>
  <c r="AO3" i="1"/>
  <c r="AS3" i="1" s="1"/>
  <c r="AO4" i="1"/>
  <c r="AS4" i="1" s="1"/>
  <c r="AO5" i="1"/>
  <c r="AS5" i="1" s="1"/>
  <c r="AO6" i="1"/>
  <c r="AS6" i="1" s="1"/>
  <c r="AO7" i="1"/>
  <c r="AS7" i="1" s="1"/>
  <c r="AO8" i="1"/>
  <c r="AS8" i="1" s="1"/>
  <c r="AO9" i="1"/>
  <c r="AS9" i="1" s="1"/>
  <c r="AO10" i="1"/>
  <c r="AS10" i="1" s="1"/>
  <c r="AO11" i="1"/>
  <c r="AS11" i="1" s="1"/>
  <c r="AO12" i="1"/>
  <c r="AS12" i="1" s="1"/>
  <c r="AO13" i="1"/>
  <c r="AS13" i="1" s="1"/>
  <c r="AO14" i="1"/>
  <c r="AS14" i="1" s="1"/>
  <c r="AO15" i="1"/>
  <c r="AS15" i="1" s="1"/>
  <c r="AO16" i="1"/>
  <c r="AS16" i="1" s="1"/>
  <c r="AO17" i="1"/>
  <c r="AS17" i="1" s="1"/>
  <c r="AO18" i="1"/>
  <c r="AS18" i="1" s="1"/>
  <c r="AO19" i="1"/>
  <c r="AS19" i="1" s="1"/>
  <c r="AO2" i="1"/>
  <c r="AN7" i="1"/>
  <c r="AQ7" i="1" s="1"/>
  <c r="AR7" i="1" s="1"/>
  <c r="AN8" i="1"/>
  <c r="AQ8" i="1" s="1"/>
  <c r="AR8" i="1" s="1"/>
  <c r="AN9" i="1"/>
  <c r="AQ9" i="1" s="1"/>
  <c r="AR9" i="1" s="1"/>
  <c r="AN10" i="1"/>
  <c r="AQ10" i="1" s="1"/>
  <c r="AR10" i="1" s="1"/>
  <c r="AN11" i="1"/>
  <c r="AQ11" i="1" s="1"/>
  <c r="AR11" i="1" s="1"/>
  <c r="AN12" i="1"/>
  <c r="AQ12" i="1" s="1"/>
  <c r="AR12" i="1" s="1"/>
  <c r="AN13" i="1"/>
  <c r="AQ13" i="1" s="1"/>
  <c r="AR13" i="1" s="1"/>
  <c r="AN14" i="1"/>
  <c r="AQ14" i="1" s="1"/>
  <c r="AR14" i="1" s="1"/>
  <c r="AN15" i="1"/>
  <c r="AQ15" i="1" s="1"/>
  <c r="AR15" i="1" s="1"/>
  <c r="AN16" i="1"/>
  <c r="AQ16" i="1" s="1"/>
  <c r="AR16" i="1" s="1"/>
  <c r="AN17" i="1"/>
  <c r="AQ17" i="1" s="1"/>
  <c r="AR17" i="1" s="1"/>
  <c r="AN18" i="1"/>
  <c r="AQ18" i="1" s="1"/>
  <c r="AR18" i="1" s="1"/>
  <c r="AN19" i="1"/>
  <c r="AQ19" i="1" s="1"/>
  <c r="AR19" i="1" s="1"/>
  <c r="AN20" i="1"/>
  <c r="AQ20" i="1" s="1"/>
  <c r="AR20" i="1" s="1"/>
  <c r="AN21" i="1"/>
  <c r="AQ21" i="1" s="1"/>
  <c r="AR21" i="1" s="1"/>
  <c r="AN22" i="1"/>
  <c r="AQ22" i="1" s="1"/>
  <c r="AR22" i="1" s="1"/>
  <c r="AN23" i="1"/>
  <c r="AQ23" i="1" s="1"/>
  <c r="AR23" i="1" s="1"/>
  <c r="AN24" i="1"/>
  <c r="AQ24" i="1" s="1"/>
  <c r="AR24" i="1" s="1"/>
  <c r="AN25" i="1"/>
  <c r="AQ25" i="1" s="1"/>
  <c r="AR25" i="1" s="1"/>
  <c r="AN26" i="1"/>
  <c r="AQ26" i="1" s="1"/>
  <c r="AR26" i="1" s="1"/>
  <c r="AN27" i="1"/>
  <c r="AQ27" i="1" s="1"/>
  <c r="AR27" i="1" s="1"/>
  <c r="AN28" i="1"/>
  <c r="AQ28" i="1" s="1"/>
  <c r="AR28" i="1" s="1"/>
  <c r="AN29" i="1"/>
  <c r="AQ29" i="1" s="1"/>
  <c r="AR29" i="1" s="1"/>
  <c r="AN30" i="1"/>
  <c r="AQ30" i="1" s="1"/>
  <c r="AR30" i="1" s="1"/>
  <c r="AN31" i="1"/>
  <c r="AQ31" i="1" s="1"/>
  <c r="AR31" i="1" s="1"/>
  <c r="AN32" i="1"/>
  <c r="AQ32" i="1" s="1"/>
  <c r="AR32" i="1" s="1"/>
  <c r="AN33" i="1"/>
  <c r="AQ33" i="1" s="1"/>
  <c r="AR33" i="1" s="1"/>
  <c r="AN34" i="1"/>
  <c r="AQ34" i="1" s="1"/>
  <c r="AR34" i="1" s="1"/>
  <c r="AN35" i="1"/>
  <c r="AQ35" i="1" s="1"/>
  <c r="AR35" i="1" s="1"/>
  <c r="AN36" i="1"/>
  <c r="AQ36" i="1" s="1"/>
  <c r="AR36" i="1" s="1"/>
  <c r="AN37" i="1"/>
  <c r="AQ37" i="1" s="1"/>
  <c r="AR37" i="1" s="1"/>
  <c r="AN38" i="1"/>
  <c r="AQ38" i="1" s="1"/>
  <c r="AR38" i="1" s="1"/>
  <c r="AN39" i="1"/>
  <c r="AQ39" i="1" s="1"/>
  <c r="AR39" i="1" s="1"/>
  <c r="AN40" i="1"/>
  <c r="AQ40" i="1" s="1"/>
  <c r="AR40" i="1" s="1"/>
  <c r="AN41" i="1"/>
  <c r="AQ41" i="1" s="1"/>
  <c r="AR41" i="1" s="1"/>
  <c r="AN42" i="1"/>
  <c r="AQ42" i="1" s="1"/>
  <c r="AR42" i="1" s="1"/>
  <c r="AN43" i="1"/>
  <c r="AQ43" i="1" s="1"/>
  <c r="AR43" i="1" s="1"/>
  <c r="AN44" i="1"/>
  <c r="AQ44" i="1" s="1"/>
  <c r="AR44" i="1" s="1"/>
  <c r="AN45" i="1"/>
  <c r="AQ45" i="1" s="1"/>
  <c r="AR45" i="1" s="1"/>
  <c r="AN46" i="1"/>
  <c r="AQ46" i="1" s="1"/>
  <c r="AR46" i="1" s="1"/>
  <c r="AN47" i="1"/>
  <c r="AQ47" i="1" s="1"/>
  <c r="AR47" i="1" s="1"/>
  <c r="AN48" i="1"/>
  <c r="AQ48" i="1" s="1"/>
  <c r="AR48" i="1" s="1"/>
  <c r="AN49" i="1"/>
  <c r="AQ49" i="1" s="1"/>
  <c r="AR49" i="1" s="1"/>
  <c r="AN50" i="1"/>
  <c r="AQ50" i="1" s="1"/>
  <c r="AR50" i="1" s="1"/>
  <c r="AN51" i="1"/>
  <c r="AQ51" i="1" s="1"/>
  <c r="AR51" i="1" s="1"/>
  <c r="AN52" i="1"/>
  <c r="AQ52" i="1" s="1"/>
  <c r="AR52" i="1" s="1"/>
  <c r="AN53" i="1"/>
  <c r="AQ53" i="1" s="1"/>
  <c r="AR53" i="1" s="1"/>
  <c r="AN54" i="1"/>
  <c r="AQ54" i="1" s="1"/>
  <c r="AR54" i="1" s="1"/>
  <c r="AN3" i="1"/>
  <c r="AN4" i="1"/>
  <c r="AQ4" i="1" s="1"/>
  <c r="AR4" i="1" s="1"/>
  <c r="AN5" i="1"/>
  <c r="AQ5" i="1" s="1"/>
  <c r="AR5" i="1" s="1"/>
  <c r="AN6" i="1"/>
  <c r="AQ6" i="1" s="1"/>
  <c r="AR6" i="1" s="1"/>
  <c r="AN2" i="1"/>
  <c r="AS2" i="1" l="1"/>
  <c r="AQ2" i="1"/>
  <c r="AQ3" i="1"/>
  <c r="AR2" i="1" l="1"/>
  <c r="AR3" i="1"/>
</calcChain>
</file>

<file path=xl/sharedStrings.xml><?xml version="1.0" encoding="utf-8"?>
<sst xmlns="http://schemas.openxmlformats.org/spreadsheetml/2006/main" count="307" uniqueCount="93">
  <si>
    <t>dataset group name</t>
  </si>
  <si>
    <t>Dataset Name</t>
  </si>
  <si>
    <t>Host</t>
  </si>
  <si>
    <t>Guest</t>
  </si>
  <si>
    <t>ID</t>
  </si>
  <si>
    <t>Mobley benchmarkset</t>
  </si>
  <si>
    <t>cd-set1</t>
  </si>
  <si>
    <t>acd</t>
  </si>
  <si>
    <t>guest-1</t>
  </si>
  <si>
    <t>guest-2</t>
  </si>
  <si>
    <t>guest-3</t>
  </si>
  <si>
    <t>guest-4</t>
  </si>
  <si>
    <t>guest-5</t>
  </si>
  <si>
    <t>guest-6</t>
  </si>
  <si>
    <t>guest-7</t>
  </si>
  <si>
    <t>guest-8</t>
  </si>
  <si>
    <t>guest-9</t>
  </si>
  <si>
    <t>guest-10</t>
  </si>
  <si>
    <t>guest-11</t>
  </si>
  <si>
    <t>guest-12</t>
  </si>
  <si>
    <t>guest-13</t>
  </si>
  <si>
    <t>guest-14</t>
  </si>
  <si>
    <t>guest-15</t>
  </si>
  <si>
    <t>guest-16</t>
  </si>
  <si>
    <t>guest-17</t>
  </si>
  <si>
    <t>guest-18</t>
  </si>
  <si>
    <t>guest-19</t>
  </si>
  <si>
    <t>guest-20</t>
  </si>
  <si>
    <t>guest-21</t>
  </si>
  <si>
    <t>guest-22</t>
  </si>
  <si>
    <t>cd-set2</t>
  </si>
  <si>
    <t>bcd</t>
  </si>
  <si>
    <t>gdcc-set1</t>
  </si>
  <si>
    <t>temoa</t>
  </si>
  <si>
    <t>oa</t>
  </si>
  <si>
    <t>Grand Total</t>
  </si>
  <si>
    <t>Row Labels</t>
  </si>
  <si>
    <t>EX _H</t>
  </si>
  <si>
    <t>gnsr6</t>
  </si>
  <si>
    <t>PBSA</t>
  </si>
  <si>
    <t>RMSE</t>
  </si>
  <si>
    <t>gbnsr6</t>
  </si>
  <si>
    <t>pbsa</t>
  </si>
  <si>
    <t>R^2</t>
  </si>
  <si>
    <t>pb_guest_Etot</t>
  </si>
  <si>
    <t>pb_guest_VDWAALS</t>
  </si>
  <si>
    <t>pb_guest_EELEC</t>
  </si>
  <si>
    <t>pb_guest_EPB</t>
  </si>
  <si>
    <t>pb_guest_ECAVITY</t>
  </si>
  <si>
    <t>pb_host_Etot</t>
  </si>
  <si>
    <t>pb_host_VDWAALS</t>
  </si>
  <si>
    <t>pb_host_EELEC</t>
  </si>
  <si>
    <t>pb_host_EPB</t>
  </si>
  <si>
    <t>pb_host_ECAVITY</t>
  </si>
  <si>
    <t>pb_complex_Etot</t>
  </si>
  <si>
    <t>pb_complex_VDWAALS</t>
  </si>
  <si>
    <t>pb_complex_EELEC</t>
  </si>
  <si>
    <t>pb_complex_EPB</t>
  </si>
  <si>
    <t>pb_complex_ECAVITY</t>
  </si>
  <si>
    <t>gb_Complex_Etot</t>
  </si>
  <si>
    <t>gb_Complex_1-4EEL</t>
  </si>
  <si>
    <t>gb_Complex_EELEC</t>
  </si>
  <si>
    <t>gb_Complex_EGB</t>
  </si>
  <si>
    <t>gb_Complex_ESURF</t>
  </si>
  <si>
    <t>gb_guest_Etot</t>
  </si>
  <si>
    <t>gb_guest_1-4EEL</t>
  </si>
  <si>
    <t>gb_guest_EELEC</t>
  </si>
  <si>
    <t>gb_guest_EGB</t>
  </si>
  <si>
    <t>gb_guest_ESURF</t>
  </si>
  <si>
    <t>Reference Line</t>
  </si>
  <si>
    <t>X</t>
  </si>
  <si>
    <t>Y</t>
  </si>
  <si>
    <t>pb_delta_H</t>
  </si>
  <si>
    <t>gb_delta_H</t>
  </si>
  <si>
    <t>EX _H_(kcal/mol)</t>
  </si>
  <si>
    <t>gb_Ex_difference</t>
  </si>
  <si>
    <t>SQR_gbnsr6_Ex_difference</t>
  </si>
  <si>
    <t>pb_Ex_difference</t>
  </si>
  <si>
    <t>Ex _G_(kcal/mol)</t>
  </si>
  <si>
    <t>Ex _G_SEM</t>
  </si>
  <si>
    <t>EX _H_SEM</t>
  </si>
  <si>
    <t>gb_host_Etot</t>
  </si>
  <si>
    <t>gb_host_1-4EEL</t>
  </si>
  <si>
    <t>gb_host_EELEC</t>
  </si>
  <si>
    <t>gb_host_EGB</t>
  </si>
  <si>
    <t>gb_host_ESURF</t>
  </si>
  <si>
    <t>EX _delta_H_(kcal/mol)</t>
  </si>
  <si>
    <t>Data count=</t>
  </si>
  <si>
    <t>With istrng=0</t>
  </si>
  <si>
    <t>SAMPL5</t>
  </si>
  <si>
    <t>OAH</t>
  </si>
  <si>
    <t>OAME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</si>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</sst>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ill="1" applyBorder="1"/>
    <xf numFmtId="0" fontId="1" fillId="0" borderId="1" xfId="0" applyFont="1" applyFill="1" applyBorder="1"/>
    <xf numFmtId="0" fontId="2" fillId="0" borderId="1" xfId="1" applyFill="1" applyBorder="1"/>
    <xf numFmtId="0" fontId="4" fillId="0" borderId="1" xfId="0" applyFont="1" applyBorder="1"/>
    <xf numFmtId="0" fontId="5" fillId="0" borderId="1" xfId="0" applyFont="1" applyBorder="1"/>
    <xf numFmtId="0" fontId="3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0" fillId="2" borderId="8" xfId="0" applyFill="1" applyBorder="1"/>
    <xf numFmtId="0" fontId="3" fillId="2" borderId="8" xfId="0" applyFont="1" applyFill="1" applyBorder="1"/>
    <xf numFmtId="0" fontId="6" fillId="0" borderId="1" xfId="0" applyFont="1" applyFill="1" applyBorder="1"/>
    <xf numFmtId="0" fontId="1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gbnsr6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data!$AN$2:$AN$63</c:f>
              <c:numCache>
                <c:formatCode>General</c:formatCode>
                <c:ptCount val="62"/>
                <c:pt idx="0">
                  <c:v>-1.995000000000033</c:v>
                </c:pt>
                <c:pt idx="1">
                  <c:v>-11.262399999999985</c:v>
                </c:pt>
                <c:pt idx="2">
                  <c:v>-15.407399999999996</c:v>
                </c:pt>
                <c:pt idx="3">
                  <c:v>-10.558600000000013</c:v>
                </c:pt>
                <c:pt idx="4">
                  <c:v>-14.551699999999983</c:v>
                </c:pt>
                <c:pt idx="5">
                  <c:v>-5.8525999999999954</c:v>
                </c:pt>
                <c:pt idx="6">
                  <c:v>-11.86330000000001</c:v>
                </c:pt>
                <c:pt idx="7">
                  <c:v>-15.818100000000015</c:v>
                </c:pt>
                <c:pt idx="8">
                  <c:v>-2.7850999999999999</c:v>
                </c:pt>
                <c:pt idx="9">
                  <c:v>-4.0921999999999912</c:v>
                </c:pt>
                <c:pt idx="10">
                  <c:v>-6.8614999999999782</c:v>
                </c:pt>
                <c:pt idx="11">
                  <c:v>-13.490899999999982</c:v>
                </c:pt>
                <c:pt idx="12">
                  <c:v>-11.969399999999979</c:v>
                </c:pt>
                <c:pt idx="13">
                  <c:v>-15.066500000000019</c:v>
                </c:pt>
                <c:pt idx="14">
                  <c:v>-13.312900000000013</c:v>
                </c:pt>
                <c:pt idx="15">
                  <c:v>-8.1576000000000022</c:v>
                </c:pt>
                <c:pt idx="16">
                  <c:v>-11.483900000000006</c:v>
                </c:pt>
                <c:pt idx="17">
                  <c:v>-8.443300000000022</c:v>
                </c:pt>
                <c:pt idx="18">
                  <c:v>-6.858900000000034</c:v>
                </c:pt>
                <c:pt idx="19">
                  <c:v>-8.0904000000000167</c:v>
                </c:pt>
                <c:pt idx="20">
                  <c:v>-14.715100000000007</c:v>
                </c:pt>
                <c:pt idx="21">
                  <c:v>-15.368400000000008</c:v>
                </c:pt>
                <c:pt idx="22">
                  <c:v>-5.9102000000000317</c:v>
                </c:pt>
                <c:pt idx="23">
                  <c:v>-10.786999999999978</c:v>
                </c:pt>
                <c:pt idx="24">
                  <c:v>-9.8182999999999936</c:v>
                </c:pt>
                <c:pt idx="25">
                  <c:v>-14.925299999999993</c:v>
                </c:pt>
                <c:pt idx="26">
                  <c:v>-13.955399999999997</c:v>
                </c:pt>
                <c:pt idx="27">
                  <c:v>-5.0058999999999685</c:v>
                </c:pt>
                <c:pt idx="28">
                  <c:v>-11.146199999999993</c:v>
                </c:pt>
                <c:pt idx="29">
                  <c:v>-6.3048999999999751</c:v>
                </c:pt>
                <c:pt idx="30">
                  <c:v>-8.4523000000000366</c:v>
                </c:pt>
                <c:pt idx="31">
                  <c:v>-11.783499999999975</c:v>
                </c:pt>
                <c:pt idx="32">
                  <c:v>-8.0108999999999924</c:v>
                </c:pt>
                <c:pt idx="33">
                  <c:v>-16.223900000000015</c:v>
                </c:pt>
                <c:pt idx="34">
                  <c:v>-6.2876000000000261</c:v>
                </c:pt>
                <c:pt idx="35">
                  <c:v>-4.8564999999999827</c:v>
                </c:pt>
                <c:pt idx="36">
                  <c:v>-13.800299999999993</c:v>
                </c:pt>
                <c:pt idx="37">
                  <c:v>-12.635399999999976</c:v>
                </c:pt>
                <c:pt idx="38">
                  <c:v>-18.18210000000002</c:v>
                </c:pt>
                <c:pt idx="39">
                  <c:v>-6.9247000000000014</c:v>
                </c:pt>
                <c:pt idx="40">
                  <c:v>-10.939300000000003</c:v>
                </c:pt>
                <c:pt idx="41">
                  <c:v>-8.7254000000000076</c:v>
                </c:pt>
                <c:pt idx="42">
                  <c:v>-14.957400000000007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  <c:pt idx="53">
                  <c:v>-10.017799999999966</c:v>
                </c:pt>
                <c:pt idx="54">
                  <c:v>-9.221599999999853</c:v>
                </c:pt>
                <c:pt idx="55">
                  <c:v>-21.213699999999903</c:v>
                </c:pt>
                <c:pt idx="56">
                  <c:v>-20.824500000000057</c:v>
                </c:pt>
                <c:pt idx="57">
                  <c:v>-18.569799999999987</c:v>
                </c:pt>
                <c:pt idx="58">
                  <c:v>-6.6464999999999463</c:v>
                </c:pt>
                <c:pt idx="59">
                  <c:v>-9.0234000000000378</c:v>
                </c:pt>
                <c:pt idx="60">
                  <c:v>-2.3246000000000322</c:v>
                </c:pt>
                <c:pt idx="61">
                  <c:v>-7.2354000000000269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3A-5142-B30D-2CD57D58C3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2-E345-812B-65B96431F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03071"/>
        <c:axId val="1408491759"/>
      </c:scatterChart>
      <c:valAx>
        <c:axId val="1529103071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△ H 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91759"/>
        <c:crossesAt val="-30"/>
        <c:crossBetween val="midCat"/>
        <c:majorUnit val="5"/>
      </c:valAx>
      <c:valAx>
        <c:axId val="140849175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△ H gbnsr6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03071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pbsa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data!$AO$2:$AO$63</c:f>
              <c:numCache>
                <c:formatCode>General</c:formatCode>
                <c:ptCount val="62"/>
                <c:pt idx="0">
                  <c:v>-0.8407999999999447</c:v>
                </c:pt>
                <c:pt idx="1">
                  <c:v>-8.4809000000001333</c:v>
                </c:pt>
                <c:pt idx="2">
                  <c:v>-13.823400000000106</c:v>
                </c:pt>
                <c:pt idx="3">
                  <c:v>-11.331900000000019</c:v>
                </c:pt>
                <c:pt idx="4">
                  <c:v>-14.048500000000104</c:v>
                </c:pt>
                <c:pt idx="5">
                  <c:v>-7.6596000000000686</c:v>
                </c:pt>
                <c:pt idx="6">
                  <c:v>-11.024099999999976</c:v>
                </c:pt>
                <c:pt idx="7">
                  <c:v>-14.552499999999895</c:v>
                </c:pt>
                <c:pt idx="8">
                  <c:v>-1.3498999999999342</c:v>
                </c:pt>
                <c:pt idx="9">
                  <c:v>-1.9280999999999722</c:v>
                </c:pt>
                <c:pt idx="10">
                  <c:v>-5.0641999999999143</c:v>
                </c:pt>
                <c:pt idx="11">
                  <c:v>-11.937400000000025</c:v>
                </c:pt>
                <c:pt idx="12">
                  <c:v>-9.0878000000000156</c:v>
                </c:pt>
                <c:pt idx="13">
                  <c:v>-13.397100000000023</c:v>
                </c:pt>
                <c:pt idx="14">
                  <c:v>-9.6586000000000922</c:v>
                </c:pt>
                <c:pt idx="15">
                  <c:v>-9.3663999999999987</c:v>
                </c:pt>
                <c:pt idx="16">
                  <c:v>-11.82409999999993</c:v>
                </c:pt>
                <c:pt idx="17">
                  <c:v>-7.6430000000000291</c:v>
                </c:pt>
                <c:pt idx="18">
                  <c:v>-6.4922000000000253</c:v>
                </c:pt>
                <c:pt idx="19">
                  <c:v>-8.1770000000000209</c:v>
                </c:pt>
                <c:pt idx="20">
                  <c:v>-12.937800000000038</c:v>
                </c:pt>
                <c:pt idx="21">
                  <c:v>-13.404199999999946</c:v>
                </c:pt>
                <c:pt idx="22">
                  <c:v>-4.3869000000000824</c:v>
                </c:pt>
                <c:pt idx="23">
                  <c:v>-9.0574999999998909</c:v>
                </c:pt>
                <c:pt idx="24">
                  <c:v>-9.8949999999999818</c:v>
                </c:pt>
                <c:pt idx="25">
                  <c:v>-14.030700000000024</c:v>
                </c:pt>
                <c:pt idx="26">
                  <c:v>-13.839200000000005</c:v>
                </c:pt>
                <c:pt idx="27">
                  <c:v>-5.6736999999999398</c:v>
                </c:pt>
                <c:pt idx="28">
                  <c:v>-11.035399999999981</c:v>
                </c:pt>
                <c:pt idx="29">
                  <c:v>-6.9106999999999061</c:v>
                </c:pt>
                <c:pt idx="30">
                  <c:v>-10.615699999999947</c:v>
                </c:pt>
                <c:pt idx="31">
                  <c:v>-11.717699999999923</c:v>
                </c:pt>
                <c:pt idx="32">
                  <c:v>-8.0243000000000393</c:v>
                </c:pt>
                <c:pt idx="33">
                  <c:v>-13.621700000000033</c:v>
                </c:pt>
                <c:pt idx="34">
                  <c:v>-4.9225000000000136</c:v>
                </c:pt>
                <c:pt idx="35">
                  <c:v>-5.9461999999999762</c:v>
                </c:pt>
                <c:pt idx="36">
                  <c:v>-12.992799999999988</c:v>
                </c:pt>
                <c:pt idx="37">
                  <c:v>-10.842399999999998</c:v>
                </c:pt>
                <c:pt idx="38">
                  <c:v>-17.39260000000013</c:v>
                </c:pt>
                <c:pt idx="39">
                  <c:v>-7.1435999999999922</c:v>
                </c:pt>
                <c:pt idx="40">
                  <c:v>-10.276299999999992</c:v>
                </c:pt>
                <c:pt idx="41">
                  <c:v>-9.0150999999999613</c:v>
                </c:pt>
                <c:pt idx="42">
                  <c:v>-13.537900000000036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  <c:pt idx="53">
                  <c:v>-9.1763000000000829</c:v>
                </c:pt>
                <c:pt idx="54">
                  <c:v>-7.4032000000000835</c:v>
                </c:pt>
                <c:pt idx="55">
                  <c:v>-17.778600000000097</c:v>
                </c:pt>
                <c:pt idx="56">
                  <c:v>-18.650399999999991</c:v>
                </c:pt>
                <c:pt idx="57">
                  <c:v>-15.46449999999993</c:v>
                </c:pt>
                <c:pt idx="58">
                  <c:v>-5.9977999999999838</c:v>
                </c:pt>
                <c:pt idx="59">
                  <c:v>-7.5770999999999731</c:v>
                </c:pt>
                <c:pt idx="60">
                  <c:v>-4.5299999999997453E-2</c:v>
                </c:pt>
                <c:pt idx="61">
                  <c:v>-4.4827999999999975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58-7B49-96FA-201A3DF3E9B5}"/>
            </c:ext>
          </c:extLst>
        </c:ser>
        <c:ser>
          <c:idx val="0"/>
          <c:order val="1"/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6-3041-AD35-A3AC4227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(Experimental)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gbnsr6 vs pbsa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data!$AN$2:$AN$63</c:f>
              <c:numCache>
                <c:formatCode>General</c:formatCode>
                <c:ptCount val="62"/>
                <c:pt idx="0">
                  <c:v>-1.995000000000033</c:v>
                </c:pt>
                <c:pt idx="1">
                  <c:v>-11.262399999999985</c:v>
                </c:pt>
                <c:pt idx="2">
                  <c:v>-15.407399999999996</c:v>
                </c:pt>
                <c:pt idx="3">
                  <c:v>-10.558600000000013</c:v>
                </c:pt>
                <c:pt idx="4">
                  <c:v>-14.551699999999983</c:v>
                </c:pt>
                <c:pt idx="5">
                  <c:v>-5.8525999999999954</c:v>
                </c:pt>
                <c:pt idx="6">
                  <c:v>-11.86330000000001</c:v>
                </c:pt>
                <c:pt idx="7">
                  <c:v>-15.818100000000015</c:v>
                </c:pt>
                <c:pt idx="8">
                  <c:v>-2.7850999999999999</c:v>
                </c:pt>
                <c:pt idx="9">
                  <c:v>-4.0921999999999912</c:v>
                </c:pt>
                <c:pt idx="10">
                  <c:v>-6.8614999999999782</c:v>
                </c:pt>
                <c:pt idx="11">
                  <c:v>-13.490899999999982</c:v>
                </c:pt>
                <c:pt idx="12">
                  <c:v>-11.969399999999979</c:v>
                </c:pt>
                <c:pt idx="13">
                  <c:v>-15.066500000000019</c:v>
                </c:pt>
                <c:pt idx="14">
                  <c:v>-13.312900000000013</c:v>
                </c:pt>
                <c:pt idx="15">
                  <c:v>-8.1576000000000022</c:v>
                </c:pt>
                <c:pt idx="16">
                  <c:v>-11.483900000000006</c:v>
                </c:pt>
                <c:pt idx="17">
                  <c:v>-8.443300000000022</c:v>
                </c:pt>
                <c:pt idx="18">
                  <c:v>-6.858900000000034</c:v>
                </c:pt>
                <c:pt idx="19">
                  <c:v>-8.0904000000000167</c:v>
                </c:pt>
                <c:pt idx="20">
                  <c:v>-14.715100000000007</c:v>
                </c:pt>
                <c:pt idx="21">
                  <c:v>-15.368400000000008</c:v>
                </c:pt>
                <c:pt idx="22">
                  <c:v>-5.9102000000000317</c:v>
                </c:pt>
                <c:pt idx="23">
                  <c:v>-10.786999999999978</c:v>
                </c:pt>
                <c:pt idx="24">
                  <c:v>-9.8182999999999936</c:v>
                </c:pt>
                <c:pt idx="25">
                  <c:v>-14.925299999999993</c:v>
                </c:pt>
                <c:pt idx="26">
                  <c:v>-13.955399999999997</c:v>
                </c:pt>
                <c:pt idx="27">
                  <c:v>-5.0058999999999685</c:v>
                </c:pt>
                <c:pt idx="28">
                  <c:v>-11.146199999999993</c:v>
                </c:pt>
                <c:pt idx="29">
                  <c:v>-6.3048999999999751</c:v>
                </c:pt>
                <c:pt idx="30">
                  <c:v>-8.4523000000000366</c:v>
                </c:pt>
                <c:pt idx="31">
                  <c:v>-11.783499999999975</c:v>
                </c:pt>
                <c:pt idx="32">
                  <c:v>-8.0108999999999924</c:v>
                </c:pt>
                <c:pt idx="33">
                  <c:v>-16.223900000000015</c:v>
                </c:pt>
                <c:pt idx="34">
                  <c:v>-6.2876000000000261</c:v>
                </c:pt>
                <c:pt idx="35">
                  <c:v>-4.8564999999999827</c:v>
                </c:pt>
                <c:pt idx="36">
                  <c:v>-13.800299999999993</c:v>
                </c:pt>
                <c:pt idx="37">
                  <c:v>-12.635399999999976</c:v>
                </c:pt>
                <c:pt idx="38">
                  <c:v>-18.18210000000002</c:v>
                </c:pt>
                <c:pt idx="39">
                  <c:v>-6.9247000000000014</c:v>
                </c:pt>
                <c:pt idx="40">
                  <c:v>-10.939300000000003</c:v>
                </c:pt>
                <c:pt idx="41">
                  <c:v>-8.7254000000000076</c:v>
                </c:pt>
                <c:pt idx="42">
                  <c:v>-14.957400000000007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  <c:pt idx="53">
                  <c:v>-10.017799999999966</c:v>
                </c:pt>
                <c:pt idx="54">
                  <c:v>-9.221599999999853</c:v>
                </c:pt>
                <c:pt idx="55">
                  <c:v>-21.213699999999903</c:v>
                </c:pt>
                <c:pt idx="56">
                  <c:v>-20.824500000000057</c:v>
                </c:pt>
                <c:pt idx="57">
                  <c:v>-18.569799999999987</c:v>
                </c:pt>
                <c:pt idx="58">
                  <c:v>-6.6464999999999463</c:v>
                </c:pt>
                <c:pt idx="59">
                  <c:v>-9.0234000000000378</c:v>
                </c:pt>
                <c:pt idx="60">
                  <c:v>-2.3246000000000322</c:v>
                </c:pt>
                <c:pt idx="61">
                  <c:v>-7.2354000000000269</c:v>
                </c:pt>
              </c:numCache>
            </c:numRef>
          </c:xVal>
          <c:yVal>
            <c:numRef>
              <c:f>data!$AO$2:$AO$63</c:f>
              <c:numCache>
                <c:formatCode>General</c:formatCode>
                <c:ptCount val="62"/>
                <c:pt idx="0">
                  <c:v>-0.8407999999999447</c:v>
                </c:pt>
                <c:pt idx="1">
                  <c:v>-8.4809000000001333</c:v>
                </c:pt>
                <c:pt idx="2">
                  <c:v>-13.823400000000106</c:v>
                </c:pt>
                <c:pt idx="3">
                  <c:v>-11.331900000000019</c:v>
                </c:pt>
                <c:pt idx="4">
                  <c:v>-14.048500000000104</c:v>
                </c:pt>
                <c:pt idx="5">
                  <c:v>-7.6596000000000686</c:v>
                </c:pt>
                <c:pt idx="6">
                  <c:v>-11.024099999999976</c:v>
                </c:pt>
                <c:pt idx="7">
                  <c:v>-14.552499999999895</c:v>
                </c:pt>
                <c:pt idx="8">
                  <c:v>-1.3498999999999342</c:v>
                </c:pt>
                <c:pt idx="9">
                  <c:v>-1.9280999999999722</c:v>
                </c:pt>
                <c:pt idx="10">
                  <c:v>-5.0641999999999143</c:v>
                </c:pt>
                <c:pt idx="11">
                  <c:v>-11.937400000000025</c:v>
                </c:pt>
                <c:pt idx="12">
                  <c:v>-9.0878000000000156</c:v>
                </c:pt>
                <c:pt idx="13">
                  <c:v>-13.397100000000023</c:v>
                </c:pt>
                <c:pt idx="14">
                  <c:v>-9.6586000000000922</c:v>
                </c:pt>
                <c:pt idx="15">
                  <c:v>-9.3663999999999987</c:v>
                </c:pt>
                <c:pt idx="16">
                  <c:v>-11.82409999999993</c:v>
                </c:pt>
                <c:pt idx="17">
                  <c:v>-7.6430000000000291</c:v>
                </c:pt>
                <c:pt idx="18">
                  <c:v>-6.4922000000000253</c:v>
                </c:pt>
                <c:pt idx="19">
                  <c:v>-8.1770000000000209</c:v>
                </c:pt>
                <c:pt idx="20">
                  <c:v>-12.937800000000038</c:v>
                </c:pt>
                <c:pt idx="21">
                  <c:v>-13.404199999999946</c:v>
                </c:pt>
                <c:pt idx="22">
                  <c:v>-4.3869000000000824</c:v>
                </c:pt>
                <c:pt idx="23">
                  <c:v>-9.0574999999998909</c:v>
                </c:pt>
                <c:pt idx="24">
                  <c:v>-9.8949999999999818</c:v>
                </c:pt>
                <c:pt idx="25">
                  <c:v>-14.030700000000024</c:v>
                </c:pt>
                <c:pt idx="26">
                  <c:v>-13.839200000000005</c:v>
                </c:pt>
                <c:pt idx="27">
                  <c:v>-5.6736999999999398</c:v>
                </c:pt>
                <c:pt idx="28">
                  <c:v>-11.035399999999981</c:v>
                </c:pt>
                <c:pt idx="29">
                  <c:v>-6.9106999999999061</c:v>
                </c:pt>
                <c:pt idx="30">
                  <c:v>-10.615699999999947</c:v>
                </c:pt>
                <c:pt idx="31">
                  <c:v>-11.717699999999923</c:v>
                </c:pt>
                <c:pt idx="32">
                  <c:v>-8.0243000000000393</c:v>
                </c:pt>
                <c:pt idx="33">
                  <c:v>-13.621700000000033</c:v>
                </c:pt>
                <c:pt idx="34">
                  <c:v>-4.9225000000000136</c:v>
                </c:pt>
                <c:pt idx="35">
                  <c:v>-5.9461999999999762</c:v>
                </c:pt>
                <c:pt idx="36">
                  <c:v>-12.992799999999988</c:v>
                </c:pt>
                <c:pt idx="37">
                  <c:v>-10.842399999999998</c:v>
                </c:pt>
                <c:pt idx="38">
                  <c:v>-17.39260000000013</c:v>
                </c:pt>
                <c:pt idx="39">
                  <c:v>-7.1435999999999922</c:v>
                </c:pt>
                <c:pt idx="40">
                  <c:v>-10.276299999999992</c:v>
                </c:pt>
                <c:pt idx="41">
                  <c:v>-9.0150999999999613</c:v>
                </c:pt>
                <c:pt idx="42">
                  <c:v>-13.537900000000036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  <c:pt idx="53">
                  <c:v>-9.1763000000000829</c:v>
                </c:pt>
                <c:pt idx="54">
                  <c:v>-7.4032000000000835</c:v>
                </c:pt>
                <c:pt idx="55">
                  <c:v>-17.778600000000097</c:v>
                </c:pt>
                <c:pt idx="56">
                  <c:v>-18.650399999999991</c:v>
                </c:pt>
                <c:pt idx="57">
                  <c:v>-15.46449999999993</c:v>
                </c:pt>
                <c:pt idx="58">
                  <c:v>-5.9977999999999838</c:v>
                </c:pt>
                <c:pt idx="59">
                  <c:v>-7.5770999999999731</c:v>
                </c:pt>
                <c:pt idx="60">
                  <c:v>-4.5299999999997453E-2</c:v>
                </c:pt>
                <c:pt idx="61">
                  <c:v>-4.4827999999999975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A-2C4B-9219-B04AF38C87DF}"/>
            </c:ext>
          </c:extLst>
        </c:ser>
        <c:ser>
          <c:idx val="0"/>
          <c:order val="1"/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A-2C4B-9219-B04AF38C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△ H</a:t>
                </a:r>
                <a:r>
                  <a:rPr lang="en-US" sz="1600" b="0" i="0" u="none" strike="noStrike" baseline="0"/>
                  <a:t> </a:t>
                </a:r>
                <a:r>
                  <a:rPr lang="en-US" sz="1600"/>
                  <a:t>gbnsr6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gb</a:t>
            </a:r>
            <a:r>
              <a:rPr lang="en-US" baseline="0"/>
              <a:t> &amp; pb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PBSA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data!$AO$2:$AO$63</c:f>
              <c:numCache>
                <c:formatCode>General</c:formatCode>
                <c:ptCount val="62"/>
                <c:pt idx="0">
                  <c:v>-0.8407999999999447</c:v>
                </c:pt>
                <c:pt idx="1">
                  <c:v>-8.4809000000001333</c:v>
                </c:pt>
                <c:pt idx="2">
                  <c:v>-13.823400000000106</c:v>
                </c:pt>
                <c:pt idx="3">
                  <c:v>-11.331900000000019</c:v>
                </c:pt>
                <c:pt idx="4">
                  <c:v>-14.048500000000104</c:v>
                </c:pt>
                <c:pt idx="5">
                  <c:v>-7.6596000000000686</c:v>
                </c:pt>
                <c:pt idx="6">
                  <c:v>-11.024099999999976</c:v>
                </c:pt>
                <c:pt idx="7">
                  <c:v>-14.552499999999895</c:v>
                </c:pt>
                <c:pt idx="8">
                  <c:v>-1.3498999999999342</c:v>
                </c:pt>
                <c:pt idx="9">
                  <c:v>-1.9280999999999722</c:v>
                </c:pt>
                <c:pt idx="10">
                  <c:v>-5.0641999999999143</c:v>
                </c:pt>
                <c:pt idx="11">
                  <c:v>-11.937400000000025</c:v>
                </c:pt>
                <c:pt idx="12">
                  <c:v>-9.0878000000000156</c:v>
                </c:pt>
                <c:pt idx="13">
                  <c:v>-13.397100000000023</c:v>
                </c:pt>
                <c:pt idx="14">
                  <c:v>-9.6586000000000922</c:v>
                </c:pt>
                <c:pt idx="15">
                  <c:v>-9.3663999999999987</c:v>
                </c:pt>
                <c:pt idx="16">
                  <c:v>-11.82409999999993</c:v>
                </c:pt>
                <c:pt idx="17">
                  <c:v>-7.6430000000000291</c:v>
                </c:pt>
                <c:pt idx="18">
                  <c:v>-6.4922000000000253</c:v>
                </c:pt>
                <c:pt idx="19">
                  <c:v>-8.1770000000000209</c:v>
                </c:pt>
                <c:pt idx="20">
                  <c:v>-12.937800000000038</c:v>
                </c:pt>
                <c:pt idx="21">
                  <c:v>-13.404199999999946</c:v>
                </c:pt>
                <c:pt idx="22">
                  <c:v>-4.3869000000000824</c:v>
                </c:pt>
                <c:pt idx="23">
                  <c:v>-9.0574999999998909</c:v>
                </c:pt>
                <c:pt idx="24">
                  <c:v>-9.8949999999999818</c:v>
                </c:pt>
                <c:pt idx="25">
                  <c:v>-14.030700000000024</c:v>
                </c:pt>
                <c:pt idx="26">
                  <c:v>-13.839200000000005</c:v>
                </c:pt>
                <c:pt idx="27">
                  <c:v>-5.6736999999999398</c:v>
                </c:pt>
                <c:pt idx="28">
                  <c:v>-11.035399999999981</c:v>
                </c:pt>
                <c:pt idx="29">
                  <c:v>-6.9106999999999061</c:v>
                </c:pt>
                <c:pt idx="30">
                  <c:v>-10.615699999999947</c:v>
                </c:pt>
                <c:pt idx="31">
                  <c:v>-11.717699999999923</c:v>
                </c:pt>
                <c:pt idx="32">
                  <c:v>-8.0243000000000393</c:v>
                </c:pt>
                <c:pt idx="33">
                  <c:v>-13.621700000000033</c:v>
                </c:pt>
                <c:pt idx="34">
                  <c:v>-4.9225000000000136</c:v>
                </c:pt>
                <c:pt idx="35">
                  <c:v>-5.9461999999999762</c:v>
                </c:pt>
                <c:pt idx="36">
                  <c:v>-12.992799999999988</c:v>
                </c:pt>
                <c:pt idx="37">
                  <c:v>-10.842399999999998</c:v>
                </c:pt>
                <c:pt idx="38">
                  <c:v>-17.39260000000013</c:v>
                </c:pt>
                <c:pt idx="39">
                  <c:v>-7.1435999999999922</c:v>
                </c:pt>
                <c:pt idx="40">
                  <c:v>-10.276299999999992</c:v>
                </c:pt>
                <c:pt idx="41">
                  <c:v>-9.0150999999999613</c:v>
                </c:pt>
                <c:pt idx="42">
                  <c:v>-13.537900000000036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  <c:pt idx="53">
                  <c:v>-9.1763000000000829</c:v>
                </c:pt>
                <c:pt idx="54">
                  <c:v>-7.4032000000000835</c:v>
                </c:pt>
                <c:pt idx="55">
                  <c:v>-17.778600000000097</c:v>
                </c:pt>
                <c:pt idx="56">
                  <c:v>-18.650399999999991</c:v>
                </c:pt>
                <c:pt idx="57">
                  <c:v>-15.46449999999993</c:v>
                </c:pt>
                <c:pt idx="58">
                  <c:v>-5.9977999999999838</c:v>
                </c:pt>
                <c:pt idx="59">
                  <c:v>-7.5770999999999731</c:v>
                </c:pt>
                <c:pt idx="60">
                  <c:v>-4.5299999999997453E-2</c:v>
                </c:pt>
                <c:pt idx="61">
                  <c:v>-4.4827999999999975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2-2A4A-89D9-1A0068915CCC}"/>
            </c:ext>
          </c:extLst>
        </c:ser>
        <c:ser>
          <c:idx val="0"/>
          <c:order val="1"/>
          <c:tx>
            <c:v>Reference Line</c:v>
          </c:tx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2-2A4A-89D9-1A0068915CCC}"/>
            </c:ext>
          </c:extLst>
        </c:ser>
        <c:ser>
          <c:idx val="2"/>
          <c:order val="2"/>
          <c:tx>
            <c:v>GBNSR6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data!$AN$2:$AN$63</c:f>
              <c:numCache>
                <c:formatCode>General</c:formatCode>
                <c:ptCount val="62"/>
                <c:pt idx="0">
                  <c:v>-1.995000000000033</c:v>
                </c:pt>
                <c:pt idx="1">
                  <c:v>-11.262399999999985</c:v>
                </c:pt>
                <c:pt idx="2">
                  <c:v>-15.407399999999996</c:v>
                </c:pt>
                <c:pt idx="3">
                  <c:v>-10.558600000000013</c:v>
                </c:pt>
                <c:pt idx="4">
                  <c:v>-14.551699999999983</c:v>
                </c:pt>
                <c:pt idx="5">
                  <c:v>-5.8525999999999954</c:v>
                </c:pt>
                <c:pt idx="6">
                  <c:v>-11.86330000000001</c:v>
                </c:pt>
                <c:pt idx="7">
                  <c:v>-15.818100000000015</c:v>
                </c:pt>
                <c:pt idx="8">
                  <c:v>-2.7850999999999999</c:v>
                </c:pt>
                <c:pt idx="9">
                  <c:v>-4.0921999999999912</c:v>
                </c:pt>
                <c:pt idx="10">
                  <c:v>-6.8614999999999782</c:v>
                </c:pt>
                <c:pt idx="11">
                  <c:v>-13.490899999999982</c:v>
                </c:pt>
                <c:pt idx="12">
                  <c:v>-11.969399999999979</c:v>
                </c:pt>
                <c:pt idx="13">
                  <c:v>-15.066500000000019</c:v>
                </c:pt>
                <c:pt idx="14">
                  <c:v>-13.312900000000013</c:v>
                </c:pt>
                <c:pt idx="15">
                  <c:v>-8.1576000000000022</c:v>
                </c:pt>
                <c:pt idx="16">
                  <c:v>-11.483900000000006</c:v>
                </c:pt>
                <c:pt idx="17">
                  <c:v>-8.443300000000022</c:v>
                </c:pt>
                <c:pt idx="18">
                  <c:v>-6.858900000000034</c:v>
                </c:pt>
                <c:pt idx="19">
                  <c:v>-8.0904000000000167</c:v>
                </c:pt>
                <c:pt idx="20">
                  <c:v>-14.715100000000007</c:v>
                </c:pt>
                <c:pt idx="21">
                  <c:v>-15.368400000000008</c:v>
                </c:pt>
                <c:pt idx="22">
                  <c:v>-5.9102000000000317</c:v>
                </c:pt>
                <c:pt idx="23">
                  <c:v>-10.786999999999978</c:v>
                </c:pt>
                <c:pt idx="24">
                  <c:v>-9.8182999999999936</c:v>
                </c:pt>
                <c:pt idx="25">
                  <c:v>-14.925299999999993</c:v>
                </c:pt>
                <c:pt idx="26">
                  <c:v>-13.955399999999997</c:v>
                </c:pt>
                <c:pt idx="27">
                  <c:v>-5.0058999999999685</c:v>
                </c:pt>
                <c:pt idx="28">
                  <c:v>-11.146199999999993</c:v>
                </c:pt>
                <c:pt idx="29">
                  <c:v>-6.3048999999999751</c:v>
                </c:pt>
                <c:pt idx="30">
                  <c:v>-8.4523000000000366</c:v>
                </c:pt>
                <c:pt idx="31">
                  <c:v>-11.783499999999975</c:v>
                </c:pt>
                <c:pt idx="32">
                  <c:v>-8.0108999999999924</c:v>
                </c:pt>
                <c:pt idx="33">
                  <c:v>-16.223900000000015</c:v>
                </c:pt>
                <c:pt idx="34">
                  <c:v>-6.2876000000000261</c:v>
                </c:pt>
                <c:pt idx="35">
                  <c:v>-4.8564999999999827</c:v>
                </c:pt>
                <c:pt idx="36">
                  <c:v>-13.800299999999993</c:v>
                </c:pt>
                <c:pt idx="37">
                  <c:v>-12.635399999999976</c:v>
                </c:pt>
                <c:pt idx="38">
                  <c:v>-18.18210000000002</c:v>
                </c:pt>
                <c:pt idx="39">
                  <c:v>-6.9247000000000014</c:v>
                </c:pt>
                <c:pt idx="40">
                  <c:v>-10.939300000000003</c:v>
                </c:pt>
                <c:pt idx="41">
                  <c:v>-8.7254000000000076</c:v>
                </c:pt>
                <c:pt idx="42">
                  <c:v>-14.957400000000007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  <c:pt idx="53">
                  <c:v>-10.017799999999966</c:v>
                </c:pt>
                <c:pt idx="54">
                  <c:v>-9.221599999999853</c:v>
                </c:pt>
                <c:pt idx="55">
                  <c:v>-21.213699999999903</c:v>
                </c:pt>
                <c:pt idx="56">
                  <c:v>-20.824500000000057</c:v>
                </c:pt>
                <c:pt idx="57">
                  <c:v>-18.569799999999987</c:v>
                </c:pt>
                <c:pt idx="58">
                  <c:v>-6.6464999999999463</c:v>
                </c:pt>
                <c:pt idx="59">
                  <c:v>-9.0234000000000378</c:v>
                </c:pt>
                <c:pt idx="60">
                  <c:v>-2.3246000000000322</c:v>
                </c:pt>
                <c:pt idx="61">
                  <c:v>-7.2354000000000269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62-2A4A-89D9-1A0068915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(Experimental)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 &amp; </a:t>
                </a:r>
                <a:r>
                  <a:rPr lang="en-US" sz="1600" b="0" i="0" u="none" strike="noStrike" baseline="0">
                    <a:effectLst/>
                  </a:rPr>
                  <a:t>△ H</a:t>
                </a:r>
                <a:r>
                  <a:rPr lang="en-US" sz="1600" b="0" i="0" u="none" strike="noStrike" baseline="0"/>
                  <a:t> GBNSR6</a:t>
                </a:r>
                <a:r>
                  <a:rPr lang="en-US" sz="16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187325</xdr:colOff>
      <xdr:row>0</xdr:row>
      <xdr:rowOff>53975</xdr:rowOff>
    </xdr:from>
    <xdr:to>
      <xdr:col>24</xdr:col>
      <xdr:colOff>98425</xdr:colOff>
      <xdr:row>19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7ACF5-32EC-EC41-BB88-C79853C6C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206375</xdr:colOff>
      <xdr:row>20</xdr:row>
      <xdr:rowOff>38100</xdr:rowOff>
    </xdr:from>
    <xdr:to>
      <xdr:col>24</xdr:col>
      <xdr:colOff>117475</xdr:colOff>
      <xdr:row>38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7B82F2-CCF7-7745-9A5D-99F9AF222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206375</xdr:colOff>
      <xdr:row>0</xdr:row>
      <xdr:rowOff>41275</xdr:rowOff>
    </xdr:from>
    <xdr:to>
      <xdr:col>32</xdr:col>
      <xdr:colOff>47625</xdr:colOff>
      <xdr:row>19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B650B6-D990-7443-BDAB-3CC0ACA56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253998</xdr:colOff>
      <xdr:row>20</xdr:row>
      <xdr:rowOff>31750</xdr:rowOff>
    </xdr:from>
    <xdr:to>
      <xdr:col>35</xdr:col>
      <xdr:colOff>15874</xdr:colOff>
      <xdr:row>41</xdr:row>
      <xdr:rowOff>111125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149814-FE7D-C44B-9484-99128F55E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39.907377199073" createdVersion="6" refreshedVersion="6" minRefreshableVersion="3" recordCount="61" xr:uid="{9861A9F6-9160-7A4E-9B98-FD301FF628BF}">
  <cacheSource type="worksheet">
    <worksheetSource ref="AN1:AP54" sheet="data"/>
  </cacheSource>
  <cacheFields count="5">
    <cacheField name="Delta H (gb+VDWALL)" numFmtId="0">
      <sharedItems containsSemiMixedTypes="0" containsString="0" containsNumber="1" minValue="-21.905000000000086" maxValue="0" count="61">
        <n v="-2.5433999999999912"/>
        <n v="-11.869900000000001"/>
        <n v="-15.078900000000004"/>
        <n v="-12.38730000000001"/>
        <n v="-11.698200000000014"/>
        <n v="-9.4220000000000255"/>
        <n v="-15.427899999999994"/>
        <n v="-18.659399999999977"/>
        <n v="-2.7850999999999999"/>
        <n v="-4.7644000000000233"/>
        <n v="-8.2892999999999972"/>
        <n v="-11.192400000000021"/>
        <n v="-14.048899999999975"/>
        <n v="-14.304100000000005"/>
        <n v="-13.505499999999984"/>
        <n v="-7.2797999999999945"/>
        <n v="-14.141299999999973"/>
        <n v="-11.329699999999974"/>
        <n v="-12.275399999999991"/>
        <n v="-11.680800000000005"/>
        <n v="-16.60469999999998"/>
        <n v="-14.700399999999973"/>
        <n v="-8.6984999999999673"/>
        <n v="-10.924399999999991"/>
        <n v="-12.743099999999998"/>
        <n v="-13.039699999999982"/>
        <n v="-13.490899999999982"/>
        <n v="-9.6966000000000179"/>
        <n v="-11.057299999999998"/>
        <n v="-8.7772999999999683"/>
        <n v="-10.038500000000028"/>
        <n v="-9.6930999999999869"/>
        <n v="-10.077699999999993"/>
        <n v="-9.595799999999997"/>
        <n v="-5.0698999999999899"/>
        <n v="-7.8176000000000272"/>
        <n v="-13.672200000000004"/>
        <n v="-13.146999999999991"/>
        <n v="-16.851599999999991"/>
        <n v="-8.8441000000000258"/>
        <n v="-10.297999999999973"/>
        <n v="-11.317200000000014"/>
        <n v="-14.957400000000007"/>
        <n v="-12.082199999999943"/>
        <n v="-14.964399999999955"/>
        <n v="-9.9968000000000075"/>
        <n v="-21.905000000000086"/>
        <n v="-20.852200000000039"/>
        <n v="0"/>
        <n v="-13.271799999999985"/>
        <n v="-12.946899999999914"/>
        <n v="-9.4666999999999462"/>
        <n v="-16.228399999999965"/>
        <n v="-17.908900000000017"/>
        <n v="-19.87360000000001"/>
        <n v="-11.46910000000014"/>
        <n v="-12.541200000000003"/>
        <n v="-16.47320000000002"/>
        <n v="-13.89140000000009"/>
        <n v="-11.968999999999824"/>
        <n v="-14.655399999999986"/>
      </sharedItems>
    </cacheField>
    <cacheField name="Etot PBSA" numFmtId="0">
      <sharedItems containsSemiMixedTypes="0" containsString="0" containsNumber="1" minValue="-18.641099999999824" maxValue="0" count="61">
        <n v="-1.0132999999999583"/>
        <n v="-9.938799999999901"/>
        <n v="-12.73580000000004"/>
        <n v="-10.244399999999928"/>
        <n v="-9.5454999999999472"/>
        <n v="-8.1653999999999769"/>
        <n v="-13.994599999999991"/>
        <n v="-16.653400000000033"/>
        <n v="-1.3498999999999342"/>
        <n v="-2.7155999999999949"/>
        <n v="-6.1011000000000877"/>
        <n v="-8.8665999999999485"/>
        <n v="-10.97239999999988"/>
        <n v="-12.092100000000073"/>
        <n v="-11.068500000000085"/>
        <n v="-5.4038000000000466"/>
        <n v="-12.04729999999995"/>
        <n v="-10.268100000000118"/>
        <n v="-10.192099999999982"/>
        <n v="-10.618100000000027"/>
        <n v="-15.168700000000058"/>
        <n v="-11.929399999999873"/>
        <n v="-6.3368999999999005"/>
        <n v="-9.5258999999999787"/>
        <n v="-12.015499999999975"/>
        <n v="-11.987900000000081"/>
        <n v="-13.234500000000025"/>
        <n v="-8.1601000000000568"/>
        <n v="-9.5809999999999036"/>
        <n v="-8.5046999999999571"/>
        <n v="-8.5535000000000991"/>
        <n v="-8.8379999999999654"/>
        <n v="-8.4043000000000347"/>
        <n v="-9.5779000000001133"/>
        <n v="-2.8492999999999711"/>
        <n v="-6.767400000000066"/>
        <n v="-10.849199999999996"/>
        <n v="-11.673000000000002"/>
        <n v="-15.992000000000075"/>
        <n v="-7.5620000000000118"/>
        <n v="-9.8654000000000224"/>
        <n v="-9.6242000000000871"/>
        <n v="-13.537900000000036"/>
        <n v="-10.400399999999991"/>
        <n v="-12.048399999999901"/>
        <n v="-8.206000000000131"/>
        <n v="-18.641099999999824"/>
        <n v="-17.612799999999879"/>
        <n v="0"/>
        <n v="-11.71040000000005"/>
        <n v="-11.727399999999989"/>
        <n v="-7.1363999999999805"/>
        <n v="-15.700900000000047"/>
        <n v="-15.748200000000111"/>
        <n v="-17.373299999999972"/>
        <n v="-8.4755999999999858"/>
        <n v="-9.83949999999993"/>
        <n v="-13.589400000000069"/>
        <n v="-10.838799999999878"/>
        <n v="-10.786499999999933"/>
        <n v="-12.021799999999985"/>
      </sharedItems>
    </cacheField>
    <cacheField name="Etot GBNSR6" numFmtId="0">
      <sharedItems containsSemiMixedTypes="0" containsString="0" containsNumber="1" minValue="-1.4135999999999882" maxValue="12.568799999999996" count="61">
        <n v="10.358999999999995"/>
        <n v="5.6421000000000134"/>
        <n v="2.5734000000000066"/>
        <n v="0.13089999999999691"/>
        <n v="-0.92810000000000059"/>
        <n v="4.1645999999999788"/>
        <n v="1.1213999999999942"/>
        <n v="-2.5399999999990541E-2"/>
        <n v="12.568799999999996"/>
        <n v="8.9850999999999885"/>
        <n v="7.7778000000000134"/>
        <n v="4.940899999999985"/>
        <n v="4.3218999999999994"/>
        <n v="5.1496999999999957"/>
        <n v="2.934599999999989"/>
        <n v="0.23740000000000805"/>
        <n v="-1.4135999999999882"/>
        <n v="4.4240000000000066"/>
        <n v="3.2446999999999946"/>
        <n v="5.3701999999999828"/>
        <n v="2.4926000000000101"/>
        <n v="4.3149999999999977"/>
        <n v="4.853100000000012"/>
        <n v="2.4509999999999934"/>
        <n v="2.7810999999999808"/>
        <n v="3.0043000000000006"/>
        <n v="1.5871000000000066"/>
        <n v="1.2659000000000162"/>
        <n v="3.4841000000000122"/>
        <n v="4.1782000000000039"/>
        <n v="3.6163999999999987"/>
        <n v="7.653899999999993"/>
        <n v="6.1859000000000037"/>
        <n v="6.9215999999999838"/>
        <n v="6.6194000000000131"/>
        <n v="2.9934999999999974"/>
        <n v="1.0124999999999886"/>
        <n v="3.7707999999999942"/>
        <n v="2.4757999999999925"/>
        <n v="4.3538999999999817"/>
        <n v="5.6179000000000201"/>
        <n v="9.4083000000000254"/>
        <n v="1.5382000000000176"/>
        <n v="8.6702000000000226"/>
        <n v="8.4832000000000107"/>
        <n v="9.2091999999998961"/>
        <n v="3.3233000000000175"/>
        <n v="1.0294999999999845"/>
        <n v="0"/>
        <n v="7.4933999999999514"/>
        <n v="8.5019000000000915"/>
        <n v="9.6929999999999836"/>
        <n v="7.6248000000000502"/>
        <n v="-0.25329999999996744"/>
        <n v="1.5469000000000506"/>
        <n v="6.1695999999999458"/>
        <n v="4.3922999999999774"/>
        <n v="5.6049999999999045"/>
        <n v="6.8610999999999649"/>
        <n v="5.7813000000001011"/>
        <n v="2.6902000000001181"/>
      </sharedItems>
    </cacheField>
    <cacheField name="EX _H (kcal/mol)" numFmtId="0">
      <sharedItems containsMixedTypes="1" containsNumber="1" minValue="-102.25069999999999" maxValue="1.89" count="56">
        <n v="-2.17"/>
        <n v="-4.1900000000000004"/>
        <n v="-5.46"/>
        <n v="-2.74"/>
        <n v="-2.99"/>
        <n v="-2.5299999999999998"/>
        <n v="-3.4"/>
        <n v="-4.8899999999999997"/>
        <n v="-2.57"/>
        <n v="-2.68"/>
        <n v="-3.28"/>
        <n v="-4.2"/>
        <n v="-4.28"/>
        <n v="-4.66"/>
        <n v="-4.74"/>
        <n v="-2.75"/>
        <n v="-0.93"/>
        <n v="-4.12"/>
        <n v="-3.36"/>
        <n v="-4.4800000000000004"/>
        <n v="0.6"/>
        <n v="-0.48"/>
        <n v="-1.0900000000000001"/>
        <n v="-2.96"/>
        <n v="1.89"/>
        <n v="0.42"/>
        <n v="-2.5099999999999998"/>
        <n v="-1.79"/>
        <n v="-2.89"/>
        <n v="-1.96"/>
        <n v="-2.82"/>
        <n v="0.47"/>
        <n v="0.88"/>
        <n v="-2.29"/>
        <n v="-2.27"/>
        <n v="-3.92"/>
        <n v="1.31"/>
        <n v="-2.93"/>
        <n v="-2.25"/>
        <n v="-9.9610000000000003"/>
        <n v="-9.1"/>
        <n v="-7.6"/>
        <s v="NDe"/>
        <n v="-6.62"/>
        <n v="-7.71"/>
        <n v="-5.67"/>
        <n v="-4.45"/>
        <n v="-14.78"/>
        <n v="-5.91"/>
        <n v="-9.9600000000000009"/>
        <n v="-78.119100000000003"/>
        <n v="-85.378"/>
        <n v="-83.784999999999997"/>
        <n v="-102.25069999999999"/>
        <n v="-84.448499999999996"/>
        <n v="-64.773799999999994"/>
      </sharedItems>
    </cacheField>
    <cacheField name="ID" numFmtId="0">
      <sharedItems containsSemiMixedTypes="0" containsString="0" containsNumber="1" containsInteger="1" minValue="1" maxValue="61" count="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1"/>
    <x v="11"/>
    <x v="11"/>
    <x v="11"/>
    <x v="11"/>
  </r>
  <r>
    <x v="12"/>
    <x v="12"/>
    <x v="12"/>
    <x v="12"/>
    <x v="12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5"/>
    <x v="17"/>
  </r>
  <r>
    <x v="18"/>
    <x v="18"/>
    <x v="18"/>
    <x v="17"/>
    <x v="18"/>
  </r>
  <r>
    <x v="19"/>
    <x v="19"/>
    <x v="19"/>
    <x v="18"/>
    <x v="19"/>
  </r>
  <r>
    <x v="20"/>
    <x v="20"/>
    <x v="20"/>
    <x v="1"/>
    <x v="20"/>
  </r>
  <r>
    <x v="21"/>
    <x v="21"/>
    <x v="21"/>
    <x v="19"/>
    <x v="21"/>
  </r>
  <r>
    <x v="22"/>
    <x v="22"/>
    <x v="22"/>
    <x v="20"/>
    <x v="22"/>
  </r>
  <r>
    <x v="23"/>
    <x v="23"/>
    <x v="23"/>
    <x v="21"/>
    <x v="23"/>
  </r>
  <r>
    <x v="24"/>
    <x v="24"/>
    <x v="24"/>
    <x v="22"/>
    <x v="24"/>
  </r>
  <r>
    <x v="25"/>
    <x v="25"/>
    <x v="25"/>
    <x v="0"/>
    <x v="25"/>
  </r>
  <r>
    <x v="26"/>
    <x v="26"/>
    <x v="26"/>
    <x v="23"/>
    <x v="26"/>
  </r>
  <r>
    <x v="27"/>
    <x v="27"/>
    <x v="27"/>
    <x v="24"/>
    <x v="27"/>
  </r>
  <r>
    <x v="28"/>
    <x v="28"/>
    <x v="28"/>
    <x v="25"/>
    <x v="28"/>
  </r>
  <r>
    <x v="29"/>
    <x v="29"/>
    <x v="29"/>
    <x v="26"/>
    <x v="29"/>
  </r>
  <r>
    <x v="30"/>
    <x v="30"/>
    <x v="30"/>
    <x v="27"/>
    <x v="30"/>
  </r>
  <r>
    <x v="31"/>
    <x v="31"/>
    <x v="31"/>
    <x v="28"/>
    <x v="31"/>
  </r>
  <r>
    <x v="32"/>
    <x v="32"/>
    <x v="32"/>
    <x v="29"/>
    <x v="32"/>
  </r>
  <r>
    <x v="33"/>
    <x v="33"/>
    <x v="33"/>
    <x v="30"/>
    <x v="33"/>
  </r>
  <r>
    <x v="34"/>
    <x v="34"/>
    <x v="34"/>
    <x v="31"/>
    <x v="34"/>
  </r>
  <r>
    <x v="35"/>
    <x v="35"/>
    <x v="35"/>
    <x v="32"/>
    <x v="35"/>
  </r>
  <r>
    <x v="36"/>
    <x v="36"/>
    <x v="36"/>
    <x v="33"/>
    <x v="36"/>
  </r>
  <r>
    <x v="37"/>
    <x v="37"/>
    <x v="37"/>
    <x v="34"/>
    <x v="37"/>
  </r>
  <r>
    <x v="38"/>
    <x v="38"/>
    <x v="38"/>
    <x v="35"/>
    <x v="38"/>
  </r>
  <r>
    <x v="39"/>
    <x v="39"/>
    <x v="39"/>
    <x v="36"/>
    <x v="39"/>
  </r>
  <r>
    <x v="40"/>
    <x v="40"/>
    <x v="40"/>
    <x v="15"/>
    <x v="40"/>
  </r>
  <r>
    <x v="41"/>
    <x v="41"/>
    <x v="41"/>
    <x v="37"/>
    <x v="41"/>
  </r>
  <r>
    <x v="42"/>
    <x v="42"/>
    <x v="42"/>
    <x v="38"/>
    <x v="42"/>
  </r>
  <r>
    <x v="43"/>
    <x v="43"/>
    <x v="43"/>
    <x v="39"/>
    <x v="43"/>
  </r>
  <r>
    <x v="44"/>
    <x v="44"/>
    <x v="44"/>
    <x v="40"/>
    <x v="44"/>
  </r>
  <r>
    <x v="45"/>
    <x v="45"/>
    <x v="45"/>
    <x v="41"/>
    <x v="45"/>
  </r>
  <r>
    <x v="46"/>
    <x v="46"/>
    <x v="46"/>
    <x v="42"/>
    <x v="46"/>
  </r>
  <r>
    <x v="47"/>
    <x v="47"/>
    <x v="47"/>
    <x v="43"/>
    <x v="47"/>
  </r>
  <r>
    <x v="48"/>
    <x v="48"/>
    <x v="48"/>
    <x v="42"/>
    <x v="48"/>
  </r>
  <r>
    <x v="49"/>
    <x v="49"/>
    <x v="49"/>
    <x v="44"/>
    <x v="49"/>
  </r>
  <r>
    <x v="50"/>
    <x v="50"/>
    <x v="50"/>
    <x v="45"/>
    <x v="50"/>
  </r>
  <r>
    <x v="51"/>
    <x v="51"/>
    <x v="51"/>
    <x v="46"/>
    <x v="51"/>
  </r>
  <r>
    <x v="52"/>
    <x v="52"/>
    <x v="52"/>
    <x v="47"/>
    <x v="52"/>
  </r>
  <r>
    <x v="53"/>
    <x v="53"/>
    <x v="53"/>
    <x v="48"/>
    <x v="53"/>
  </r>
  <r>
    <x v="54"/>
    <x v="54"/>
    <x v="54"/>
    <x v="49"/>
    <x v="54"/>
  </r>
  <r>
    <x v="55"/>
    <x v="55"/>
    <x v="55"/>
    <x v="50"/>
    <x v="55"/>
  </r>
  <r>
    <x v="56"/>
    <x v="56"/>
    <x v="56"/>
    <x v="51"/>
    <x v="56"/>
  </r>
  <r>
    <x v="57"/>
    <x v="57"/>
    <x v="57"/>
    <x v="52"/>
    <x v="57"/>
  </r>
  <r>
    <x v="58"/>
    <x v="58"/>
    <x v="58"/>
    <x v="53"/>
    <x v="58"/>
  </r>
  <r>
    <x v="59"/>
    <x v="59"/>
    <x v="59"/>
    <x v="54"/>
    <x v="59"/>
  </r>
  <r>
    <x v="60"/>
    <x v="60"/>
    <x v="60"/>
    <x v="55"/>
    <x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C620A-01CB-D248-AD5D-9E58A9EA1194}" name="PivotTable6" cacheId="24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63" firstHeaderRow="0" firstDataRow="1" firstDataCol="1"/>
  <pivotFields count="5">
    <pivotField dataField="1" showAll="0">
      <items count="62">
        <item x="46"/>
        <item x="47"/>
        <item x="54"/>
        <item x="7"/>
        <item x="53"/>
        <item x="38"/>
        <item x="20"/>
        <item x="57"/>
        <item x="52"/>
        <item x="6"/>
        <item x="2"/>
        <item x="44"/>
        <item x="42"/>
        <item x="21"/>
        <item x="60"/>
        <item x="13"/>
        <item x="16"/>
        <item x="12"/>
        <item x="58"/>
        <item x="36"/>
        <item x="14"/>
        <item x="26"/>
        <item x="49"/>
        <item x="37"/>
        <item x="25"/>
        <item x="50"/>
        <item x="24"/>
        <item x="56"/>
        <item x="3"/>
        <item x="18"/>
        <item x="43"/>
        <item x="59"/>
        <item x="1"/>
        <item x="4"/>
        <item x="19"/>
        <item x="55"/>
        <item x="17"/>
        <item x="41"/>
        <item x="11"/>
        <item x="28"/>
        <item x="23"/>
        <item x="40"/>
        <item x="32"/>
        <item x="30"/>
        <item x="45"/>
        <item x="27"/>
        <item x="31"/>
        <item x="33"/>
        <item x="51"/>
        <item x="5"/>
        <item x="39"/>
        <item x="29"/>
        <item x="22"/>
        <item x="10"/>
        <item x="35"/>
        <item x="15"/>
        <item x="34"/>
        <item x="9"/>
        <item x="8"/>
        <item x="0"/>
        <item x="48"/>
        <item t="default"/>
      </items>
    </pivotField>
    <pivotField dataField="1" showAll="0">
      <items count="62">
        <item x="46"/>
        <item x="47"/>
        <item x="54"/>
        <item x="7"/>
        <item x="38"/>
        <item x="53"/>
        <item x="52"/>
        <item x="20"/>
        <item x="6"/>
        <item x="57"/>
        <item x="42"/>
        <item x="26"/>
        <item x="2"/>
        <item x="13"/>
        <item x="44"/>
        <item x="16"/>
        <item x="60"/>
        <item x="24"/>
        <item x="25"/>
        <item x="21"/>
        <item x="50"/>
        <item x="49"/>
        <item x="37"/>
        <item x="14"/>
        <item x="12"/>
        <item x="36"/>
        <item x="58"/>
        <item x="59"/>
        <item x="19"/>
        <item x="43"/>
        <item x="17"/>
        <item x="3"/>
        <item x="18"/>
        <item x="1"/>
        <item x="40"/>
        <item x="56"/>
        <item x="41"/>
        <item x="28"/>
        <item x="33"/>
        <item x="4"/>
        <item x="23"/>
        <item x="11"/>
        <item x="31"/>
        <item x="30"/>
        <item x="29"/>
        <item x="55"/>
        <item x="32"/>
        <item x="45"/>
        <item x="5"/>
        <item x="27"/>
        <item x="39"/>
        <item x="51"/>
        <item x="35"/>
        <item x="22"/>
        <item x="10"/>
        <item x="15"/>
        <item x="34"/>
        <item x="9"/>
        <item x="8"/>
        <item x="0"/>
        <item x="48"/>
        <item t="default"/>
      </items>
    </pivotField>
    <pivotField showAll="0"/>
    <pivotField dataField="1" showAll="0">
      <items count="57">
        <item x="53"/>
        <item x="51"/>
        <item x="54"/>
        <item x="52"/>
        <item x="50"/>
        <item x="55"/>
        <item x="47"/>
        <item x="39"/>
        <item x="49"/>
        <item x="40"/>
        <item x="44"/>
        <item x="41"/>
        <item x="43"/>
        <item x="48"/>
        <item x="45"/>
        <item x="2"/>
        <item x="7"/>
        <item x="14"/>
        <item x="13"/>
        <item x="19"/>
        <item x="46"/>
        <item x="12"/>
        <item x="11"/>
        <item x="1"/>
        <item x="17"/>
        <item x="35"/>
        <item x="6"/>
        <item x="18"/>
        <item x="10"/>
        <item x="4"/>
        <item x="23"/>
        <item x="37"/>
        <item x="28"/>
        <item x="30"/>
        <item x="15"/>
        <item x="3"/>
        <item x="9"/>
        <item x="8"/>
        <item x="5"/>
        <item x="26"/>
        <item x="33"/>
        <item x="34"/>
        <item x="38"/>
        <item x="0"/>
        <item x="29"/>
        <item x="27"/>
        <item x="22"/>
        <item x="16"/>
        <item x="21"/>
        <item x="25"/>
        <item x="31"/>
        <item x="20"/>
        <item x="32"/>
        <item x="36"/>
        <item x="24"/>
        <item x="42"/>
        <item t="default"/>
      </items>
    </pivotField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 count="1">
    <field x="4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BSA" fld="1" baseField="0" baseItem="0"/>
    <dataField name="gnsr6" fld="0" baseField="0" baseItem="0"/>
    <dataField name="EX _H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74DF-FB71-A641-B99D-0471020535CD}">
  <dimension ref="A1:AS68"/>
  <sheetViews>
    <sheetView tabSelected="1" topLeftCell="A39" zoomScale="110" zoomScaleNormal="110" workbookViewId="0">
      <selection activeCell="B55" sqref="B55"/>
    </sheetView>
  </sheetViews>
  <sheetFormatPr baseColWidth="10" defaultRowHeight="16" x14ac:dyDescent="0.2"/>
  <cols>
    <col min="1" max="1" width="5" style="4" customWidth="1"/>
    <col min="2" max="2" width="19.33203125" style="4" bestFit="1" customWidth="1"/>
    <col min="3" max="3" width="13.1640625" style="4" customWidth="1"/>
    <col min="4" max="4" width="6.5" style="4" bestFit="1" customWidth="1"/>
    <col min="5" max="5" width="8.33203125" style="4" customWidth="1"/>
    <col min="6" max="6" width="15.1640625" style="4" customWidth="1"/>
    <col min="7" max="7" width="10.1640625" style="4" customWidth="1"/>
    <col min="8" max="8" width="15.33203125" style="4" customWidth="1"/>
    <col min="9" max="9" width="10.33203125" style="4" customWidth="1"/>
    <col min="10" max="10" width="13.33203125" style="4" customWidth="1"/>
    <col min="11" max="11" width="18.5" style="4" customWidth="1"/>
    <col min="12" max="12" width="14.83203125" style="4" customWidth="1"/>
    <col min="13" max="13" width="13" style="4" customWidth="1"/>
    <col min="14" max="14" width="17" style="4" customWidth="1"/>
    <col min="15" max="15" width="12.33203125" style="4" customWidth="1"/>
    <col min="16" max="16" width="17.6640625" style="4" customWidth="1"/>
    <col min="17" max="17" width="14" style="4" customWidth="1"/>
    <col min="18" max="18" width="12.1640625" style="4" customWidth="1"/>
    <col min="19" max="19" width="16.1640625" style="4" customWidth="1"/>
    <col min="20" max="20" width="15.83203125" style="4" bestFit="1" customWidth="1"/>
    <col min="21" max="21" width="23.6640625" style="4" customWidth="1"/>
    <col min="22" max="22" width="17.5" style="4" customWidth="1"/>
    <col min="23" max="23" width="15.6640625" style="4" customWidth="1"/>
    <col min="24" max="24" width="19.6640625" style="4" customWidth="1"/>
    <col min="25" max="25" width="16" style="4" bestFit="1" customWidth="1"/>
    <col min="26" max="26" width="18.1640625" style="4" bestFit="1" customWidth="1"/>
    <col min="27" max="27" width="17.6640625" style="4" bestFit="1" customWidth="1"/>
    <col min="28" max="28" width="15.83203125" style="4" bestFit="1" customWidth="1"/>
    <col min="29" max="29" width="18" style="4" bestFit="1" customWidth="1"/>
    <col min="30" max="30" width="13.1640625" style="4" bestFit="1" customWidth="1"/>
    <col min="31" max="31" width="15.33203125" style="4" bestFit="1" customWidth="1"/>
    <col min="32" max="32" width="14.6640625" style="4" bestFit="1" customWidth="1"/>
    <col min="33" max="33" width="13.1640625" style="4" bestFit="1" customWidth="1"/>
    <col min="34" max="34" width="15.1640625" style="4" bestFit="1" customWidth="1"/>
    <col min="35" max="35" width="10.83203125" style="4" bestFit="1" customWidth="1"/>
    <col min="36" max="36" width="11.83203125" style="4" bestFit="1" customWidth="1"/>
    <col min="37" max="37" width="11.1640625" style="4" bestFit="1" customWidth="1"/>
    <col min="38" max="38" width="10.83203125" style="4" customWidth="1"/>
    <col min="39" max="39" width="11.83203125" style="4" bestFit="1" customWidth="1"/>
    <col min="40" max="40" width="24.33203125" style="4" customWidth="1"/>
    <col min="41" max="41" width="19.1640625" style="4" bestFit="1" customWidth="1"/>
    <col min="42" max="42" width="21.1640625" style="4" bestFit="1" customWidth="1"/>
    <col min="43" max="43" width="20" style="4" customWidth="1"/>
    <col min="44" max="44" width="25" style="4" bestFit="1" customWidth="1"/>
    <col min="45" max="45" width="18.83203125" style="4" customWidth="1"/>
    <col min="46" max="47" width="10.83203125" style="4"/>
    <col min="48" max="48" width="17.83203125" style="4" customWidth="1"/>
    <col min="49" max="49" width="17.1640625" style="4" bestFit="1" customWidth="1"/>
    <col min="50" max="16384" width="10.83203125" style="4"/>
  </cols>
  <sheetData>
    <row r="1" spans="1:45" s="5" customFormat="1" ht="17" customHeight="1" x14ac:dyDescent="0.2">
      <c r="A1" s="5" t="s">
        <v>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78</v>
      </c>
      <c r="G1" s="5" t="s">
        <v>79</v>
      </c>
      <c r="H1" s="5" t="s">
        <v>74</v>
      </c>
      <c r="I1" s="5" t="s">
        <v>80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  <c r="AH1" s="5" t="s">
        <v>68</v>
      </c>
      <c r="AI1" s="5" t="s">
        <v>81</v>
      </c>
      <c r="AJ1" s="5" t="s">
        <v>82</v>
      </c>
      <c r="AK1" s="5" t="s">
        <v>83</v>
      </c>
      <c r="AL1" s="5" t="s">
        <v>84</v>
      </c>
      <c r="AM1" s="5" t="s">
        <v>85</v>
      </c>
      <c r="AN1" s="5" t="s">
        <v>73</v>
      </c>
      <c r="AO1" s="5" t="s">
        <v>72</v>
      </c>
      <c r="AP1" s="5" t="s">
        <v>86</v>
      </c>
      <c r="AQ1" s="5" t="s">
        <v>75</v>
      </c>
      <c r="AR1" s="5" t="s">
        <v>76</v>
      </c>
      <c r="AS1" s="5" t="s">
        <v>77</v>
      </c>
    </row>
    <row r="2" spans="1:45" x14ac:dyDescent="0.2">
      <c r="A2" s="4">
        <v>1</v>
      </c>
      <c r="B2" s="4" t="s">
        <v>5</v>
      </c>
      <c r="C2" s="4" t="s">
        <v>6</v>
      </c>
      <c r="D2" s="4" t="s">
        <v>7</v>
      </c>
      <c r="E2" s="4" t="s">
        <v>8</v>
      </c>
      <c r="F2" s="4">
        <v>-1.575</v>
      </c>
      <c r="G2" s="4">
        <v>1.9E-2</v>
      </c>
      <c r="H2" s="4">
        <v>-2.17</v>
      </c>
      <c r="I2" s="4">
        <v>0.05</v>
      </c>
      <c r="J2" s="4">
        <v>-47.883200000000002</v>
      </c>
      <c r="K2" s="4">
        <v>-5.6399999999999999E-2</v>
      </c>
      <c r="L2" s="4">
        <v>16.476400000000002</v>
      </c>
      <c r="M2" s="4">
        <v>-65.7376</v>
      </c>
      <c r="N2" s="4">
        <v>1.4343999999999999</v>
      </c>
      <c r="O2" s="4">
        <v>-569.57950000000005</v>
      </c>
      <c r="P2" s="4">
        <v>-28.5717</v>
      </c>
      <c r="Q2" s="4">
        <v>-428.952</v>
      </c>
      <c r="R2" s="4">
        <v>-117.2248</v>
      </c>
      <c r="S2" s="4">
        <v>5.1691000000000003</v>
      </c>
      <c r="T2" s="4">
        <v>-618.30349999999999</v>
      </c>
      <c r="U2" s="4">
        <v>-40.289499999999997</v>
      </c>
      <c r="V2" s="4">
        <v>-402.78109999999998</v>
      </c>
      <c r="W2" s="4">
        <v>-180.20480000000001</v>
      </c>
      <c r="X2" s="4">
        <v>4.9718</v>
      </c>
      <c r="Y2" s="4">
        <v>-124.2654</v>
      </c>
      <c r="Z2" s="4">
        <v>435.82479999999998</v>
      </c>
      <c r="AA2" s="4">
        <v>-402.78109999999998</v>
      </c>
      <c r="AB2" s="4">
        <v>-162.2809</v>
      </c>
      <c r="AC2" s="4">
        <v>4.9718</v>
      </c>
      <c r="AD2" s="4">
        <v>-37.277799999999999</v>
      </c>
      <c r="AE2" s="4">
        <v>12.248699999999999</v>
      </c>
      <c r="AF2" s="4">
        <v>16.476400000000002</v>
      </c>
      <c r="AG2" s="4">
        <v>-67.437200000000004</v>
      </c>
      <c r="AH2" s="4">
        <v>1.4343999999999999</v>
      </c>
      <c r="AI2" s="4">
        <v>-96.653999999999996</v>
      </c>
      <c r="AJ2" s="4">
        <v>423.5761</v>
      </c>
      <c r="AK2" s="4">
        <v>-428.952</v>
      </c>
      <c r="AL2" s="4">
        <v>-96.447100000000006</v>
      </c>
      <c r="AM2" s="4">
        <v>5.1691000000000003</v>
      </c>
      <c r="AN2" s="6">
        <f t="shared" ref="AN2:AN33" si="0">(Y2+U2)-((AD2+K2)+(AI2+P2))</f>
        <v>-1.995000000000033</v>
      </c>
      <c r="AO2" s="4">
        <f t="shared" ref="AO2:AO33" si="1">T2-(O2+J2)</f>
        <v>-0.8407999999999447</v>
      </c>
      <c r="AP2" s="6">
        <v>-2.17</v>
      </c>
      <c r="AQ2" s="4">
        <f t="shared" ref="AQ2:AQ33" si="2">AN2-AP2</f>
        <v>0.17499999999996696</v>
      </c>
      <c r="AR2" s="4">
        <f t="shared" ref="AR2:AR33" si="3">AQ2^2</f>
        <v>3.0624999999988436E-2</v>
      </c>
      <c r="AS2" s="4">
        <f t="shared" ref="AS2:AS33" si="4">AO2-AP2</f>
        <v>1.3292000000000552</v>
      </c>
    </row>
    <row r="3" spans="1:45" x14ac:dyDescent="0.2">
      <c r="A3" s="4">
        <v>2</v>
      </c>
      <c r="B3" s="4" t="s">
        <v>5</v>
      </c>
      <c r="C3" s="4" t="s">
        <v>6</v>
      </c>
      <c r="D3" s="4" t="s">
        <v>7</v>
      </c>
      <c r="E3" s="4" t="s">
        <v>9</v>
      </c>
      <c r="F3" s="4">
        <v>-3.5329999999999999</v>
      </c>
      <c r="G3" s="4">
        <v>4.0000000000000001E-3</v>
      </c>
      <c r="H3" s="4">
        <v>-4.1900000000000004</v>
      </c>
      <c r="I3" s="4">
        <v>0.02</v>
      </c>
      <c r="J3" s="4">
        <v>-52.075800000000001</v>
      </c>
      <c r="K3" s="4">
        <v>-0.3831</v>
      </c>
      <c r="L3" s="4">
        <v>11.563700000000001</v>
      </c>
      <c r="M3" s="4">
        <v>-65.000100000000003</v>
      </c>
      <c r="N3" s="4">
        <v>1.7438</v>
      </c>
      <c r="O3" s="4">
        <v>-550.65509999999995</v>
      </c>
      <c r="P3" s="4">
        <v>-27.133400000000002</v>
      </c>
      <c r="Q3" s="4">
        <v>-397.97840000000002</v>
      </c>
      <c r="R3" s="4">
        <v>-130.61590000000001</v>
      </c>
      <c r="S3" s="4">
        <v>5.0726000000000004</v>
      </c>
      <c r="T3" s="4">
        <v>-611.21180000000004</v>
      </c>
      <c r="U3" s="4">
        <v>-44.076599999999999</v>
      </c>
      <c r="V3" s="4">
        <v>-376.02879999999999</v>
      </c>
      <c r="W3" s="4">
        <v>-196.09530000000001</v>
      </c>
      <c r="X3" s="4">
        <v>4.9888000000000003</v>
      </c>
      <c r="Y3" s="4">
        <v>-118.5231</v>
      </c>
      <c r="Z3" s="4">
        <v>428.97980000000001</v>
      </c>
      <c r="AA3" s="4">
        <v>-376.02879999999999</v>
      </c>
      <c r="AB3" s="4">
        <v>-176.46299999999999</v>
      </c>
      <c r="AC3" s="4">
        <v>4.9888000000000003</v>
      </c>
      <c r="AD3" s="4">
        <v>-37.165900000000001</v>
      </c>
      <c r="AE3" s="4">
        <v>16.313500000000001</v>
      </c>
      <c r="AF3" s="4">
        <v>11.563700000000001</v>
      </c>
      <c r="AG3" s="4">
        <v>-66.786900000000003</v>
      </c>
      <c r="AH3" s="4">
        <v>1.7438</v>
      </c>
      <c r="AI3" s="4">
        <v>-86.654899999999998</v>
      </c>
      <c r="AJ3" s="4">
        <v>412.66629999999998</v>
      </c>
      <c r="AK3" s="4">
        <v>-397.97840000000002</v>
      </c>
      <c r="AL3" s="4">
        <v>-106.41540000000001</v>
      </c>
      <c r="AM3" s="4">
        <v>5.0726000000000004</v>
      </c>
      <c r="AN3" s="6">
        <f t="shared" si="0"/>
        <v>-11.262399999999985</v>
      </c>
      <c r="AO3" s="4">
        <f t="shared" si="1"/>
        <v>-8.4809000000001333</v>
      </c>
      <c r="AP3" s="6">
        <v>-4.1900000000000004</v>
      </c>
      <c r="AQ3" s="4">
        <f t="shared" si="2"/>
        <v>-7.0723999999999849</v>
      </c>
      <c r="AR3" s="4">
        <f t="shared" si="3"/>
        <v>50.018841759999788</v>
      </c>
      <c r="AS3" s="4">
        <f t="shared" si="4"/>
        <v>-4.2909000000001329</v>
      </c>
    </row>
    <row r="4" spans="1:45" x14ac:dyDescent="0.2">
      <c r="A4" s="4">
        <v>3</v>
      </c>
      <c r="B4" s="4" t="s">
        <v>5</v>
      </c>
      <c r="C4" s="4" t="s">
        <v>6</v>
      </c>
      <c r="D4" s="4" t="s">
        <v>7</v>
      </c>
      <c r="E4" s="4" t="s">
        <v>10</v>
      </c>
      <c r="F4" s="4">
        <v>-4.6059999999999999</v>
      </c>
      <c r="G4" s="4">
        <v>7.0000000000000001E-3</v>
      </c>
      <c r="H4" s="4">
        <v>-5.46</v>
      </c>
      <c r="I4" s="4">
        <v>0.03</v>
      </c>
      <c r="J4" s="4">
        <v>-51.532299999999999</v>
      </c>
      <c r="K4" s="4">
        <v>-0.64929999999999999</v>
      </c>
      <c r="L4" s="4">
        <v>11.3698</v>
      </c>
      <c r="M4" s="4">
        <v>-64.315700000000007</v>
      </c>
      <c r="N4" s="4">
        <v>2.0628000000000002</v>
      </c>
      <c r="O4" s="4">
        <v>-571.73919999999998</v>
      </c>
      <c r="P4" s="4">
        <v>-29.093</v>
      </c>
      <c r="Q4" s="4">
        <v>-429.30680000000001</v>
      </c>
      <c r="R4" s="4">
        <v>-118.4746</v>
      </c>
      <c r="S4" s="4">
        <v>5.1352000000000002</v>
      </c>
      <c r="T4" s="4">
        <v>-637.09490000000005</v>
      </c>
      <c r="U4" s="4">
        <v>-48.714599999999997</v>
      </c>
      <c r="V4" s="4">
        <v>-410.18560000000002</v>
      </c>
      <c r="W4" s="4">
        <v>-183.52180000000001</v>
      </c>
      <c r="X4" s="4">
        <v>5.327</v>
      </c>
      <c r="Y4" s="4">
        <v>-125.3753</v>
      </c>
      <c r="Z4" s="4">
        <v>443.10169999999999</v>
      </c>
      <c r="AA4" s="4">
        <v>-410.18560000000002</v>
      </c>
      <c r="AB4" s="4">
        <v>-163.61840000000001</v>
      </c>
      <c r="AC4" s="4">
        <v>5.327</v>
      </c>
      <c r="AD4" s="4">
        <v>-35.816000000000003</v>
      </c>
      <c r="AE4" s="4">
        <v>16.809200000000001</v>
      </c>
      <c r="AF4" s="4">
        <v>11.3698</v>
      </c>
      <c r="AG4" s="4">
        <v>-66.0578</v>
      </c>
      <c r="AH4" s="4">
        <v>2.0628000000000002</v>
      </c>
      <c r="AI4" s="4">
        <v>-93.124200000000002</v>
      </c>
      <c r="AJ4" s="4">
        <v>426.29250000000002</v>
      </c>
      <c r="AK4" s="4">
        <v>-429.30680000000001</v>
      </c>
      <c r="AL4" s="4">
        <v>-95.245199999999997</v>
      </c>
      <c r="AM4" s="4">
        <v>5.1352000000000002</v>
      </c>
      <c r="AN4" s="6">
        <f t="shared" si="0"/>
        <v>-15.407399999999996</v>
      </c>
      <c r="AO4" s="4">
        <f t="shared" si="1"/>
        <v>-13.823400000000106</v>
      </c>
      <c r="AP4" s="6">
        <v>-5.46</v>
      </c>
      <c r="AQ4" s="4">
        <f t="shared" si="2"/>
        <v>-9.9473999999999947</v>
      </c>
      <c r="AR4" s="4">
        <f t="shared" si="3"/>
        <v>98.950766759999894</v>
      </c>
      <c r="AS4" s="4">
        <f t="shared" si="4"/>
        <v>-8.3634000000001052</v>
      </c>
    </row>
    <row r="5" spans="1:45" x14ac:dyDescent="0.2">
      <c r="A5" s="4">
        <v>4</v>
      </c>
      <c r="B5" s="4" t="s">
        <v>5</v>
      </c>
      <c r="C5" s="4" t="s">
        <v>6</v>
      </c>
      <c r="D5" s="4" t="s">
        <v>7</v>
      </c>
      <c r="E5" s="4" t="s">
        <v>11</v>
      </c>
      <c r="F5" s="4">
        <v>-2.13</v>
      </c>
      <c r="G5" s="4">
        <v>1.6E-2</v>
      </c>
      <c r="H5" s="4">
        <v>-2.74</v>
      </c>
      <c r="I5" s="4">
        <v>0.02</v>
      </c>
      <c r="J5" s="4">
        <v>2.3898000000000001</v>
      </c>
      <c r="K5" s="4">
        <v>-1.5900000000000001E-2</v>
      </c>
      <c r="L5" s="4">
        <v>11.280900000000001</v>
      </c>
      <c r="M5" s="4">
        <v>-10.208299999999999</v>
      </c>
      <c r="N5" s="4">
        <v>1.333</v>
      </c>
      <c r="O5" s="4">
        <v>-558.40629999999999</v>
      </c>
      <c r="P5" s="4">
        <v>-29.623100000000001</v>
      </c>
      <c r="Q5" s="4">
        <v>-416.5215</v>
      </c>
      <c r="R5" s="4">
        <v>-117.34650000000001</v>
      </c>
      <c r="S5" s="4">
        <v>5.0849000000000002</v>
      </c>
      <c r="T5" s="4">
        <v>-567.34839999999997</v>
      </c>
      <c r="U5" s="4">
        <v>-43.022799999999997</v>
      </c>
      <c r="V5" s="4">
        <v>-405.0136</v>
      </c>
      <c r="W5" s="4">
        <v>-124.25709999999999</v>
      </c>
      <c r="X5" s="4">
        <v>4.9451000000000001</v>
      </c>
      <c r="Y5" s="4">
        <v>-112.61499999999999</v>
      </c>
      <c r="Z5" s="4">
        <v>389.70089999999999</v>
      </c>
      <c r="AA5" s="4">
        <v>-405.0136</v>
      </c>
      <c r="AB5" s="4">
        <v>-102.2474</v>
      </c>
      <c r="AC5" s="4">
        <v>4.9451000000000001</v>
      </c>
      <c r="AD5" s="4">
        <v>-26.626100000000001</v>
      </c>
      <c r="AE5" s="4">
        <v>-30.367799999999999</v>
      </c>
      <c r="AF5" s="4">
        <v>11.280900000000001</v>
      </c>
      <c r="AG5" s="4">
        <v>-8.8722999999999992</v>
      </c>
      <c r="AH5" s="4">
        <v>1.333</v>
      </c>
      <c r="AI5" s="4">
        <v>-88.814099999999996</v>
      </c>
      <c r="AJ5" s="4">
        <v>420.06869999999998</v>
      </c>
      <c r="AK5" s="4">
        <v>-416.5215</v>
      </c>
      <c r="AL5" s="4">
        <v>-97.446100000000001</v>
      </c>
      <c r="AM5" s="4">
        <v>5.0849000000000002</v>
      </c>
      <c r="AN5" s="6">
        <f t="shared" si="0"/>
        <v>-10.558600000000013</v>
      </c>
      <c r="AO5" s="4">
        <f t="shared" si="1"/>
        <v>-11.331900000000019</v>
      </c>
      <c r="AP5" s="6">
        <v>-2.74</v>
      </c>
      <c r="AQ5" s="4">
        <f t="shared" si="2"/>
        <v>-7.8186000000000124</v>
      </c>
      <c r="AR5" s="4">
        <f t="shared" si="3"/>
        <v>61.130505960000193</v>
      </c>
      <c r="AS5" s="4">
        <f t="shared" si="4"/>
        <v>-8.5919000000000185</v>
      </c>
    </row>
    <row r="6" spans="1:45" x14ac:dyDescent="0.2">
      <c r="A6" s="4">
        <v>5</v>
      </c>
      <c r="B6" s="4" t="s">
        <v>5</v>
      </c>
      <c r="C6" s="4" t="s">
        <v>6</v>
      </c>
      <c r="D6" s="4" t="s">
        <v>7</v>
      </c>
      <c r="E6" s="4" t="s">
        <v>12</v>
      </c>
      <c r="F6" s="4">
        <v>-2.5099999999999998</v>
      </c>
      <c r="G6" s="4">
        <v>0.06</v>
      </c>
      <c r="H6" s="4">
        <v>-2.99</v>
      </c>
      <c r="I6" s="4">
        <v>0.23</v>
      </c>
      <c r="J6" s="4">
        <v>-3.2280000000000002</v>
      </c>
      <c r="K6" s="4">
        <v>-0.90410000000000001</v>
      </c>
      <c r="L6" s="4">
        <v>5.6626000000000003</v>
      </c>
      <c r="M6" s="4">
        <v>-9.5379000000000005</v>
      </c>
      <c r="N6" s="4">
        <v>1.5513999999999999</v>
      </c>
      <c r="O6" s="4">
        <v>-569.25699999999995</v>
      </c>
      <c r="P6" s="4">
        <v>-28.8169</v>
      </c>
      <c r="Q6" s="4">
        <v>-435.96890000000002</v>
      </c>
      <c r="R6" s="4">
        <v>-109.5594</v>
      </c>
      <c r="S6" s="4">
        <v>5.0880999999999998</v>
      </c>
      <c r="T6" s="4">
        <v>-586.5335</v>
      </c>
      <c r="U6" s="4">
        <v>-46.8309</v>
      </c>
      <c r="V6" s="4">
        <v>-431.71109999999999</v>
      </c>
      <c r="W6" s="4">
        <v>-113.0057</v>
      </c>
      <c r="X6" s="4">
        <v>5.0141999999999998</v>
      </c>
      <c r="Y6" s="4">
        <v>-105.40309999999999</v>
      </c>
      <c r="Z6" s="4">
        <v>414.8143</v>
      </c>
      <c r="AA6" s="4">
        <v>-431.71109999999999</v>
      </c>
      <c r="AB6" s="4">
        <v>-93.520499999999998</v>
      </c>
      <c r="AC6" s="4">
        <v>5.0141999999999998</v>
      </c>
      <c r="AD6" s="4">
        <v>-11.5809</v>
      </c>
      <c r="AE6" s="4">
        <v>-10.917199999999999</v>
      </c>
      <c r="AF6" s="4">
        <v>5.6626000000000003</v>
      </c>
      <c r="AG6" s="4">
        <v>-7.8776000000000002</v>
      </c>
      <c r="AH6" s="4">
        <v>1.5513999999999999</v>
      </c>
      <c r="AI6" s="4">
        <v>-96.380399999999995</v>
      </c>
      <c r="AJ6" s="4">
        <v>425.73149999999998</v>
      </c>
      <c r="AK6" s="4">
        <v>-435.96890000000002</v>
      </c>
      <c r="AL6" s="4">
        <v>-91.231200000000001</v>
      </c>
      <c r="AM6" s="4">
        <v>5.0880999999999998</v>
      </c>
      <c r="AN6" s="6">
        <f t="shared" si="0"/>
        <v>-14.551699999999983</v>
      </c>
      <c r="AO6" s="4">
        <f t="shared" si="1"/>
        <v>-14.048500000000104</v>
      </c>
      <c r="AP6" s="6">
        <v>-2.99</v>
      </c>
      <c r="AQ6" s="4">
        <f t="shared" si="2"/>
        <v>-11.561699999999982</v>
      </c>
      <c r="AR6" s="4">
        <f t="shared" si="3"/>
        <v>133.67290688999958</v>
      </c>
      <c r="AS6" s="4">
        <f t="shared" si="4"/>
        <v>-11.058500000000103</v>
      </c>
    </row>
    <row r="7" spans="1:45" x14ac:dyDescent="0.2">
      <c r="A7" s="4">
        <v>6</v>
      </c>
      <c r="B7" s="4" t="s">
        <v>5</v>
      </c>
      <c r="C7" s="4" t="s">
        <v>6</v>
      </c>
      <c r="D7" s="4" t="s">
        <v>7</v>
      </c>
      <c r="E7" s="4" t="s">
        <v>13</v>
      </c>
      <c r="F7" s="4">
        <v>-1.506</v>
      </c>
      <c r="G7" s="4">
        <v>3.5999999999999997E-2</v>
      </c>
      <c r="H7" s="4">
        <v>-2.5299999999999998</v>
      </c>
      <c r="I7" s="4">
        <v>0.12</v>
      </c>
      <c r="J7" s="4">
        <v>-56.463500000000003</v>
      </c>
      <c r="K7" s="4">
        <v>-0.18</v>
      </c>
      <c r="L7" s="4">
        <v>20.787400000000002</v>
      </c>
      <c r="M7" s="4">
        <v>-78.388999999999996</v>
      </c>
      <c r="N7" s="4">
        <v>1.3182</v>
      </c>
      <c r="O7" s="4">
        <v>-567.7269</v>
      </c>
      <c r="P7" s="4">
        <v>-29.503699999999998</v>
      </c>
      <c r="Q7" s="4">
        <v>-421.37369999999999</v>
      </c>
      <c r="R7" s="4">
        <v>-122.0287</v>
      </c>
      <c r="S7" s="4">
        <v>5.1791999999999998</v>
      </c>
      <c r="T7" s="4">
        <v>-631.85</v>
      </c>
      <c r="U7" s="4">
        <v>-43.367800000000003</v>
      </c>
      <c r="V7" s="4">
        <v>-423.23469999999998</v>
      </c>
      <c r="W7" s="4">
        <v>-170.22219999999999</v>
      </c>
      <c r="X7" s="4">
        <v>4.9745999999999997</v>
      </c>
      <c r="Y7" s="4">
        <v>-158.17269999999999</v>
      </c>
      <c r="Z7" s="4">
        <v>409.12470000000002</v>
      </c>
      <c r="AA7" s="4">
        <v>-423.23469999999998</v>
      </c>
      <c r="AB7" s="4">
        <v>-149.03739999999999</v>
      </c>
      <c r="AC7" s="4">
        <v>4.9745999999999997</v>
      </c>
      <c r="AD7" s="4">
        <v>-72.422399999999996</v>
      </c>
      <c r="AE7" s="4">
        <v>-13.284800000000001</v>
      </c>
      <c r="AF7" s="4">
        <v>20.787400000000002</v>
      </c>
      <c r="AG7" s="4">
        <v>-81.243200000000002</v>
      </c>
      <c r="AH7" s="4">
        <v>1.3182</v>
      </c>
      <c r="AI7" s="4">
        <v>-93.581800000000001</v>
      </c>
      <c r="AJ7" s="4">
        <v>422.40949999999998</v>
      </c>
      <c r="AK7" s="4">
        <v>-421.37369999999999</v>
      </c>
      <c r="AL7" s="4">
        <v>-99.796800000000005</v>
      </c>
      <c r="AM7" s="4">
        <v>5.1791999999999998</v>
      </c>
      <c r="AN7" s="6">
        <f t="shared" si="0"/>
        <v>-5.8525999999999954</v>
      </c>
      <c r="AO7" s="4">
        <f t="shared" si="1"/>
        <v>-7.6596000000000686</v>
      </c>
      <c r="AP7" s="6">
        <v>-2.5299999999999998</v>
      </c>
      <c r="AQ7" s="4">
        <f t="shared" si="2"/>
        <v>-3.3225999999999956</v>
      </c>
      <c r="AR7" s="4">
        <f t="shared" si="3"/>
        <v>11.03967075999997</v>
      </c>
      <c r="AS7" s="4">
        <f t="shared" si="4"/>
        <v>-5.1296000000000692</v>
      </c>
    </row>
    <row r="8" spans="1:45" x14ac:dyDescent="0.2">
      <c r="A8" s="4">
        <v>7</v>
      </c>
      <c r="B8" s="4" t="s">
        <v>5</v>
      </c>
      <c r="C8" s="4" t="s">
        <v>6</v>
      </c>
      <c r="D8" s="4" t="s">
        <v>7</v>
      </c>
      <c r="E8" s="4" t="s">
        <v>14</v>
      </c>
      <c r="F8" s="4">
        <v>-3.38</v>
      </c>
      <c r="G8" s="4">
        <v>5.0000000000000001E-3</v>
      </c>
      <c r="H8" s="4">
        <v>-3.4</v>
      </c>
      <c r="I8" s="4">
        <v>0.02</v>
      </c>
      <c r="J8" s="4">
        <v>-71.492900000000006</v>
      </c>
      <c r="K8" s="4">
        <v>-0.72829999999999995</v>
      </c>
      <c r="L8" s="4">
        <v>5.2092000000000001</v>
      </c>
      <c r="M8" s="4">
        <v>-77.627700000000004</v>
      </c>
      <c r="N8" s="4">
        <v>1.6537999999999999</v>
      </c>
      <c r="O8" s="4">
        <v>-558.32280000000003</v>
      </c>
      <c r="P8" s="4">
        <v>-32.148299999999999</v>
      </c>
      <c r="Q8" s="4">
        <v>-398.74689999999998</v>
      </c>
      <c r="R8" s="4">
        <v>-132.4588</v>
      </c>
      <c r="S8" s="4">
        <v>5.0312000000000001</v>
      </c>
      <c r="T8" s="4">
        <v>-640.83979999999997</v>
      </c>
      <c r="U8" s="4">
        <v>-50.323</v>
      </c>
      <c r="V8" s="4">
        <v>-413.31240000000003</v>
      </c>
      <c r="W8" s="4">
        <v>-182.10480000000001</v>
      </c>
      <c r="X8" s="4">
        <v>4.9002999999999997</v>
      </c>
      <c r="Y8" s="4">
        <v>-134.82089999999999</v>
      </c>
      <c r="Z8" s="4">
        <v>432.78989999999999</v>
      </c>
      <c r="AA8" s="4">
        <v>-413.31240000000003</v>
      </c>
      <c r="AB8" s="4">
        <v>-159.19880000000001</v>
      </c>
      <c r="AC8" s="4">
        <v>4.9002999999999997</v>
      </c>
      <c r="AD8" s="4">
        <v>-62.723500000000001</v>
      </c>
      <c r="AE8" s="4">
        <v>10.424799999999999</v>
      </c>
      <c r="AF8" s="4">
        <v>5.2092000000000001</v>
      </c>
      <c r="AG8" s="4">
        <v>-80.011300000000006</v>
      </c>
      <c r="AH8" s="4">
        <v>1.6537999999999999</v>
      </c>
      <c r="AI8" s="4">
        <v>-77.680499999999995</v>
      </c>
      <c r="AJ8" s="4">
        <v>422.36509999999998</v>
      </c>
      <c r="AK8" s="4">
        <v>-398.74689999999998</v>
      </c>
      <c r="AL8" s="4">
        <v>-106.33</v>
      </c>
      <c r="AM8" s="4">
        <v>5.0312000000000001</v>
      </c>
      <c r="AN8" s="6">
        <f t="shared" si="0"/>
        <v>-11.86330000000001</v>
      </c>
      <c r="AO8" s="4">
        <f t="shared" si="1"/>
        <v>-11.024099999999976</v>
      </c>
      <c r="AP8" s="6">
        <v>-3.4</v>
      </c>
      <c r="AQ8" s="4">
        <f t="shared" si="2"/>
        <v>-8.4633000000000091</v>
      </c>
      <c r="AR8" s="4">
        <f t="shared" si="3"/>
        <v>71.627446890000158</v>
      </c>
      <c r="AS8" s="4">
        <f t="shared" si="4"/>
        <v>-7.6240999999999755</v>
      </c>
    </row>
    <row r="9" spans="1:45" x14ac:dyDescent="0.2">
      <c r="A9" s="4">
        <v>8</v>
      </c>
      <c r="B9" s="4" t="s">
        <v>5</v>
      </c>
      <c r="C9" s="4" t="s">
        <v>6</v>
      </c>
      <c r="D9" s="4" t="s">
        <v>7</v>
      </c>
      <c r="E9" s="4" t="s">
        <v>15</v>
      </c>
      <c r="F9" s="4">
        <v>-4.6219999999999999</v>
      </c>
      <c r="G9" s="4">
        <v>1.7000000000000001E-2</v>
      </c>
      <c r="H9" s="4">
        <v>-4.8899999999999997</v>
      </c>
      <c r="I9" s="4">
        <v>0.03</v>
      </c>
      <c r="J9" s="4">
        <v>-70.046999999999997</v>
      </c>
      <c r="K9" s="4">
        <v>-0.98080000000000001</v>
      </c>
      <c r="L9" s="4">
        <v>7.8669000000000002</v>
      </c>
      <c r="M9" s="4">
        <v>-78.908199999999994</v>
      </c>
      <c r="N9" s="4">
        <v>1.9750000000000001</v>
      </c>
      <c r="O9" s="4">
        <v>-562.31320000000005</v>
      </c>
      <c r="P9" s="4">
        <v>-29.741399999999999</v>
      </c>
      <c r="Q9" s="4">
        <v>-421.14370000000002</v>
      </c>
      <c r="R9" s="4">
        <v>-116.5491</v>
      </c>
      <c r="S9" s="4">
        <v>5.1210000000000004</v>
      </c>
      <c r="T9" s="4">
        <v>-646.91269999999997</v>
      </c>
      <c r="U9" s="4">
        <v>-50.1526</v>
      </c>
      <c r="V9" s="4">
        <v>-423.23910000000001</v>
      </c>
      <c r="W9" s="4">
        <v>-178.66329999999999</v>
      </c>
      <c r="X9" s="4">
        <v>5.1422999999999996</v>
      </c>
      <c r="Y9" s="4">
        <v>-157.7192</v>
      </c>
      <c r="Z9" s="4">
        <v>421.03789999999998</v>
      </c>
      <c r="AA9" s="4">
        <v>-423.23910000000001</v>
      </c>
      <c r="AB9" s="4">
        <v>-160.66040000000001</v>
      </c>
      <c r="AC9" s="4">
        <v>5.1422999999999996</v>
      </c>
      <c r="AD9" s="4">
        <v>-68.758499999999998</v>
      </c>
      <c r="AE9" s="4">
        <v>2.5746000000000002</v>
      </c>
      <c r="AF9" s="4">
        <v>7.8669000000000002</v>
      </c>
      <c r="AG9" s="4">
        <v>-81.1751</v>
      </c>
      <c r="AH9" s="4">
        <v>1.9750000000000001</v>
      </c>
      <c r="AI9" s="4">
        <v>-92.572999999999993</v>
      </c>
      <c r="AJ9" s="4">
        <v>418.4633</v>
      </c>
      <c r="AK9" s="4">
        <v>-421.14370000000002</v>
      </c>
      <c r="AL9" s="4">
        <v>-95.0137</v>
      </c>
      <c r="AM9" s="4">
        <v>5.1211000000000002</v>
      </c>
      <c r="AN9" s="6">
        <f t="shared" si="0"/>
        <v>-15.818100000000015</v>
      </c>
      <c r="AO9" s="4">
        <f t="shared" si="1"/>
        <v>-14.552499999999895</v>
      </c>
      <c r="AP9" s="6">
        <v>-4.8899999999999997</v>
      </c>
      <c r="AQ9" s="4">
        <f t="shared" si="2"/>
        <v>-10.928100000000015</v>
      </c>
      <c r="AR9" s="4">
        <f t="shared" si="3"/>
        <v>119.42336961000032</v>
      </c>
      <c r="AS9" s="4">
        <f t="shared" si="4"/>
        <v>-9.6624999999998948</v>
      </c>
    </row>
    <row r="10" spans="1:45" x14ac:dyDescent="0.2">
      <c r="A10" s="4">
        <v>9</v>
      </c>
      <c r="B10" s="4" t="s">
        <v>5</v>
      </c>
      <c r="C10" s="4" t="s">
        <v>6</v>
      </c>
      <c r="D10" s="4" t="s">
        <v>7</v>
      </c>
      <c r="E10" s="4" t="s">
        <v>16</v>
      </c>
      <c r="F10" s="4">
        <v>-1.6850000000000001</v>
      </c>
      <c r="G10" s="4">
        <v>1.7999999999999999E-2</v>
      </c>
      <c r="H10" s="4">
        <v>-2.57</v>
      </c>
      <c r="I10" s="4">
        <v>0.06</v>
      </c>
      <c r="J10" s="4">
        <v>-40.783900000000003</v>
      </c>
      <c r="K10" s="4">
        <v>-0.1053</v>
      </c>
      <c r="L10" s="4">
        <v>17.665299999999998</v>
      </c>
      <c r="M10" s="4">
        <v>-59.945799999999998</v>
      </c>
      <c r="N10" s="4">
        <v>1.6020000000000001</v>
      </c>
      <c r="O10" s="4">
        <v>-565.03160000000003</v>
      </c>
      <c r="P10" s="4">
        <v>-30.3947</v>
      </c>
      <c r="Q10" s="4">
        <v>-421.97039999999998</v>
      </c>
      <c r="R10" s="4">
        <v>-117.8831</v>
      </c>
      <c r="S10" s="4">
        <v>5.2165999999999997</v>
      </c>
      <c r="T10" s="4">
        <v>-607.16539999999998</v>
      </c>
      <c r="U10" s="4">
        <v>-45.853900000000003</v>
      </c>
      <c r="V10" s="4">
        <v>-391.32729999999998</v>
      </c>
      <c r="W10" s="4">
        <v>-175.0181</v>
      </c>
      <c r="X10" s="4">
        <v>5.0339999999999998</v>
      </c>
      <c r="Y10" s="4">
        <v>-88.157200000000003</v>
      </c>
      <c r="Z10" s="4">
        <v>452.35430000000002</v>
      </c>
      <c r="AA10" s="4">
        <v>-391.32729999999998</v>
      </c>
      <c r="AB10" s="4">
        <v>-154.2182</v>
      </c>
      <c r="AC10" s="4">
        <v>5.0339999999999998</v>
      </c>
      <c r="AD10" s="4">
        <v>-16.507400000000001</v>
      </c>
      <c r="AE10" s="4">
        <v>25.855799999999999</v>
      </c>
      <c r="AF10" s="4">
        <v>17.665299999999998</v>
      </c>
      <c r="AG10" s="4">
        <v>-61.630499999999998</v>
      </c>
      <c r="AH10" s="4">
        <v>1.6020000000000001</v>
      </c>
      <c r="AI10" s="4">
        <v>-84.218599999999995</v>
      </c>
      <c r="AJ10" s="4">
        <v>426.49849999999998</v>
      </c>
      <c r="AK10" s="4">
        <v>-421.97039999999998</v>
      </c>
      <c r="AL10" s="4">
        <v>-93.963300000000004</v>
      </c>
      <c r="AM10" s="4">
        <v>5.2165999999999997</v>
      </c>
      <c r="AN10" s="6">
        <f t="shared" si="0"/>
        <v>-2.7850999999999999</v>
      </c>
      <c r="AO10" s="4">
        <f t="shared" si="1"/>
        <v>-1.3498999999999342</v>
      </c>
      <c r="AP10" s="6">
        <v>-2.57</v>
      </c>
      <c r="AQ10" s="4">
        <f t="shared" si="2"/>
        <v>-0.21510000000000007</v>
      </c>
      <c r="AR10" s="4">
        <f t="shared" si="3"/>
        <v>4.6268010000000033E-2</v>
      </c>
      <c r="AS10" s="4">
        <f t="shared" si="4"/>
        <v>1.2201000000000657</v>
      </c>
    </row>
    <row r="11" spans="1:45" x14ac:dyDescent="0.2">
      <c r="A11" s="4">
        <v>10</v>
      </c>
      <c r="B11" s="4" t="s">
        <v>5</v>
      </c>
      <c r="C11" s="4" t="s">
        <v>6</v>
      </c>
      <c r="D11" s="4" t="s">
        <v>7</v>
      </c>
      <c r="E11" s="4" t="s">
        <v>17</v>
      </c>
      <c r="F11" s="4">
        <v>-1.764</v>
      </c>
      <c r="G11" s="4">
        <v>0.02</v>
      </c>
      <c r="H11" s="4">
        <v>-2.68</v>
      </c>
      <c r="I11" s="4">
        <v>7.0000000000000007E-2</v>
      </c>
      <c r="J11" s="4">
        <v>15.6104</v>
      </c>
      <c r="K11" s="4">
        <v>0.1404</v>
      </c>
      <c r="L11" s="4">
        <v>75.858599999999996</v>
      </c>
      <c r="M11" s="4">
        <v>-61.9268</v>
      </c>
      <c r="N11" s="4">
        <v>1.5382</v>
      </c>
      <c r="O11" s="4">
        <v>-559.63130000000001</v>
      </c>
      <c r="P11" s="4">
        <v>-30.6008</v>
      </c>
      <c r="Q11" s="4">
        <v>-406.17169999999999</v>
      </c>
      <c r="R11" s="4">
        <v>-127.9066</v>
      </c>
      <c r="S11" s="4">
        <v>5.0477999999999996</v>
      </c>
      <c r="T11" s="4">
        <v>-545.94899999999996</v>
      </c>
      <c r="U11" s="4">
        <v>-45.565399999999997</v>
      </c>
      <c r="V11" s="4">
        <v>-313.02690000000001</v>
      </c>
      <c r="W11" s="4">
        <v>-192.2877</v>
      </c>
      <c r="X11" s="4">
        <v>4.931</v>
      </c>
      <c r="Y11" s="4">
        <v>-128.4127</v>
      </c>
      <c r="Z11" s="4">
        <v>351.89710000000002</v>
      </c>
      <c r="AA11" s="4">
        <v>-313.02690000000001</v>
      </c>
      <c r="AB11" s="4">
        <v>-172.2139</v>
      </c>
      <c r="AC11" s="4">
        <v>4.931</v>
      </c>
      <c r="AD11" s="4">
        <v>-56.301499999999997</v>
      </c>
      <c r="AE11" s="4">
        <v>-70.080399999999997</v>
      </c>
      <c r="AF11" s="4">
        <v>75.858599999999996</v>
      </c>
      <c r="AG11" s="4">
        <v>-63.617899999999999</v>
      </c>
      <c r="AH11" s="4">
        <v>1.5382</v>
      </c>
      <c r="AI11" s="4">
        <v>-83.123999999999995</v>
      </c>
      <c r="AJ11" s="4">
        <v>421.97750000000002</v>
      </c>
      <c r="AK11" s="4">
        <v>-406.17169999999999</v>
      </c>
      <c r="AL11" s="4">
        <v>-103.9776</v>
      </c>
      <c r="AM11" s="4">
        <v>5.0477999999999996</v>
      </c>
      <c r="AN11" s="6">
        <f t="shared" si="0"/>
        <v>-4.0921999999999912</v>
      </c>
      <c r="AO11" s="4">
        <f t="shared" si="1"/>
        <v>-1.9280999999999722</v>
      </c>
      <c r="AP11" s="6">
        <v>-2.68</v>
      </c>
      <c r="AQ11" s="4">
        <f t="shared" si="2"/>
        <v>-1.412199999999991</v>
      </c>
      <c r="AR11" s="4">
        <f t="shared" si="3"/>
        <v>1.9943088399999747</v>
      </c>
      <c r="AS11" s="4">
        <f t="shared" si="4"/>
        <v>0.75190000000002799</v>
      </c>
    </row>
    <row r="12" spans="1:45" x14ac:dyDescent="0.2">
      <c r="A12" s="4">
        <v>11</v>
      </c>
      <c r="B12" s="4" t="s">
        <v>5</v>
      </c>
      <c r="C12" s="4" t="s">
        <v>6</v>
      </c>
      <c r="D12" s="4" t="s">
        <v>7</v>
      </c>
      <c r="E12" s="4" t="s">
        <v>18</v>
      </c>
      <c r="F12" s="4">
        <v>-2.72</v>
      </c>
      <c r="G12" s="4">
        <v>4.0000000000000001E-3</v>
      </c>
      <c r="H12" s="4">
        <v>-3.28</v>
      </c>
      <c r="I12" s="4">
        <v>0.02</v>
      </c>
      <c r="J12" s="4">
        <v>-51.701999999999998</v>
      </c>
      <c r="K12" s="4">
        <v>-0.37169999999999997</v>
      </c>
      <c r="L12" s="4">
        <v>12.151300000000001</v>
      </c>
      <c r="M12" s="4">
        <v>-65.079499999999996</v>
      </c>
      <c r="N12" s="4">
        <v>1.5980000000000001</v>
      </c>
      <c r="O12" s="4">
        <v>-564.84130000000005</v>
      </c>
      <c r="P12" s="4">
        <v>-31.933399999999999</v>
      </c>
      <c r="Q12" s="4">
        <v>-418.625</v>
      </c>
      <c r="R12" s="4">
        <v>-119.3904</v>
      </c>
      <c r="S12" s="4">
        <v>5.1074000000000002</v>
      </c>
      <c r="T12" s="4">
        <v>-621.60749999999996</v>
      </c>
      <c r="U12" s="4">
        <v>-46.240699999999997</v>
      </c>
      <c r="V12" s="4">
        <v>-395.53370000000001</v>
      </c>
      <c r="W12" s="4">
        <v>-184.83330000000001</v>
      </c>
      <c r="X12" s="4">
        <v>5.0003000000000002</v>
      </c>
      <c r="Y12" s="4">
        <v>-120.0536</v>
      </c>
      <c r="Z12" s="4">
        <v>437.09120000000001</v>
      </c>
      <c r="AA12" s="4">
        <v>-395.53370000000001</v>
      </c>
      <c r="AB12" s="4">
        <v>-166.6113</v>
      </c>
      <c r="AC12" s="4">
        <v>5.0003000000000002</v>
      </c>
      <c r="AD12" s="4">
        <v>-38.587299999999999</v>
      </c>
      <c r="AE12" s="4">
        <v>14.5517</v>
      </c>
      <c r="AF12" s="4">
        <v>12.151300000000001</v>
      </c>
      <c r="AG12" s="4">
        <v>-66.888300000000001</v>
      </c>
      <c r="AH12" s="4">
        <v>1.5980000000000001</v>
      </c>
      <c r="AI12" s="4">
        <v>-88.540400000000005</v>
      </c>
      <c r="AJ12" s="4">
        <v>422.5394</v>
      </c>
      <c r="AK12" s="4">
        <v>-418.625</v>
      </c>
      <c r="AL12" s="4">
        <v>-97.562200000000004</v>
      </c>
      <c r="AM12" s="4">
        <v>5.1074000000000002</v>
      </c>
      <c r="AN12" s="6">
        <f t="shared" si="0"/>
        <v>-6.8614999999999782</v>
      </c>
      <c r="AO12" s="4">
        <f t="shared" si="1"/>
        <v>-5.0641999999999143</v>
      </c>
      <c r="AP12" s="6">
        <v>-3.28</v>
      </c>
      <c r="AQ12" s="4">
        <f t="shared" si="2"/>
        <v>-3.5814999999999784</v>
      </c>
      <c r="AR12" s="4">
        <f t="shared" si="3"/>
        <v>12.827142249999845</v>
      </c>
      <c r="AS12" s="4">
        <f t="shared" si="4"/>
        <v>-1.7841999999999145</v>
      </c>
    </row>
    <row r="13" spans="1:45" x14ac:dyDescent="0.2">
      <c r="A13" s="4">
        <v>12</v>
      </c>
      <c r="B13" s="4" t="s">
        <v>5</v>
      </c>
      <c r="C13" s="4" t="s">
        <v>6</v>
      </c>
      <c r="D13" s="4" t="s">
        <v>7</v>
      </c>
      <c r="E13" s="4" t="s">
        <v>19</v>
      </c>
      <c r="F13" s="4">
        <v>-3.516</v>
      </c>
      <c r="G13" s="4">
        <v>1.2E-2</v>
      </c>
      <c r="H13" s="4">
        <v>-4.2</v>
      </c>
      <c r="I13" s="4">
        <v>0.08</v>
      </c>
      <c r="J13" s="4">
        <v>-41.128799999999998</v>
      </c>
      <c r="K13" s="4">
        <v>-0.78910000000000002</v>
      </c>
      <c r="L13" s="4">
        <v>16.8307</v>
      </c>
      <c r="M13" s="4">
        <v>-59.087200000000003</v>
      </c>
      <c r="N13" s="4">
        <v>1.9168000000000001</v>
      </c>
      <c r="O13" s="4">
        <v>-550.82749999999999</v>
      </c>
      <c r="P13" s="4">
        <v>-28.647400000000001</v>
      </c>
      <c r="Q13" s="4">
        <v>-400.93900000000002</v>
      </c>
      <c r="R13" s="4">
        <v>-126.224</v>
      </c>
      <c r="S13" s="4">
        <v>4.9828000000000001</v>
      </c>
      <c r="T13" s="4">
        <v>-603.89369999999997</v>
      </c>
      <c r="U13" s="4">
        <v>-47.4893</v>
      </c>
      <c r="V13" s="4">
        <v>-375.27949999999998</v>
      </c>
      <c r="W13" s="4">
        <v>-186.23869999999999</v>
      </c>
      <c r="X13" s="4">
        <v>5.1136999999999997</v>
      </c>
      <c r="Y13" s="4">
        <v>-97.736500000000007</v>
      </c>
      <c r="Z13" s="4">
        <v>440.7783</v>
      </c>
      <c r="AA13" s="4">
        <v>-375.27949999999998</v>
      </c>
      <c r="AB13" s="4">
        <v>-168.34899999999999</v>
      </c>
      <c r="AC13" s="4">
        <v>5.1136999999999997</v>
      </c>
      <c r="AD13" s="4">
        <v>-13.6899</v>
      </c>
      <c r="AE13" s="4">
        <v>28.371700000000001</v>
      </c>
      <c r="AF13" s="4">
        <v>16.8307</v>
      </c>
      <c r="AG13" s="4">
        <v>-60.809100000000001</v>
      </c>
      <c r="AH13" s="4">
        <v>1.9168000000000001</v>
      </c>
      <c r="AI13" s="4">
        <v>-88.608500000000006</v>
      </c>
      <c r="AJ13" s="4">
        <v>412.40660000000003</v>
      </c>
      <c r="AK13" s="4">
        <v>-400.93900000000002</v>
      </c>
      <c r="AL13" s="4">
        <v>-105.059</v>
      </c>
      <c r="AM13" s="4">
        <v>4.9828000000000001</v>
      </c>
      <c r="AN13" s="6">
        <f t="shared" si="0"/>
        <v>-13.490899999999982</v>
      </c>
      <c r="AO13" s="4">
        <f t="shared" si="1"/>
        <v>-11.937400000000025</v>
      </c>
      <c r="AP13" s="6">
        <v>-4.2</v>
      </c>
      <c r="AQ13" s="4">
        <f t="shared" si="2"/>
        <v>-9.2908999999999828</v>
      </c>
      <c r="AR13" s="4">
        <f t="shared" si="3"/>
        <v>86.320822809999683</v>
      </c>
      <c r="AS13" s="4">
        <f t="shared" si="4"/>
        <v>-7.7374000000000249</v>
      </c>
    </row>
    <row r="14" spans="1:45" x14ac:dyDescent="0.2">
      <c r="A14" s="4">
        <v>13</v>
      </c>
      <c r="B14" s="4" t="s">
        <v>5</v>
      </c>
      <c r="C14" s="4" t="s">
        <v>6</v>
      </c>
      <c r="D14" s="4" t="s">
        <v>7</v>
      </c>
      <c r="E14" s="4" t="s">
        <v>20</v>
      </c>
      <c r="F14" s="4">
        <v>-3.6040000000000001</v>
      </c>
      <c r="G14" s="4">
        <v>4.0000000000000001E-3</v>
      </c>
      <c r="H14" s="4">
        <v>-4.28</v>
      </c>
      <c r="I14" s="4">
        <v>0.02</v>
      </c>
      <c r="J14" s="4">
        <v>-8.3043999999999993</v>
      </c>
      <c r="K14" s="4">
        <v>-0.26279999999999998</v>
      </c>
      <c r="L14" s="4">
        <v>52.0518</v>
      </c>
      <c r="M14" s="4">
        <v>-61.947099999999999</v>
      </c>
      <c r="N14" s="4">
        <v>1.8536999999999999</v>
      </c>
      <c r="O14" s="4">
        <v>-549.25009999999997</v>
      </c>
      <c r="P14" s="4">
        <v>-30.684999999999999</v>
      </c>
      <c r="Q14" s="4">
        <v>-391.05709999999999</v>
      </c>
      <c r="R14" s="4">
        <v>-132.59129999999999</v>
      </c>
      <c r="S14" s="4">
        <v>5.0833000000000004</v>
      </c>
      <c r="T14" s="4">
        <v>-566.64229999999998</v>
      </c>
      <c r="U14" s="4">
        <v>-50.0229</v>
      </c>
      <c r="V14" s="4">
        <v>-344.30529999999999</v>
      </c>
      <c r="W14" s="4">
        <v>-177.26750000000001</v>
      </c>
      <c r="X14" s="4">
        <v>4.9535</v>
      </c>
      <c r="Y14" s="4">
        <v>-139.12190000000001</v>
      </c>
      <c r="Z14" s="4">
        <v>360.00119999999998</v>
      </c>
      <c r="AA14" s="4">
        <v>-344.30529999999999</v>
      </c>
      <c r="AB14" s="4">
        <v>-159.7713</v>
      </c>
      <c r="AC14" s="4">
        <v>4.9535</v>
      </c>
      <c r="AD14" s="4">
        <v>-59.069000000000003</v>
      </c>
      <c r="AE14" s="4">
        <v>-49.372300000000003</v>
      </c>
      <c r="AF14" s="4">
        <v>52.0518</v>
      </c>
      <c r="AG14" s="4">
        <v>-63.602200000000003</v>
      </c>
      <c r="AH14" s="4">
        <v>1.8536999999999999</v>
      </c>
      <c r="AI14" s="4">
        <v>-87.158600000000007</v>
      </c>
      <c r="AJ14" s="4">
        <v>409.37349999999998</v>
      </c>
      <c r="AK14" s="4">
        <v>-391.05709999999999</v>
      </c>
      <c r="AL14" s="4">
        <v>-110.5583</v>
      </c>
      <c r="AM14" s="4">
        <v>5.0833000000000004</v>
      </c>
      <c r="AN14" s="6">
        <f t="shared" si="0"/>
        <v>-11.969399999999979</v>
      </c>
      <c r="AO14" s="4">
        <f t="shared" si="1"/>
        <v>-9.0878000000000156</v>
      </c>
      <c r="AP14" s="6">
        <v>-4.28</v>
      </c>
      <c r="AQ14" s="4">
        <f t="shared" si="2"/>
        <v>-7.6893999999999787</v>
      </c>
      <c r="AR14" s="4">
        <f t="shared" si="3"/>
        <v>59.126872359999673</v>
      </c>
      <c r="AS14" s="4">
        <f t="shared" si="4"/>
        <v>-4.8078000000000154</v>
      </c>
    </row>
    <row r="15" spans="1:45" x14ac:dyDescent="0.2">
      <c r="A15" s="4">
        <v>14</v>
      </c>
      <c r="B15" s="4" t="s">
        <v>5</v>
      </c>
      <c r="C15" s="4" t="s">
        <v>6</v>
      </c>
      <c r="D15" s="4" t="s">
        <v>7</v>
      </c>
      <c r="E15" s="4" t="s">
        <v>21</v>
      </c>
      <c r="F15" s="4">
        <v>-4.1369999999999996</v>
      </c>
      <c r="G15" s="4">
        <v>4.0000000000000001E-3</v>
      </c>
      <c r="H15" s="4">
        <v>-4.66</v>
      </c>
      <c r="I15" s="4">
        <v>0.02</v>
      </c>
      <c r="J15" s="4">
        <v>-51.908900000000003</v>
      </c>
      <c r="K15" s="4">
        <v>-0.68799999999999994</v>
      </c>
      <c r="L15" s="4">
        <v>11.3413</v>
      </c>
      <c r="M15" s="4">
        <v>-64.509500000000003</v>
      </c>
      <c r="N15" s="4">
        <v>1.9472</v>
      </c>
      <c r="O15" s="4">
        <v>-564.27369999999996</v>
      </c>
      <c r="P15" s="4">
        <v>-29.251100000000001</v>
      </c>
      <c r="Q15" s="4">
        <v>-401.33159999999998</v>
      </c>
      <c r="R15" s="4">
        <v>-138.80189999999999</v>
      </c>
      <c r="S15" s="4">
        <v>5.1109</v>
      </c>
      <c r="T15" s="4">
        <v>-629.5797</v>
      </c>
      <c r="U15" s="4">
        <v>-49.006500000000003</v>
      </c>
      <c r="V15" s="4">
        <v>-378.13150000000002</v>
      </c>
      <c r="W15" s="4">
        <v>-207.6078</v>
      </c>
      <c r="X15" s="4">
        <v>5.1660000000000004</v>
      </c>
      <c r="Y15" s="4">
        <v>-124.21129999999999</v>
      </c>
      <c r="Z15" s="4">
        <v>436.70389999999998</v>
      </c>
      <c r="AA15" s="4">
        <v>-378.13150000000002</v>
      </c>
      <c r="AB15" s="4">
        <v>-187.94970000000001</v>
      </c>
      <c r="AC15" s="4">
        <v>5.1660000000000004</v>
      </c>
      <c r="AD15" s="4">
        <v>-35.8932</v>
      </c>
      <c r="AE15" s="4">
        <v>16.8888</v>
      </c>
      <c r="AF15" s="4">
        <v>11.3413</v>
      </c>
      <c r="AG15" s="4">
        <v>-66.070499999999996</v>
      </c>
      <c r="AH15" s="4">
        <v>1.9472</v>
      </c>
      <c r="AI15" s="4">
        <v>-92.319000000000003</v>
      </c>
      <c r="AJ15" s="4">
        <v>419.815</v>
      </c>
      <c r="AK15" s="4">
        <v>-401.33159999999998</v>
      </c>
      <c r="AL15" s="4">
        <v>-115.9134</v>
      </c>
      <c r="AM15" s="4">
        <v>5.1109</v>
      </c>
      <c r="AN15" s="6">
        <f t="shared" si="0"/>
        <v>-15.066500000000019</v>
      </c>
      <c r="AO15" s="4">
        <f t="shared" si="1"/>
        <v>-13.397100000000023</v>
      </c>
      <c r="AP15" s="6">
        <v>-4.66</v>
      </c>
      <c r="AQ15" s="4">
        <f t="shared" si="2"/>
        <v>-10.406500000000019</v>
      </c>
      <c r="AR15" s="4">
        <f t="shared" si="3"/>
        <v>108.2952422500004</v>
      </c>
      <c r="AS15" s="4">
        <f t="shared" si="4"/>
        <v>-8.737100000000023</v>
      </c>
    </row>
    <row r="16" spans="1:45" x14ac:dyDescent="0.2">
      <c r="A16" s="4">
        <v>15</v>
      </c>
      <c r="B16" s="4" t="s">
        <v>5</v>
      </c>
      <c r="C16" s="4" t="s">
        <v>6</v>
      </c>
      <c r="D16" s="4" t="s">
        <v>7</v>
      </c>
      <c r="E16" s="4" t="s">
        <v>22</v>
      </c>
      <c r="F16" s="4">
        <v>-4.1660000000000004</v>
      </c>
      <c r="G16" s="4">
        <v>4.0000000000000001E-3</v>
      </c>
      <c r="H16" s="4">
        <v>-4.74</v>
      </c>
      <c r="I16" s="4">
        <v>0.02</v>
      </c>
      <c r="J16" s="4">
        <v>-10.2171</v>
      </c>
      <c r="K16" s="4">
        <v>-0.42309999999999998</v>
      </c>
      <c r="L16" s="4">
        <v>50.613700000000001</v>
      </c>
      <c r="M16" s="4">
        <v>-62.444299999999998</v>
      </c>
      <c r="N16" s="4">
        <v>2.0366</v>
      </c>
      <c r="O16" s="4">
        <v>-563.2817</v>
      </c>
      <c r="P16" s="4">
        <v>-28.3094</v>
      </c>
      <c r="Q16" s="4">
        <v>-420.30500000000001</v>
      </c>
      <c r="R16" s="4">
        <v>-119.76179999999999</v>
      </c>
      <c r="S16" s="4">
        <v>5.0945</v>
      </c>
      <c r="T16" s="4">
        <v>-583.15740000000005</v>
      </c>
      <c r="U16" s="4">
        <v>-47.832500000000003</v>
      </c>
      <c r="V16" s="4">
        <v>-362.62810000000002</v>
      </c>
      <c r="W16" s="4">
        <v>-177.72229999999999</v>
      </c>
      <c r="X16" s="4">
        <v>5.0255000000000001</v>
      </c>
      <c r="Y16" s="4">
        <v>-154.3502</v>
      </c>
      <c r="Z16" s="4">
        <v>371.24059999999997</v>
      </c>
      <c r="AA16" s="4">
        <v>-362.62810000000002</v>
      </c>
      <c r="AB16" s="4">
        <v>-167.9881</v>
      </c>
      <c r="AC16" s="4">
        <v>5.0255000000000001</v>
      </c>
      <c r="AD16" s="4">
        <v>-56.916899999999998</v>
      </c>
      <c r="AE16" s="4">
        <v>-45.464599999999997</v>
      </c>
      <c r="AF16" s="4">
        <v>50.613700000000001</v>
      </c>
      <c r="AG16" s="4">
        <v>-64.102599999999995</v>
      </c>
      <c r="AH16" s="4">
        <v>2.0366</v>
      </c>
      <c r="AI16" s="4">
        <v>-103.2204</v>
      </c>
      <c r="AJ16" s="4">
        <v>416.70519999999999</v>
      </c>
      <c r="AK16" s="4">
        <v>-420.30500000000001</v>
      </c>
      <c r="AL16" s="4">
        <v>-104.71510000000001</v>
      </c>
      <c r="AM16" s="4">
        <v>5.0945</v>
      </c>
      <c r="AN16" s="6">
        <f t="shared" si="0"/>
        <v>-13.312900000000013</v>
      </c>
      <c r="AO16" s="4">
        <f t="shared" si="1"/>
        <v>-9.6586000000000922</v>
      </c>
      <c r="AP16" s="6">
        <v>-4.74</v>
      </c>
      <c r="AQ16" s="4">
        <f t="shared" si="2"/>
        <v>-8.5729000000000131</v>
      </c>
      <c r="AR16" s="4">
        <f t="shared" si="3"/>
        <v>73.494614410000224</v>
      </c>
      <c r="AS16" s="4">
        <f t="shared" si="4"/>
        <v>-4.918600000000092</v>
      </c>
    </row>
    <row r="17" spans="1:45" x14ac:dyDescent="0.2">
      <c r="A17" s="4">
        <v>16</v>
      </c>
      <c r="B17" s="4" t="s">
        <v>5</v>
      </c>
      <c r="C17" s="4" t="s">
        <v>6</v>
      </c>
      <c r="D17" s="4" t="s">
        <v>7</v>
      </c>
      <c r="E17" s="4" t="s">
        <v>23</v>
      </c>
      <c r="F17" s="4">
        <v>-2.0219999999999998</v>
      </c>
      <c r="G17" s="4">
        <v>1.6E-2</v>
      </c>
      <c r="H17" s="4">
        <v>-2.75</v>
      </c>
      <c r="I17" s="4">
        <v>0.05</v>
      </c>
      <c r="J17" s="4">
        <v>-0.76</v>
      </c>
      <c r="K17" s="4">
        <v>0.18609999999999999</v>
      </c>
      <c r="L17" s="4">
        <v>7.9702000000000002</v>
      </c>
      <c r="M17" s="4">
        <v>-10.130699999999999</v>
      </c>
      <c r="N17" s="4">
        <v>1.2143999999999999</v>
      </c>
      <c r="O17" s="4">
        <v>-560.50059999999996</v>
      </c>
      <c r="P17" s="4">
        <v>-28.552299999999999</v>
      </c>
      <c r="Q17" s="4">
        <v>-406.71679999999998</v>
      </c>
      <c r="R17" s="4">
        <v>-130.30350000000001</v>
      </c>
      <c r="S17" s="4">
        <v>5.0720000000000001</v>
      </c>
      <c r="T17" s="4">
        <v>-570.62699999999995</v>
      </c>
      <c r="U17" s="4">
        <v>-39.905900000000003</v>
      </c>
      <c r="V17" s="4">
        <v>-399.73399999999998</v>
      </c>
      <c r="W17" s="4">
        <v>-135.89250000000001</v>
      </c>
      <c r="X17" s="4">
        <v>4.9053000000000004</v>
      </c>
      <c r="Y17" s="4">
        <v>-111.2527</v>
      </c>
      <c r="Z17" s="4">
        <v>397.68880000000001</v>
      </c>
      <c r="AA17" s="4">
        <v>-399.73399999999998</v>
      </c>
      <c r="AB17" s="4">
        <v>-114.1129</v>
      </c>
      <c r="AC17" s="4">
        <v>4.9053000000000004</v>
      </c>
      <c r="AD17" s="4">
        <v>-21.8322</v>
      </c>
      <c r="AE17" s="4">
        <v>-21.8916</v>
      </c>
      <c r="AF17" s="4">
        <v>7.9702000000000002</v>
      </c>
      <c r="AG17" s="4">
        <v>-9.1251999999999995</v>
      </c>
      <c r="AH17" s="4">
        <v>1.2143999999999999</v>
      </c>
      <c r="AI17" s="4">
        <v>-92.802599999999998</v>
      </c>
      <c r="AJ17" s="4">
        <v>419.5804</v>
      </c>
      <c r="AK17" s="4">
        <v>-406.71679999999998</v>
      </c>
      <c r="AL17" s="4">
        <v>-110.73820000000001</v>
      </c>
      <c r="AM17" s="4">
        <v>5.0720000000000001</v>
      </c>
      <c r="AN17" s="6">
        <f t="shared" si="0"/>
        <v>-8.1576000000000022</v>
      </c>
      <c r="AO17" s="4">
        <f t="shared" si="1"/>
        <v>-9.3663999999999987</v>
      </c>
      <c r="AP17" s="6">
        <v>-2.75</v>
      </c>
      <c r="AQ17" s="4">
        <f t="shared" si="2"/>
        <v>-5.4076000000000022</v>
      </c>
      <c r="AR17" s="4">
        <f t="shared" si="3"/>
        <v>29.242137760000023</v>
      </c>
      <c r="AS17" s="4">
        <f t="shared" si="4"/>
        <v>-6.6163999999999987</v>
      </c>
    </row>
    <row r="18" spans="1:45" x14ac:dyDescent="0.2">
      <c r="A18" s="4">
        <v>17</v>
      </c>
      <c r="B18" s="4" t="s">
        <v>5</v>
      </c>
      <c r="C18" s="4" t="s">
        <v>6</v>
      </c>
      <c r="D18" s="4" t="s">
        <v>7</v>
      </c>
      <c r="E18" s="4" t="s">
        <v>24</v>
      </c>
      <c r="F18" s="4">
        <v>-3.2269999999999999</v>
      </c>
      <c r="G18" s="4">
        <v>1.135</v>
      </c>
      <c r="H18" s="4">
        <v>-0.93</v>
      </c>
      <c r="I18" s="4">
        <v>0.32</v>
      </c>
      <c r="J18" s="4">
        <v>-5.0152000000000001</v>
      </c>
      <c r="K18" s="4">
        <v>-0.6542</v>
      </c>
      <c r="L18" s="4">
        <v>4.2065999999999999</v>
      </c>
      <c r="M18" s="4">
        <v>-10.230399999999999</v>
      </c>
      <c r="N18" s="4">
        <v>1.6629</v>
      </c>
      <c r="O18" s="4">
        <v>-564.93280000000004</v>
      </c>
      <c r="P18" s="4">
        <v>-25.824400000000001</v>
      </c>
      <c r="Q18" s="4">
        <v>-437.2679</v>
      </c>
      <c r="R18" s="4">
        <v>-106.9166</v>
      </c>
      <c r="S18" s="4">
        <v>5.0761000000000003</v>
      </c>
      <c r="T18" s="4">
        <v>-581.77210000000002</v>
      </c>
      <c r="U18" s="4">
        <v>-42.532299999999999</v>
      </c>
      <c r="V18" s="4">
        <v>-432.53039999999999</v>
      </c>
      <c r="W18" s="4">
        <v>-111.7555</v>
      </c>
      <c r="X18" s="4">
        <v>5.0460000000000003</v>
      </c>
      <c r="Y18" s="4">
        <v>-109.7615</v>
      </c>
      <c r="Z18" s="4">
        <v>412.52019999999999</v>
      </c>
      <c r="AA18" s="4">
        <v>-432.53039999999999</v>
      </c>
      <c r="AB18" s="4">
        <v>-94.797399999999996</v>
      </c>
      <c r="AC18" s="4">
        <v>5.0460000000000003</v>
      </c>
      <c r="AD18" s="4">
        <v>-13.7608</v>
      </c>
      <c r="AE18" s="4">
        <v>-10.7256</v>
      </c>
      <c r="AF18" s="4">
        <v>4.2065999999999999</v>
      </c>
      <c r="AG18" s="4">
        <v>-8.9047000000000001</v>
      </c>
      <c r="AH18" s="4">
        <v>1.6629</v>
      </c>
      <c r="AI18" s="4">
        <v>-100.5705</v>
      </c>
      <c r="AJ18" s="4">
        <v>423.24579999999997</v>
      </c>
      <c r="AK18" s="4">
        <v>-437.2679</v>
      </c>
      <c r="AL18" s="4">
        <v>-91.624600000000001</v>
      </c>
      <c r="AM18" s="4">
        <v>5.0761000000000003</v>
      </c>
      <c r="AN18" s="6">
        <f t="shared" si="0"/>
        <v>-11.483900000000006</v>
      </c>
      <c r="AO18" s="4">
        <f t="shared" si="1"/>
        <v>-11.82409999999993</v>
      </c>
      <c r="AP18" s="6">
        <v>-0.93</v>
      </c>
      <c r="AQ18" s="4">
        <f t="shared" si="2"/>
        <v>-10.553900000000006</v>
      </c>
      <c r="AR18" s="4">
        <f t="shared" si="3"/>
        <v>111.38480521000012</v>
      </c>
      <c r="AS18" s="4">
        <f t="shared" si="4"/>
        <v>-10.894099999999931</v>
      </c>
    </row>
    <row r="19" spans="1:45" x14ac:dyDescent="0.2">
      <c r="A19" s="4">
        <v>18</v>
      </c>
      <c r="B19" s="4" t="s">
        <v>5</v>
      </c>
      <c r="C19" s="4" t="s">
        <v>6</v>
      </c>
      <c r="D19" s="4" t="s">
        <v>7</v>
      </c>
      <c r="E19" s="4" t="s">
        <v>25</v>
      </c>
      <c r="F19" s="4">
        <v>-2.5960000000000001</v>
      </c>
      <c r="G19" s="4">
        <v>5.0000000000000001E-3</v>
      </c>
      <c r="H19" s="4">
        <v>-2.75</v>
      </c>
      <c r="I19" s="4">
        <v>0.01</v>
      </c>
      <c r="J19" s="4">
        <v>-74.970600000000005</v>
      </c>
      <c r="K19" s="4">
        <v>-0.34139999999999998</v>
      </c>
      <c r="L19" s="4">
        <v>3.0144000000000002</v>
      </c>
      <c r="M19" s="4">
        <v>-79.131799999999998</v>
      </c>
      <c r="N19" s="4">
        <v>1.4882</v>
      </c>
      <c r="O19" s="4">
        <v>-564.65250000000003</v>
      </c>
      <c r="P19" s="4">
        <v>-31.5748</v>
      </c>
      <c r="Q19" s="4">
        <v>-395.4914</v>
      </c>
      <c r="R19" s="4">
        <v>-142.62139999999999</v>
      </c>
      <c r="S19" s="4">
        <v>5.0350999999999999</v>
      </c>
      <c r="T19" s="4">
        <v>-647.26610000000005</v>
      </c>
      <c r="U19" s="4">
        <v>-48.141500000000001</v>
      </c>
      <c r="V19" s="4">
        <v>-428.3186</v>
      </c>
      <c r="W19" s="4">
        <v>-175.62889999999999</v>
      </c>
      <c r="X19" s="4">
        <v>4.8228999999999997</v>
      </c>
      <c r="Y19" s="4">
        <v>-148.0609</v>
      </c>
      <c r="Z19" s="4">
        <v>428.14749999999998</v>
      </c>
      <c r="AA19" s="4">
        <v>-428.3186</v>
      </c>
      <c r="AB19" s="4">
        <v>-152.71279999999999</v>
      </c>
      <c r="AC19" s="4">
        <v>4.8228999999999997</v>
      </c>
      <c r="AD19" s="4">
        <v>-74.625699999999995</v>
      </c>
      <c r="AE19" s="4">
        <v>2.4931000000000001</v>
      </c>
      <c r="AF19" s="4">
        <v>3.0144000000000002</v>
      </c>
      <c r="AG19" s="4">
        <v>-81.621399999999994</v>
      </c>
      <c r="AH19" s="4">
        <v>1.4882</v>
      </c>
      <c r="AI19" s="4">
        <v>-81.217200000000005</v>
      </c>
      <c r="AJ19" s="4">
        <v>425.65449999999998</v>
      </c>
      <c r="AK19" s="4">
        <v>-395.4914</v>
      </c>
      <c r="AL19" s="4">
        <v>-116.4153</v>
      </c>
      <c r="AM19" s="4">
        <v>5.0350999999999999</v>
      </c>
      <c r="AN19" s="6">
        <f t="shared" si="0"/>
        <v>-8.443300000000022</v>
      </c>
      <c r="AO19" s="4">
        <f t="shared" si="1"/>
        <v>-7.6430000000000291</v>
      </c>
      <c r="AP19" s="6">
        <v>-2.75</v>
      </c>
      <c r="AQ19" s="4">
        <f t="shared" si="2"/>
        <v>-5.693300000000022</v>
      </c>
      <c r="AR19" s="4">
        <f t="shared" si="3"/>
        <v>32.413664890000248</v>
      </c>
      <c r="AS19" s="4">
        <f t="shared" si="4"/>
        <v>-4.8930000000000291</v>
      </c>
    </row>
    <row r="20" spans="1:45" x14ac:dyDescent="0.2">
      <c r="A20" s="4">
        <v>19</v>
      </c>
      <c r="B20" s="4" t="s">
        <v>5</v>
      </c>
      <c r="C20" s="4" t="s">
        <v>6</v>
      </c>
      <c r="D20" s="4" t="s">
        <v>7</v>
      </c>
      <c r="E20" s="4" t="s">
        <v>26</v>
      </c>
      <c r="F20" s="4">
        <v>-3.3439999999999999</v>
      </c>
      <c r="G20" s="4">
        <v>0.01</v>
      </c>
      <c r="H20" s="4">
        <v>-4.12</v>
      </c>
      <c r="I20" s="4">
        <v>0.06</v>
      </c>
      <c r="J20" s="4">
        <v>-108.4722</v>
      </c>
      <c r="K20" s="4">
        <v>-0.45100000000000001</v>
      </c>
      <c r="L20" s="4">
        <v>-29.620899999999999</v>
      </c>
      <c r="M20" s="4">
        <v>-80.015799999999999</v>
      </c>
      <c r="N20" s="4">
        <v>1.6154999999999999</v>
      </c>
      <c r="O20" s="4">
        <v>-554.02319999999997</v>
      </c>
      <c r="P20" s="4">
        <v>-27.3337</v>
      </c>
      <c r="Q20" s="4">
        <v>-397.27890000000002</v>
      </c>
      <c r="R20" s="4">
        <v>-134.5599</v>
      </c>
      <c r="S20" s="4">
        <v>5.1493000000000002</v>
      </c>
      <c r="T20" s="4">
        <v>-668.98760000000004</v>
      </c>
      <c r="U20" s="4">
        <v>-43.626100000000001</v>
      </c>
      <c r="V20" s="4">
        <v>-448.39870000000002</v>
      </c>
      <c r="W20" s="4">
        <v>-181.94</v>
      </c>
      <c r="X20" s="4">
        <v>4.9771999999999998</v>
      </c>
      <c r="Y20" s="4">
        <v>-145.23650000000001</v>
      </c>
      <c r="Z20" s="4">
        <v>458.49540000000002</v>
      </c>
      <c r="AA20" s="4">
        <v>-448.39870000000002</v>
      </c>
      <c r="AB20" s="4">
        <v>-160.31039999999999</v>
      </c>
      <c r="AC20" s="4">
        <v>4.9771999999999998</v>
      </c>
      <c r="AD20" s="4">
        <v>-68.147000000000006</v>
      </c>
      <c r="AE20" s="4">
        <v>41.864800000000002</v>
      </c>
      <c r="AF20" s="4">
        <v>-29.620899999999999</v>
      </c>
      <c r="AG20" s="4">
        <v>-82.006399999999999</v>
      </c>
      <c r="AH20" s="4">
        <v>1.6154999999999999</v>
      </c>
      <c r="AI20" s="4">
        <v>-86.072000000000003</v>
      </c>
      <c r="AJ20" s="4">
        <v>416.63060000000002</v>
      </c>
      <c r="AK20" s="4">
        <v>-397.27890000000002</v>
      </c>
      <c r="AL20" s="4">
        <v>-110.57299999999999</v>
      </c>
      <c r="AM20" s="4">
        <v>5.1493000000000002</v>
      </c>
      <c r="AN20" s="6">
        <f t="shared" si="0"/>
        <v>-6.858900000000034</v>
      </c>
      <c r="AO20" s="4">
        <f t="shared" si="1"/>
        <v>-6.4922000000000253</v>
      </c>
      <c r="AP20" s="6">
        <v>-4.12</v>
      </c>
      <c r="AQ20" s="4">
        <f t="shared" si="2"/>
        <v>-2.7389000000000339</v>
      </c>
      <c r="AR20" s="4">
        <f t="shared" si="3"/>
        <v>7.5015732100001857</v>
      </c>
      <c r="AS20" s="4">
        <f t="shared" si="4"/>
        <v>-2.3722000000000252</v>
      </c>
    </row>
    <row r="21" spans="1:45" x14ac:dyDescent="0.2">
      <c r="A21" s="4">
        <v>20</v>
      </c>
      <c r="B21" s="4" t="s">
        <v>5</v>
      </c>
      <c r="C21" s="4" t="s">
        <v>6</v>
      </c>
      <c r="D21" s="4" t="s">
        <v>7</v>
      </c>
      <c r="E21" s="4" t="s">
        <v>27</v>
      </c>
      <c r="F21" s="4">
        <v>-3.0110000000000001</v>
      </c>
      <c r="G21" s="4">
        <v>0.01</v>
      </c>
      <c r="H21" s="4">
        <v>-3.36</v>
      </c>
      <c r="I21" s="4">
        <v>0.05</v>
      </c>
      <c r="J21" s="4">
        <v>-58.8733</v>
      </c>
      <c r="K21" s="4">
        <v>-0.77100000000000002</v>
      </c>
      <c r="L21" s="4">
        <v>19.807200000000002</v>
      </c>
      <c r="M21" s="4">
        <v>-79.534999999999997</v>
      </c>
      <c r="N21" s="4">
        <v>1.6254999999999999</v>
      </c>
      <c r="O21" s="4">
        <v>-562.02250000000004</v>
      </c>
      <c r="P21" s="4">
        <v>-29.711200000000002</v>
      </c>
      <c r="Q21" s="4">
        <v>-414.41149999999999</v>
      </c>
      <c r="R21" s="4">
        <v>-122.9885</v>
      </c>
      <c r="S21" s="4">
        <v>5.0885999999999996</v>
      </c>
      <c r="T21" s="4">
        <v>-629.07280000000003</v>
      </c>
      <c r="U21" s="4">
        <v>-47.424900000000001</v>
      </c>
      <c r="V21" s="4">
        <v>-422.70119999999997</v>
      </c>
      <c r="W21" s="4">
        <v>-163.82859999999999</v>
      </c>
      <c r="X21" s="4">
        <v>4.8818999999999999</v>
      </c>
      <c r="Y21" s="4">
        <v>-129.3039</v>
      </c>
      <c r="Z21" s="4">
        <v>433.5625</v>
      </c>
      <c r="AA21" s="4">
        <v>-422.70119999999997</v>
      </c>
      <c r="AB21" s="4">
        <v>-145.0472</v>
      </c>
      <c r="AC21" s="4">
        <v>4.8818999999999999</v>
      </c>
      <c r="AD21" s="4">
        <v>-49.637099999999997</v>
      </c>
      <c r="AE21" s="4">
        <v>10.8392</v>
      </c>
      <c r="AF21" s="4">
        <v>19.807200000000002</v>
      </c>
      <c r="AG21" s="4">
        <v>-81.909000000000006</v>
      </c>
      <c r="AH21" s="4">
        <v>1.6254999999999999</v>
      </c>
      <c r="AI21" s="4">
        <v>-88.519099999999995</v>
      </c>
      <c r="AJ21" s="4">
        <v>422.72329999999999</v>
      </c>
      <c r="AK21" s="4">
        <v>-414.41149999999999</v>
      </c>
      <c r="AL21" s="4">
        <v>-101.9195</v>
      </c>
      <c r="AM21" s="4">
        <v>5.0885999999999996</v>
      </c>
      <c r="AN21" s="6">
        <f t="shared" si="0"/>
        <v>-8.0904000000000167</v>
      </c>
      <c r="AO21" s="4">
        <f t="shared" si="1"/>
        <v>-8.1770000000000209</v>
      </c>
      <c r="AP21" s="6">
        <v>-3.36</v>
      </c>
      <c r="AQ21" s="4">
        <f t="shared" si="2"/>
        <v>-4.7304000000000173</v>
      </c>
      <c r="AR21" s="4">
        <f t="shared" si="3"/>
        <v>22.376684160000163</v>
      </c>
      <c r="AS21" s="4">
        <f t="shared" si="4"/>
        <v>-4.8170000000000215</v>
      </c>
    </row>
    <row r="22" spans="1:45" x14ac:dyDescent="0.2">
      <c r="A22" s="4">
        <v>21</v>
      </c>
      <c r="B22" s="4" t="s">
        <v>5</v>
      </c>
      <c r="C22" s="4" t="s">
        <v>6</v>
      </c>
      <c r="D22" s="4" t="s">
        <v>7</v>
      </c>
      <c r="E22" s="4" t="s">
        <v>28</v>
      </c>
      <c r="F22" s="4">
        <v>-3.9910000000000001</v>
      </c>
      <c r="G22" s="4">
        <v>1.2999999999999999E-2</v>
      </c>
      <c r="H22" s="4">
        <v>-4.1900000000000004</v>
      </c>
      <c r="I22" s="4">
        <v>0.09</v>
      </c>
      <c r="J22" s="4">
        <v>-70.018699999999995</v>
      </c>
      <c r="K22" s="4">
        <v>-0.80649999999999999</v>
      </c>
      <c r="L22" s="4">
        <v>8.6867999999999999</v>
      </c>
      <c r="M22" s="4">
        <v>-79.714699999999993</v>
      </c>
      <c r="N22" s="4">
        <v>1.8157000000000001</v>
      </c>
      <c r="O22" s="4">
        <v>-561.14689999999996</v>
      </c>
      <c r="P22" s="4">
        <v>-29.385400000000001</v>
      </c>
      <c r="Q22" s="4">
        <v>-392.3947</v>
      </c>
      <c r="R22" s="4">
        <v>-144.36779999999999</v>
      </c>
      <c r="S22" s="4">
        <v>5.0010000000000003</v>
      </c>
      <c r="T22" s="4">
        <v>-644.10339999999997</v>
      </c>
      <c r="U22" s="4">
        <v>-49.192799999999998</v>
      </c>
      <c r="V22" s="4">
        <v>-412.04169999999999</v>
      </c>
      <c r="W22" s="4">
        <v>-187.77860000000001</v>
      </c>
      <c r="X22" s="4">
        <v>4.9097</v>
      </c>
      <c r="Y22" s="4">
        <v>-143.8768</v>
      </c>
      <c r="Z22" s="4">
        <v>426.47949999999997</v>
      </c>
      <c r="AA22" s="4">
        <v>-412.04169999999999</v>
      </c>
      <c r="AB22" s="4">
        <v>-163.2243</v>
      </c>
      <c r="AC22" s="4">
        <v>4.9097</v>
      </c>
      <c r="AD22" s="4">
        <v>-65.4863</v>
      </c>
      <c r="AE22" s="4">
        <v>5.7365000000000004</v>
      </c>
      <c r="AF22" s="4">
        <v>8.6867999999999999</v>
      </c>
      <c r="AG22" s="4">
        <v>-81.725300000000004</v>
      </c>
      <c r="AH22" s="4">
        <v>1.8157000000000001</v>
      </c>
      <c r="AI22" s="4">
        <v>-82.676299999999998</v>
      </c>
      <c r="AJ22" s="4">
        <v>420.74299999999999</v>
      </c>
      <c r="AK22" s="4">
        <v>-392.3947</v>
      </c>
      <c r="AL22" s="4">
        <v>-116.0256</v>
      </c>
      <c r="AM22" s="4">
        <v>5.0010000000000003</v>
      </c>
      <c r="AN22" s="6">
        <f t="shared" si="0"/>
        <v>-14.715100000000007</v>
      </c>
      <c r="AO22" s="4">
        <f t="shared" si="1"/>
        <v>-12.937800000000038</v>
      </c>
      <c r="AP22" s="6">
        <v>-4.1900000000000004</v>
      </c>
      <c r="AQ22" s="4">
        <f t="shared" si="2"/>
        <v>-10.525100000000005</v>
      </c>
      <c r="AR22" s="4">
        <f t="shared" si="3"/>
        <v>110.77773001000011</v>
      </c>
      <c r="AS22" s="4">
        <f t="shared" si="4"/>
        <v>-8.7478000000000371</v>
      </c>
    </row>
    <row r="23" spans="1:45" x14ac:dyDescent="0.2">
      <c r="A23" s="4">
        <v>22</v>
      </c>
      <c r="B23" s="4" t="s">
        <v>5</v>
      </c>
      <c r="C23" s="4" t="s">
        <v>6</v>
      </c>
      <c r="D23" s="4" t="s">
        <v>7</v>
      </c>
      <c r="E23" s="4" t="s">
        <v>29</v>
      </c>
      <c r="F23" s="4">
        <v>-3.597</v>
      </c>
      <c r="G23" s="4">
        <v>4.0000000000000001E-3</v>
      </c>
      <c r="H23" s="4">
        <v>-4.4800000000000004</v>
      </c>
      <c r="I23" s="4">
        <v>0.02</v>
      </c>
      <c r="J23" s="4">
        <v>-72.203400000000002</v>
      </c>
      <c r="K23" s="4">
        <v>-0.74760000000000004</v>
      </c>
      <c r="L23" s="4">
        <v>7.1683000000000003</v>
      </c>
      <c r="M23" s="4">
        <v>-80.405000000000001</v>
      </c>
      <c r="N23" s="4">
        <v>1.7808999999999999</v>
      </c>
      <c r="O23" s="4">
        <v>-560.82360000000006</v>
      </c>
      <c r="P23" s="4">
        <v>-32.484299999999998</v>
      </c>
      <c r="Q23" s="4">
        <v>-407.93639999999999</v>
      </c>
      <c r="R23" s="4">
        <v>-125.44410000000001</v>
      </c>
      <c r="S23" s="4">
        <v>5.0411999999999999</v>
      </c>
      <c r="T23" s="4">
        <v>-646.43119999999999</v>
      </c>
      <c r="U23" s="4">
        <v>-51.721400000000003</v>
      </c>
      <c r="V23" s="4">
        <v>-409.12740000000002</v>
      </c>
      <c r="W23" s="4">
        <v>-190.5455</v>
      </c>
      <c r="X23" s="4">
        <v>4.9631999999999996</v>
      </c>
      <c r="Y23" s="4">
        <v>-145.08000000000001</v>
      </c>
      <c r="Z23" s="4">
        <v>433.39909999999998</v>
      </c>
      <c r="AA23" s="4">
        <v>-409.12740000000002</v>
      </c>
      <c r="AB23" s="4">
        <v>-174.31479999999999</v>
      </c>
      <c r="AC23" s="4">
        <v>4.9631999999999996</v>
      </c>
      <c r="AD23" s="4">
        <v>-60.748399999999997</v>
      </c>
      <c r="AE23" s="4">
        <v>13.4171</v>
      </c>
      <c r="AF23" s="4">
        <v>7.1683000000000003</v>
      </c>
      <c r="AG23" s="4">
        <v>-83.114699999999999</v>
      </c>
      <c r="AH23" s="4">
        <v>1.7808999999999999</v>
      </c>
      <c r="AI23" s="4">
        <v>-87.452699999999993</v>
      </c>
      <c r="AJ23" s="4">
        <v>419.98200000000003</v>
      </c>
      <c r="AK23" s="4">
        <v>-407.93639999999999</v>
      </c>
      <c r="AL23" s="4">
        <v>-104.5395</v>
      </c>
      <c r="AM23" s="4">
        <v>5.0411999999999999</v>
      </c>
      <c r="AN23" s="6">
        <f t="shared" si="0"/>
        <v>-15.368400000000008</v>
      </c>
      <c r="AO23" s="4">
        <f t="shared" si="1"/>
        <v>-13.404199999999946</v>
      </c>
      <c r="AP23" s="6">
        <v>-4.4800000000000004</v>
      </c>
      <c r="AQ23" s="4">
        <f t="shared" si="2"/>
        <v>-10.888400000000008</v>
      </c>
      <c r="AR23" s="4">
        <f t="shared" si="3"/>
        <v>118.55725456000017</v>
      </c>
      <c r="AS23" s="4">
        <f t="shared" si="4"/>
        <v>-8.9241999999999457</v>
      </c>
    </row>
    <row r="24" spans="1:45" x14ac:dyDescent="0.2">
      <c r="A24" s="4">
        <v>23</v>
      </c>
      <c r="B24" s="4" t="s">
        <v>5</v>
      </c>
      <c r="C24" s="4" t="s">
        <v>30</v>
      </c>
      <c r="D24" s="4" t="s">
        <v>31</v>
      </c>
      <c r="E24" s="4" t="s">
        <v>8</v>
      </c>
      <c r="F24" s="4">
        <v>-2.4860000000000002</v>
      </c>
      <c r="G24" s="4">
        <v>8.4000000000000005E-2</v>
      </c>
      <c r="H24" s="4">
        <v>0.6</v>
      </c>
      <c r="I24" s="4">
        <v>0.05</v>
      </c>
      <c r="J24" s="4">
        <v>-52.401299999999999</v>
      </c>
      <c r="K24" s="4">
        <v>-0.38159999999999999</v>
      </c>
      <c r="L24" s="4">
        <v>11.495100000000001</v>
      </c>
      <c r="M24" s="4">
        <v>-65.239199999999997</v>
      </c>
      <c r="N24" s="4">
        <v>1.7243999999999999</v>
      </c>
      <c r="O24" s="4">
        <v>-658.37059999999997</v>
      </c>
      <c r="P24" s="4">
        <v>-32.460999999999999</v>
      </c>
      <c r="Q24" s="4">
        <v>-475.9529</v>
      </c>
      <c r="R24" s="4">
        <v>-155.9068</v>
      </c>
      <c r="S24" s="4">
        <v>5.9501999999999997</v>
      </c>
      <c r="T24" s="4">
        <v>-715.15880000000004</v>
      </c>
      <c r="U24" s="4">
        <v>-45.990900000000003</v>
      </c>
      <c r="V24" s="4">
        <v>-455.93720000000002</v>
      </c>
      <c r="W24" s="4">
        <v>-218.96029999999999</v>
      </c>
      <c r="X24" s="4">
        <v>5.7295999999999996</v>
      </c>
      <c r="Y24" s="4">
        <v>-133.80930000000001</v>
      </c>
      <c r="Z24" s="4">
        <v>510.6662</v>
      </c>
      <c r="AA24" s="4">
        <v>-455.93720000000002</v>
      </c>
      <c r="AB24" s="4">
        <v>-194.268</v>
      </c>
      <c r="AC24" s="4">
        <v>5.7295999999999996</v>
      </c>
      <c r="AD24" s="4">
        <v>-37.798000000000002</v>
      </c>
      <c r="AE24" s="4">
        <v>16.099</v>
      </c>
      <c r="AF24" s="4">
        <v>11.495100000000001</v>
      </c>
      <c r="AG24" s="4">
        <v>-67.116500000000002</v>
      </c>
      <c r="AH24" s="4">
        <v>1.7243999999999999</v>
      </c>
      <c r="AI24" s="4">
        <v>-103.24939999999999</v>
      </c>
      <c r="AJ24" s="4">
        <v>494.56720000000001</v>
      </c>
      <c r="AK24" s="4">
        <v>-475.9529</v>
      </c>
      <c r="AL24" s="4">
        <v>-127.8139</v>
      </c>
      <c r="AM24" s="4">
        <v>5.9501999999999997</v>
      </c>
      <c r="AN24" s="6">
        <f t="shared" si="0"/>
        <v>-5.9102000000000317</v>
      </c>
      <c r="AO24" s="4">
        <f t="shared" si="1"/>
        <v>-4.3869000000000824</v>
      </c>
      <c r="AP24" s="6">
        <v>0.6</v>
      </c>
      <c r="AQ24" s="4">
        <f t="shared" si="2"/>
        <v>-6.5102000000000313</v>
      </c>
      <c r="AR24" s="4">
        <f t="shared" si="3"/>
        <v>42.382704040000405</v>
      </c>
      <c r="AS24" s="4">
        <f t="shared" si="4"/>
        <v>-4.986900000000082</v>
      </c>
    </row>
    <row r="25" spans="1:45" x14ac:dyDescent="0.2">
      <c r="A25" s="4">
        <v>24</v>
      </c>
      <c r="B25" s="4" t="s">
        <v>5</v>
      </c>
      <c r="C25" s="4" t="s">
        <v>30</v>
      </c>
      <c r="D25" s="4" t="s">
        <v>31</v>
      </c>
      <c r="E25" s="4" t="s">
        <v>9</v>
      </c>
      <c r="F25" s="4">
        <v>-3.585</v>
      </c>
      <c r="G25" s="4">
        <v>0.12</v>
      </c>
      <c r="H25" s="4">
        <v>-0.48</v>
      </c>
      <c r="I25" s="4">
        <v>0.03</v>
      </c>
      <c r="J25" s="4">
        <v>-51.339599999999997</v>
      </c>
      <c r="K25" s="4">
        <v>-0.53700000000000003</v>
      </c>
      <c r="L25" s="4">
        <v>11.494899999999999</v>
      </c>
      <c r="M25" s="4">
        <v>-64.380499999999998</v>
      </c>
      <c r="N25" s="4">
        <v>2.0830000000000002</v>
      </c>
      <c r="O25" s="4">
        <v>-664.29510000000005</v>
      </c>
      <c r="P25" s="4">
        <v>-30.180499999999999</v>
      </c>
      <c r="Q25" s="4">
        <v>-512.91610000000003</v>
      </c>
      <c r="R25" s="4">
        <v>-127.1022</v>
      </c>
      <c r="S25" s="4">
        <v>5.9038000000000004</v>
      </c>
      <c r="T25" s="4">
        <v>-724.69219999999996</v>
      </c>
      <c r="U25" s="4">
        <v>-44.401400000000002</v>
      </c>
      <c r="V25" s="4">
        <v>-492.33440000000002</v>
      </c>
      <c r="W25" s="4">
        <v>-193.93469999999999</v>
      </c>
      <c r="X25" s="4">
        <v>5.9782999999999999</v>
      </c>
      <c r="Y25" s="4">
        <v>-150.7037</v>
      </c>
      <c r="Z25" s="4">
        <v>513.12940000000003</v>
      </c>
      <c r="AA25" s="4">
        <v>-492.33440000000002</v>
      </c>
      <c r="AB25" s="4">
        <v>-177.477</v>
      </c>
      <c r="AC25" s="4">
        <v>5.9782999999999999</v>
      </c>
      <c r="AD25" s="4">
        <v>-36.1295</v>
      </c>
      <c r="AE25" s="4">
        <v>16.181699999999999</v>
      </c>
      <c r="AF25" s="4">
        <v>11.494899999999999</v>
      </c>
      <c r="AG25" s="4">
        <v>-65.888999999999996</v>
      </c>
      <c r="AH25" s="4">
        <v>2.0830000000000002</v>
      </c>
      <c r="AI25" s="4">
        <v>-117.47110000000001</v>
      </c>
      <c r="AJ25" s="4">
        <v>496.9477</v>
      </c>
      <c r="AK25" s="4">
        <v>-512.91610000000003</v>
      </c>
      <c r="AL25" s="4">
        <v>-107.4064</v>
      </c>
      <c r="AM25" s="4">
        <v>5.9038000000000004</v>
      </c>
      <c r="AN25" s="6">
        <f t="shared" si="0"/>
        <v>-10.786999999999978</v>
      </c>
      <c r="AO25" s="4">
        <f t="shared" si="1"/>
        <v>-9.0574999999998909</v>
      </c>
      <c r="AP25" s="6">
        <v>-0.48</v>
      </c>
      <c r="AQ25" s="4">
        <f t="shared" si="2"/>
        <v>-10.306999999999977</v>
      </c>
      <c r="AR25" s="4">
        <f t="shared" si="3"/>
        <v>106.23424899999954</v>
      </c>
      <c r="AS25" s="4">
        <f t="shared" si="4"/>
        <v>-8.5774999999998904</v>
      </c>
    </row>
    <row r="26" spans="1:45" x14ac:dyDescent="0.2">
      <c r="A26" s="4">
        <v>25</v>
      </c>
      <c r="B26" s="4" t="s">
        <v>5</v>
      </c>
      <c r="C26" s="4" t="s">
        <v>30</v>
      </c>
      <c r="D26" s="4" t="s">
        <v>31</v>
      </c>
      <c r="E26" s="4" t="s">
        <v>10</v>
      </c>
      <c r="F26" s="4">
        <v>-3.05</v>
      </c>
      <c r="G26" s="4">
        <v>0.01</v>
      </c>
      <c r="H26" s="4">
        <v>-1.0900000000000001</v>
      </c>
      <c r="I26" s="4">
        <v>0.01</v>
      </c>
      <c r="J26" s="4">
        <v>2.6720999999999999</v>
      </c>
      <c r="K26" s="4">
        <v>-0.2102</v>
      </c>
      <c r="L26" s="4">
        <v>11.4711</v>
      </c>
      <c r="M26" s="4">
        <v>-9.9341000000000008</v>
      </c>
      <c r="N26" s="4">
        <v>1.3452999999999999</v>
      </c>
      <c r="O26" s="4">
        <v>-655.63130000000001</v>
      </c>
      <c r="P26" s="4">
        <v>-35.716200000000001</v>
      </c>
      <c r="Q26" s="4">
        <v>-500.53840000000002</v>
      </c>
      <c r="R26" s="4">
        <v>-125.2268</v>
      </c>
      <c r="S26" s="4">
        <v>5.8501000000000003</v>
      </c>
      <c r="T26" s="4">
        <v>-662.85419999999999</v>
      </c>
      <c r="U26" s="4">
        <v>-48.960299999999997</v>
      </c>
      <c r="V26" s="4">
        <v>-489.6191</v>
      </c>
      <c r="W26" s="4">
        <v>-129.84299999999999</v>
      </c>
      <c r="X26" s="4">
        <v>5.5682</v>
      </c>
      <c r="Y26" s="4">
        <v>-135.93219999999999</v>
      </c>
      <c r="Z26" s="4">
        <v>458.58539999999999</v>
      </c>
      <c r="AA26" s="4">
        <v>-489.6191</v>
      </c>
      <c r="AB26" s="4">
        <v>-110.4666</v>
      </c>
      <c r="AC26" s="4">
        <v>5.5682</v>
      </c>
      <c r="AD26" s="4">
        <v>-27.282399999999999</v>
      </c>
      <c r="AE26" s="4">
        <v>-31.1646</v>
      </c>
      <c r="AF26" s="4">
        <v>11.4711</v>
      </c>
      <c r="AG26" s="4">
        <v>-8.9343000000000004</v>
      </c>
      <c r="AH26" s="4">
        <v>1.3452999999999999</v>
      </c>
      <c r="AI26" s="4">
        <v>-111.86539999999999</v>
      </c>
      <c r="AJ26" s="4">
        <v>489.74990000000003</v>
      </c>
      <c r="AK26" s="4">
        <v>-500.53840000000002</v>
      </c>
      <c r="AL26" s="4">
        <v>-106.92700000000001</v>
      </c>
      <c r="AM26" s="4">
        <v>5.8501000000000003</v>
      </c>
      <c r="AN26" s="6">
        <f t="shared" si="0"/>
        <v>-9.8182999999999936</v>
      </c>
      <c r="AO26" s="4">
        <f t="shared" si="1"/>
        <v>-9.8949999999999818</v>
      </c>
      <c r="AP26" s="6">
        <v>-1.0900000000000001</v>
      </c>
      <c r="AQ26" s="4">
        <f t="shared" si="2"/>
        <v>-8.7282999999999937</v>
      </c>
      <c r="AR26" s="4">
        <f t="shared" si="3"/>
        <v>76.183220889999888</v>
      </c>
      <c r="AS26" s="4">
        <f t="shared" si="4"/>
        <v>-8.804999999999982</v>
      </c>
    </row>
    <row r="27" spans="1:45" x14ac:dyDescent="0.2">
      <c r="A27" s="4">
        <v>26</v>
      </c>
      <c r="B27" s="4" t="s">
        <v>5</v>
      </c>
      <c r="C27" s="4" t="s">
        <v>30</v>
      </c>
      <c r="D27" s="4" t="s">
        <v>31</v>
      </c>
      <c r="E27" s="4" t="s">
        <v>11</v>
      </c>
      <c r="F27" s="4">
        <v>-4.5410000000000004</v>
      </c>
      <c r="G27" s="4">
        <v>8.0000000000000002E-3</v>
      </c>
      <c r="H27" s="4">
        <v>-2.17</v>
      </c>
      <c r="I27" s="4">
        <v>0.02</v>
      </c>
      <c r="J27" s="4">
        <v>-7.3841000000000001</v>
      </c>
      <c r="K27" s="4">
        <v>-0.94540000000000002</v>
      </c>
      <c r="L27" s="4">
        <v>1.9234</v>
      </c>
      <c r="M27" s="4">
        <v>-9.9247999999999994</v>
      </c>
      <c r="N27" s="4">
        <v>1.5627</v>
      </c>
      <c r="O27" s="4">
        <v>-657.8</v>
      </c>
      <c r="P27" s="4">
        <v>-32.0456</v>
      </c>
      <c r="Q27" s="4">
        <v>-493.1739</v>
      </c>
      <c r="R27" s="4">
        <v>-138.47730000000001</v>
      </c>
      <c r="S27" s="4">
        <v>5.8967999999999998</v>
      </c>
      <c r="T27" s="4">
        <v>-679.21479999999997</v>
      </c>
      <c r="U27" s="4">
        <v>-49.850299999999997</v>
      </c>
      <c r="V27" s="4">
        <v>-491.5976</v>
      </c>
      <c r="W27" s="4">
        <v>-143.37819999999999</v>
      </c>
      <c r="X27" s="4">
        <v>5.6113</v>
      </c>
      <c r="Y27" s="4">
        <v>-122.70950000000001</v>
      </c>
      <c r="Z27" s="4">
        <v>481.56310000000002</v>
      </c>
      <c r="AA27" s="4">
        <v>-491.5976</v>
      </c>
      <c r="AB27" s="4">
        <v>-118.2863</v>
      </c>
      <c r="AC27" s="4">
        <v>5.6113</v>
      </c>
      <c r="AD27" s="4">
        <v>-19.412199999999999</v>
      </c>
      <c r="AE27" s="4">
        <v>-14.3757</v>
      </c>
      <c r="AF27" s="4">
        <v>1.9234</v>
      </c>
      <c r="AG27" s="4">
        <v>-8.5225000000000009</v>
      </c>
      <c r="AH27" s="4">
        <v>1.5627</v>
      </c>
      <c r="AI27" s="4">
        <v>-105.2313</v>
      </c>
      <c r="AJ27" s="4">
        <v>495.93880000000001</v>
      </c>
      <c r="AK27" s="4">
        <v>-493.1739</v>
      </c>
      <c r="AL27" s="4">
        <v>-113.8931</v>
      </c>
      <c r="AM27" s="4">
        <v>5.8967999999999998</v>
      </c>
      <c r="AN27" s="6">
        <f t="shared" si="0"/>
        <v>-14.925299999999993</v>
      </c>
      <c r="AO27" s="4">
        <f t="shared" si="1"/>
        <v>-14.030700000000024</v>
      </c>
      <c r="AP27" s="6">
        <v>-2.17</v>
      </c>
      <c r="AQ27" s="4">
        <f t="shared" si="2"/>
        <v>-12.755299999999993</v>
      </c>
      <c r="AR27" s="4">
        <f t="shared" si="3"/>
        <v>162.69767808999981</v>
      </c>
      <c r="AS27" s="4">
        <f t="shared" si="4"/>
        <v>-11.860700000000024</v>
      </c>
    </row>
    <row r="28" spans="1:45" x14ac:dyDescent="0.2">
      <c r="A28" s="4">
        <v>27</v>
      </c>
      <c r="B28" s="4" t="s">
        <v>5</v>
      </c>
      <c r="C28" s="4" t="s">
        <v>30</v>
      </c>
      <c r="D28" s="4" t="s">
        <v>31</v>
      </c>
      <c r="E28" s="4" t="s">
        <v>12</v>
      </c>
      <c r="F28" s="4">
        <v>-4.5599999999999996</v>
      </c>
      <c r="G28" s="4">
        <v>1.0999999999999999E-2</v>
      </c>
      <c r="H28" s="4">
        <v>-2.96</v>
      </c>
      <c r="I28" s="4">
        <v>0.01</v>
      </c>
      <c r="J28" s="4">
        <v>-2.6648999999999998</v>
      </c>
      <c r="K28" s="4">
        <v>-0.65810000000000002</v>
      </c>
      <c r="L28" s="4">
        <v>5.6233000000000004</v>
      </c>
      <c r="M28" s="4">
        <v>-9.1704000000000008</v>
      </c>
      <c r="N28" s="4">
        <v>1.5403</v>
      </c>
      <c r="O28" s="4">
        <v>-652.00109999999995</v>
      </c>
      <c r="P28" s="4">
        <v>-30.321000000000002</v>
      </c>
      <c r="Q28" s="4">
        <v>-489.25069999999999</v>
      </c>
      <c r="R28" s="4">
        <v>-138.3938</v>
      </c>
      <c r="S28" s="4">
        <v>5.9642999999999997</v>
      </c>
      <c r="T28" s="4">
        <v>-668.50519999999995</v>
      </c>
      <c r="U28" s="4">
        <v>-48.431699999999999</v>
      </c>
      <c r="V28" s="4">
        <v>-484.06099999999998</v>
      </c>
      <c r="W28" s="4">
        <v>-141.6558</v>
      </c>
      <c r="X28" s="4">
        <v>5.6432000000000002</v>
      </c>
      <c r="Y28" s="4">
        <v>-117.18640000000001</v>
      </c>
      <c r="Z28" s="4">
        <v>480.32670000000002</v>
      </c>
      <c r="AA28" s="4">
        <v>-484.06099999999998</v>
      </c>
      <c r="AB28" s="4">
        <v>-119.0954</v>
      </c>
      <c r="AC28" s="4">
        <v>5.6432000000000002</v>
      </c>
      <c r="AD28" s="4">
        <v>-11.7225</v>
      </c>
      <c r="AE28" s="4">
        <v>-11.173999999999999</v>
      </c>
      <c r="AF28" s="4">
        <v>5.6233000000000004</v>
      </c>
      <c r="AG28" s="4">
        <v>-7.7121000000000004</v>
      </c>
      <c r="AH28" s="4">
        <v>1.5403</v>
      </c>
      <c r="AI28" s="4">
        <v>-108.9611</v>
      </c>
      <c r="AJ28" s="4">
        <v>491.50069999999999</v>
      </c>
      <c r="AK28" s="4">
        <v>-489.25069999999999</v>
      </c>
      <c r="AL28" s="4">
        <v>-117.1754</v>
      </c>
      <c r="AM28" s="4">
        <v>5.9642999999999997</v>
      </c>
      <c r="AN28" s="6">
        <f t="shared" si="0"/>
        <v>-13.955399999999997</v>
      </c>
      <c r="AO28" s="4">
        <f t="shared" si="1"/>
        <v>-13.839200000000005</v>
      </c>
      <c r="AP28" s="6">
        <v>-2.96</v>
      </c>
      <c r="AQ28" s="4">
        <f t="shared" si="2"/>
        <v>-10.995399999999997</v>
      </c>
      <c r="AR28" s="4">
        <f t="shared" si="3"/>
        <v>120.89882115999993</v>
      </c>
      <c r="AS28" s="4">
        <f t="shared" si="4"/>
        <v>-10.879200000000004</v>
      </c>
    </row>
    <row r="29" spans="1:45" x14ac:dyDescent="0.2">
      <c r="A29" s="4">
        <v>28</v>
      </c>
      <c r="B29" s="4" t="s">
        <v>5</v>
      </c>
      <c r="C29" s="4" t="s">
        <v>30</v>
      </c>
      <c r="D29" s="4" t="s">
        <v>31</v>
      </c>
      <c r="E29" s="4" t="s">
        <v>13</v>
      </c>
      <c r="F29" s="4">
        <v>-1.2669999999999999</v>
      </c>
      <c r="G29" s="4">
        <v>0.32300000000000001</v>
      </c>
      <c r="H29" s="4">
        <v>1.89</v>
      </c>
      <c r="I29" s="4">
        <v>0.53</v>
      </c>
      <c r="J29" s="4">
        <v>-75.746700000000004</v>
      </c>
      <c r="K29" s="4">
        <v>-0.35749999999999998</v>
      </c>
      <c r="L29" s="4">
        <v>2.9062000000000001</v>
      </c>
      <c r="M29" s="4">
        <v>-79.777100000000004</v>
      </c>
      <c r="N29" s="4">
        <v>1.4818</v>
      </c>
      <c r="O29" s="4">
        <v>-666.58479999999997</v>
      </c>
      <c r="P29" s="4">
        <v>-34.764699999999998</v>
      </c>
      <c r="Q29" s="4">
        <v>-487.4255</v>
      </c>
      <c r="R29" s="4">
        <v>-150.3297</v>
      </c>
      <c r="S29" s="4">
        <v>5.9349999999999996</v>
      </c>
      <c r="T29" s="4">
        <v>-748.00519999999995</v>
      </c>
      <c r="U29" s="4">
        <v>-47.4039</v>
      </c>
      <c r="V29" s="4">
        <v>-513.23839999999996</v>
      </c>
      <c r="W29" s="4">
        <v>-193.03540000000001</v>
      </c>
      <c r="X29" s="4">
        <v>5.6726000000000001</v>
      </c>
      <c r="Y29" s="4">
        <v>-176.62049999999999</v>
      </c>
      <c r="Z29" s="4">
        <v>501.517</v>
      </c>
      <c r="AA29" s="4">
        <v>-513.23839999999996</v>
      </c>
      <c r="AB29" s="4">
        <v>-170.57169999999999</v>
      </c>
      <c r="AC29" s="4">
        <v>5.6726000000000001</v>
      </c>
      <c r="AD29" s="4">
        <v>-75.381799999999998</v>
      </c>
      <c r="AE29" s="4">
        <v>2.5836000000000001</v>
      </c>
      <c r="AF29" s="4">
        <v>2.9062000000000001</v>
      </c>
      <c r="AG29" s="4">
        <v>-82.353300000000004</v>
      </c>
      <c r="AH29" s="4">
        <v>1.4818</v>
      </c>
      <c r="AI29" s="4">
        <v>-108.5145</v>
      </c>
      <c r="AJ29" s="4">
        <v>498.93340000000001</v>
      </c>
      <c r="AK29" s="4">
        <v>-487.4255</v>
      </c>
      <c r="AL29" s="4">
        <v>-125.95740000000001</v>
      </c>
      <c r="AM29" s="4">
        <v>5.9349999999999996</v>
      </c>
      <c r="AN29" s="6">
        <f t="shared" si="0"/>
        <v>-5.0058999999999685</v>
      </c>
      <c r="AO29" s="4">
        <f t="shared" si="1"/>
        <v>-5.6736999999999398</v>
      </c>
      <c r="AP29" s="6">
        <v>1.89</v>
      </c>
      <c r="AQ29" s="4">
        <f t="shared" si="2"/>
        <v>-6.8958999999999682</v>
      </c>
      <c r="AR29" s="4">
        <f t="shared" si="3"/>
        <v>47.55343680999956</v>
      </c>
      <c r="AS29" s="4">
        <f t="shared" si="4"/>
        <v>-7.5636999999999395</v>
      </c>
    </row>
    <row r="30" spans="1:45" x14ac:dyDescent="0.2">
      <c r="A30" s="4">
        <v>29</v>
      </c>
      <c r="B30" s="4" t="s">
        <v>5</v>
      </c>
      <c r="C30" s="4" t="s">
        <v>30</v>
      </c>
      <c r="D30" s="4" t="s">
        <v>31</v>
      </c>
      <c r="E30" s="4" t="s">
        <v>14</v>
      </c>
      <c r="F30" s="4">
        <v>-3.3940000000000001</v>
      </c>
      <c r="G30" s="4">
        <v>0.17899999999999999</v>
      </c>
      <c r="H30" s="4">
        <v>0.42</v>
      </c>
      <c r="I30" s="4">
        <v>0.04</v>
      </c>
      <c r="J30" s="4">
        <v>-68.687899999999999</v>
      </c>
      <c r="K30" s="4">
        <v>-0.67659999999999998</v>
      </c>
      <c r="L30" s="4">
        <v>8.7539999999999996</v>
      </c>
      <c r="M30" s="4">
        <v>-78.578999999999994</v>
      </c>
      <c r="N30" s="4">
        <v>1.8137000000000001</v>
      </c>
      <c r="O30" s="4">
        <v>-661.49720000000002</v>
      </c>
      <c r="P30" s="4">
        <v>-29.462499999999999</v>
      </c>
      <c r="Q30" s="4">
        <v>-495.00729999999999</v>
      </c>
      <c r="R30" s="4">
        <v>-142.8706</v>
      </c>
      <c r="S30" s="4">
        <v>5.8433000000000002</v>
      </c>
      <c r="T30" s="4">
        <v>-741.22050000000002</v>
      </c>
      <c r="U30" s="4">
        <v>-43.498100000000001</v>
      </c>
      <c r="V30" s="4">
        <v>-505.76850000000002</v>
      </c>
      <c r="W30" s="4">
        <v>-197.7201</v>
      </c>
      <c r="X30" s="4">
        <v>5.7662000000000004</v>
      </c>
      <c r="Y30" s="4">
        <v>-168.64859999999999</v>
      </c>
      <c r="Z30" s="4">
        <v>504.7287</v>
      </c>
      <c r="AA30" s="4">
        <v>-505.76850000000002</v>
      </c>
      <c r="AB30" s="4">
        <v>-173.3749</v>
      </c>
      <c r="AC30" s="4">
        <v>5.7662000000000004</v>
      </c>
      <c r="AD30" s="4">
        <v>-64.793800000000005</v>
      </c>
      <c r="AE30" s="4">
        <v>5.9409999999999998</v>
      </c>
      <c r="AF30" s="4">
        <v>8.7539999999999996</v>
      </c>
      <c r="AG30" s="4">
        <v>-81.302400000000006</v>
      </c>
      <c r="AH30" s="4">
        <v>1.8137000000000001</v>
      </c>
      <c r="AI30" s="4">
        <v>-106.0676</v>
      </c>
      <c r="AJ30" s="4">
        <v>498.78769999999997</v>
      </c>
      <c r="AK30" s="4">
        <v>-495.00729999999999</v>
      </c>
      <c r="AL30" s="4">
        <v>-115.69119999999999</v>
      </c>
      <c r="AM30" s="4">
        <v>5.8433000000000002</v>
      </c>
      <c r="AN30" s="6">
        <f t="shared" si="0"/>
        <v>-11.146199999999993</v>
      </c>
      <c r="AO30" s="4">
        <f t="shared" si="1"/>
        <v>-11.035399999999981</v>
      </c>
      <c r="AP30" s="6">
        <v>0.42</v>
      </c>
      <c r="AQ30" s="4">
        <f t="shared" si="2"/>
        <v>-11.566199999999993</v>
      </c>
      <c r="AR30" s="4">
        <f t="shared" si="3"/>
        <v>133.77698243999984</v>
      </c>
      <c r="AS30" s="4">
        <f t="shared" si="4"/>
        <v>-11.455399999999981</v>
      </c>
    </row>
    <row r="31" spans="1:45" x14ac:dyDescent="0.2">
      <c r="A31" s="4">
        <v>30</v>
      </c>
      <c r="B31" s="4" t="s">
        <v>5</v>
      </c>
      <c r="C31" s="4" t="s">
        <v>30</v>
      </c>
      <c r="D31" s="4" t="s">
        <v>31</v>
      </c>
      <c r="E31" s="4" t="s">
        <v>15</v>
      </c>
      <c r="F31" s="4">
        <v>-1.64</v>
      </c>
      <c r="G31" s="4">
        <v>2.4E-2</v>
      </c>
      <c r="H31" s="4">
        <v>-2.5099999999999998</v>
      </c>
      <c r="I31" s="4">
        <v>0.08</v>
      </c>
      <c r="J31" s="4">
        <v>-75.343500000000006</v>
      </c>
      <c r="K31" s="4">
        <v>-0.49199999999999999</v>
      </c>
      <c r="L31" s="4">
        <v>1.3785000000000001</v>
      </c>
      <c r="M31" s="4">
        <v>-77.694599999999994</v>
      </c>
      <c r="N31" s="4">
        <v>1.4646999999999999</v>
      </c>
      <c r="O31" s="4">
        <v>-656.16629999999998</v>
      </c>
      <c r="P31" s="4">
        <v>-33.522300000000001</v>
      </c>
      <c r="Q31" s="4">
        <v>-485.99599999999998</v>
      </c>
      <c r="R31" s="4">
        <v>-142.50540000000001</v>
      </c>
      <c r="S31" s="4">
        <v>5.8573000000000004</v>
      </c>
      <c r="T31" s="4">
        <v>-738.42049999999995</v>
      </c>
      <c r="U31" s="4">
        <v>-46</v>
      </c>
      <c r="V31" s="4">
        <v>-493.31049999999999</v>
      </c>
      <c r="W31" s="4">
        <v>-204.81309999999999</v>
      </c>
      <c r="X31" s="4">
        <v>5.7031000000000001</v>
      </c>
      <c r="Y31" s="4">
        <v>-150.96379999999999</v>
      </c>
      <c r="Z31" s="4">
        <v>517.32169999999996</v>
      </c>
      <c r="AA31" s="4">
        <v>-493.31049999999999</v>
      </c>
      <c r="AB31" s="4">
        <v>-180.6782</v>
      </c>
      <c r="AC31" s="4">
        <v>5.7031000000000001</v>
      </c>
      <c r="AD31" s="4">
        <v>-53.596299999999999</v>
      </c>
      <c r="AE31" s="4">
        <v>23.215900000000001</v>
      </c>
      <c r="AF31" s="4">
        <v>1.3785000000000001</v>
      </c>
      <c r="AG31" s="4">
        <v>-79.655299999999997</v>
      </c>
      <c r="AH31" s="4">
        <v>1.4646999999999999</v>
      </c>
      <c r="AI31" s="4">
        <v>-103.0483</v>
      </c>
      <c r="AJ31" s="4">
        <v>494.10579999999999</v>
      </c>
      <c r="AK31" s="4">
        <v>-485.99599999999998</v>
      </c>
      <c r="AL31" s="4">
        <v>-117.0155</v>
      </c>
      <c r="AM31" s="4">
        <v>5.8573000000000004</v>
      </c>
      <c r="AN31" s="6">
        <f t="shared" si="0"/>
        <v>-6.3048999999999751</v>
      </c>
      <c r="AO31" s="4">
        <f t="shared" si="1"/>
        <v>-6.9106999999999061</v>
      </c>
      <c r="AP31" s="6">
        <v>-2.5099999999999998</v>
      </c>
      <c r="AQ31" s="4">
        <f t="shared" si="2"/>
        <v>-3.7948999999999753</v>
      </c>
      <c r="AR31" s="4">
        <f t="shared" si="3"/>
        <v>14.401266009999812</v>
      </c>
      <c r="AS31" s="4">
        <f t="shared" si="4"/>
        <v>-4.4006999999999064</v>
      </c>
    </row>
    <row r="32" spans="1:45" x14ac:dyDescent="0.2">
      <c r="A32" s="4">
        <v>31</v>
      </c>
      <c r="B32" s="4" t="s">
        <v>5</v>
      </c>
      <c r="C32" s="4" t="s">
        <v>30</v>
      </c>
      <c r="D32" s="4" t="s">
        <v>31</v>
      </c>
      <c r="E32" s="4" t="s">
        <v>16</v>
      </c>
      <c r="F32" s="4">
        <v>-1.6970000000000001</v>
      </c>
      <c r="G32" s="4">
        <v>4.8000000000000001E-2</v>
      </c>
      <c r="H32" s="4">
        <v>-1.79</v>
      </c>
      <c r="I32" s="4">
        <v>0.11</v>
      </c>
      <c r="J32" s="4">
        <v>-51.238599999999998</v>
      </c>
      <c r="K32" s="4">
        <v>-1.2345999999999999</v>
      </c>
      <c r="L32" s="4">
        <v>25.860900000000001</v>
      </c>
      <c r="M32" s="4">
        <v>-77.462299999999999</v>
      </c>
      <c r="N32" s="4">
        <v>1.5974999999999999</v>
      </c>
      <c r="O32" s="4">
        <v>-666.23760000000004</v>
      </c>
      <c r="P32" s="4">
        <v>-32.366</v>
      </c>
      <c r="Q32" s="4">
        <v>-516.31769999999995</v>
      </c>
      <c r="R32" s="4">
        <v>-123.4944</v>
      </c>
      <c r="S32" s="4">
        <v>5.9405000000000001</v>
      </c>
      <c r="T32" s="4">
        <v>-728.09190000000001</v>
      </c>
      <c r="U32" s="4">
        <v>-49.1785</v>
      </c>
      <c r="V32" s="4">
        <v>-508.8621</v>
      </c>
      <c r="W32" s="4">
        <v>-175.8203</v>
      </c>
      <c r="X32" s="4">
        <v>5.7690000000000001</v>
      </c>
      <c r="Y32" s="4">
        <v>-172.0615</v>
      </c>
      <c r="Z32" s="4">
        <v>487.56529999999998</v>
      </c>
      <c r="AA32" s="4">
        <v>-508.8621</v>
      </c>
      <c r="AB32" s="4">
        <v>-156.53360000000001</v>
      </c>
      <c r="AC32" s="4">
        <v>5.7690000000000001</v>
      </c>
      <c r="AD32" s="4">
        <v>-61.493499999999997</v>
      </c>
      <c r="AE32" s="4">
        <v>-9.4237000000000002</v>
      </c>
      <c r="AF32" s="4">
        <v>25.860900000000001</v>
      </c>
      <c r="AG32" s="4">
        <v>-79.528099999999995</v>
      </c>
      <c r="AH32" s="4">
        <v>1.5974999999999999</v>
      </c>
      <c r="AI32" s="4">
        <v>-117.6936</v>
      </c>
      <c r="AJ32" s="4">
        <v>496.98899999999998</v>
      </c>
      <c r="AK32" s="4">
        <v>-516.31769999999995</v>
      </c>
      <c r="AL32" s="4">
        <v>-104.3053</v>
      </c>
      <c r="AM32" s="4">
        <v>5.9405000000000001</v>
      </c>
      <c r="AN32" s="6">
        <f t="shared" si="0"/>
        <v>-8.4523000000000366</v>
      </c>
      <c r="AO32" s="4">
        <f t="shared" si="1"/>
        <v>-10.615699999999947</v>
      </c>
      <c r="AP32" s="6">
        <v>-1.79</v>
      </c>
      <c r="AQ32" s="4">
        <f t="shared" si="2"/>
        <v>-6.6623000000000365</v>
      </c>
      <c r="AR32" s="4">
        <f t="shared" si="3"/>
        <v>44.386241290000484</v>
      </c>
      <c r="AS32" s="4">
        <f t="shared" si="4"/>
        <v>-8.8256999999999479</v>
      </c>
    </row>
    <row r="33" spans="1:45" x14ac:dyDescent="0.2">
      <c r="A33" s="4">
        <v>32</v>
      </c>
      <c r="B33" s="4" t="s">
        <v>5</v>
      </c>
      <c r="C33" s="4" t="s">
        <v>30</v>
      </c>
      <c r="D33" s="4" t="s">
        <v>31</v>
      </c>
      <c r="E33" s="4" t="s">
        <v>17</v>
      </c>
      <c r="F33" s="4">
        <v>-2.1920000000000002</v>
      </c>
      <c r="G33" s="4">
        <v>1.2999999999999999E-2</v>
      </c>
      <c r="H33" s="4">
        <v>-2.89</v>
      </c>
      <c r="I33" s="4">
        <v>0.05</v>
      </c>
      <c r="J33" s="4">
        <v>-47.344200000000001</v>
      </c>
      <c r="K33" s="4">
        <v>-1.357</v>
      </c>
      <c r="L33" s="4">
        <v>29.835599999999999</v>
      </c>
      <c r="M33" s="4">
        <v>-77.594499999999996</v>
      </c>
      <c r="N33" s="4">
        <v>1.7717000000000001</v>
      </c>
      <c r="O33" s="4">
        <v>-651.03510000000006</v>
      </c>
      <c r="P33" s="4">
        <v>-30.3812</v>
      </c>
      <c r="Q33" s="4">
        <v>-486.00200000000001</v>
      </c>
      <c r="R33" s="4">
        <v>-140.58150000000001</v>
      </c>
      <c r="S33" s="4">
        <v>5.9297000000000004</v>
      </c>
      <c r="T33" s="4">
        <v>-710.09699999999998</v>
      </c>
      <c r="U33" s="4">
        <v>-47.712400000000002</v>
      </c>
      <c r="V33" s="4">
        <v>-475.66550000000001</v>
      </c>
      <c r="W33" s="4">
        <v>-192.52770000000001</v>
      </c>
      <c r="X33" s="4">
        <v>5.8086000000000002</v>
      </c>
      <c r="Y33" s="4">
        <v>-167.41399999999999</v>
      </c>
      <c r="Z33" s="4">
        <v>474.34960000000001</v>
      </c>
      <c r="AA33" s="4">
        <v>-475.66550000000001</v>
      </c>
      <c r="AB33" s="4">
        <v>-171.9067</v>
      </c>
      <c r="AC33" s="4">
        <v>5.8086000000000002</v>
      </c>
      <c r="AD33" s="4">
        <v>-62.117600000000003</v>
      </c>
      <c r="AE33" s="4">
        <v>-14.0914</v>
      </c>
      <c r="AF33" s="4">
        <v>29.835599999999999</v>
      </c>
      <c r="AG33" s="4">
        <v>-79.633499999999998</v>
      </c>
      <c r="AH33" s="4">
        <v>1.7717000000000001</v>
      </c>
      <c r="AI33" s="4">
        <v>-109.4871</v>
      </c>
      <c r="AJ33" s="4">
        <v>488.44099999999997</v>
      </c>
      <c r="AK33" s="4">
        <v>-486.00200000000001</v>
      </c>
      <c r="AL33" s="4">
        <v>-117.8558</v>
      </c>
      <c r="AM33" s="4">
        <v>5.9297000000000004</v>
      </c>
      <c r="AN33" s="6">
        <f t="shared" si="0"/>
        <v>-11.783499999999975</v>
      </c>
      <c r="AO33" s="4">
        <f t="shared" si="1"/>
        <v>-11.717699999999923</v>
      </c>
      <c r="AP33" s="6">
        <v>-2.89</v>
      </c>
      <c r="AQ33" s="4">
        <f t="shared" si="2"/>
        <v>-8.8934999999999746</v>
      </c>
      <c r="AR33" s="4">
        <f t="shared" si="3"/>
        <v>79.094342249999542</v>
      </c>
      <c r="AS33" s="4">
        <f t="shared" si="4"/>
        <v>-8.8276999999999219</v>
      </c>
    </row>
    <row r="34" spans="1:45" x14ac:dyDescent="0.2">
      <c r="A34" s="4">
        <v>33</v>
      </c>
      <c r="B34" s="4" t="s">
        <v>5</v>
      </c>
      <c r="C34" s="4" t="s">
        <v>30</v>
      </c>
      <c r="D34" s="4" t="s">
        <v>31</v>
      </c>
      <c r="E34" s="4" t="s">
        <v>18</v>
      </c>
      <c r="F34" s="4">
        <v>-2.512</v>
      </c>
      <c r="G34" s="4">
        <v>7.0000000000000001E-3</v>
      </c>
      <c r="H34" s="4">
        <v>-1.96</v>
      </c>
      <c r="I34" s="4">
        <v>0.01</v>
      </c>
      <c r="J34" s="4">
        <v>-61.556100000000001</v>
      </c>
      <c r="K34" s="4">
        <v>-0.94220000000000004</v>
      </c>
      <c r="L34" s="4">
        <v>15.7075</v>
      </c>
      <c r="M34" s="4">
        <v>-78.171099999999996</v>
      </c>
      <c r="N34" s="4">
        <v>1.8495999999999999</v>
      </c>
      <c r="O34" s="4">
        <v>-682.49519999999995</v>
      </c>
      <c r="P34" s="4">
        <v>-34.440300000000001</v>
      </c>
      <c r="Q34" s="4">
        <v>-530.22310000000004</v>
      </c>
      <c r="R34" s="4">
        <v>-123.801</v>
      </c>
      <c r="S34" s="4">
        <v>5.9691999999999998</v>
      </c>
      <c r="T34" s="4">
        <v>-752.07560000000001</v>
      </c>
      <c r="U34" s="4">
        <v>-53.2697</v>
      </c>
      <c r="V34" s="4">
        <v>-537.83280000000002</v>
      </c>
      <c r="W34" s="4">
        <v>-166.77690000000001</v>
      </c>
      <c r="X34" s="4">
        <v>5.8037999999999998</v>
      </c>
      <c r="Y34" s="4">
        <v>-169.00360000000001</v>
      </c>
      <c r="Z34" s="4">
        <v>512.55560000000003</v>
      </c>
      <c r="AA34" s="4">
        <v>-537.83280000000002</v>
      </c>
      <c r="AB34" s="4">
        <v>-149.53020000000001</v>
      </c>
      <c r="AC34" s="4">
        <v>5.8037999999999998</v>
      </c>
      <c r="AD34" s="4">
        <v>-57.3874</v>
      </c>
      <c r="AE34" s="4">
        <v>5.2243000000000004</v>
      </c>
      <c r="AF34" s="4">
        <v>15.7075</v>
      </c>
      <c r="AG34" s="4">
        <v>-80.168899999999994</v>
      </c>
      <c r="AH34" s="4">
        <v>1.8495999999999999</v>
      </c>
      <c r="AI34" s="4">
        <v>-121.49250000000001</v>
      </c>
      <c r="AJ34" s="4">
        <v>507.3313</v>
      </c>
      <c r="AK34" s="4">
        <v>-530.22310000000004</v>
      </c>
      <c r="AL34" s="4">
        <v>-104.5699</v>
      </c>
      <c r="AM34" s="4">
        <v>5.9691999999999998</v>
      </c>
      <c r="AN34" s="6">
        <f t="shared" ref="AN34:AN68" si="5">(Y34+U34)-((AD34+K34)+(AI34+P34))</f>
        <v>-8.0108999999999924</v>
      </c>
      <c r="AO34" s="4">
        <f t="shared" ref="AO34:AO68" si="6">T34-(O34+J34)</f>
        <v>-8.0243000000000393</v>
      </c>
      <c r="AP34" s="6">
        <v>-1.96</v>
      </c>
      <c r="AQ34" s="4">
        <f t="shared" ref="AQ34:AQ68" si="7">AN34-AP34</f>
        <v>-6.0508999999999924</v>
      </c>
      <c r="AR34" s="4">
        <f t="shared" ref="AR34:AR63" si="8">AQ34^2</f>
        <v>36.613390809999906</v>
      </c>
      <c r="AS34" s="4">
        <f t="shared" ref="AS34:AS63" si="9">AO34-AP34</f>
        <v>-6.0643000000000393</v>
      </c>
    </row>
    <row r="35" spans="1:45" x14ac:dyDescent="0.2">
      <c r="A35" s="4">
        <v>34</v>
      </c>
      <c r="B35" s="4" t="s">
        <v>5</v>
      </c>
      <c r="C35" s="4" t="s">
        <v>30</v>
      </c>
      <c r="D35" s="4" t="s">
        <v>31</v>
      </c>
      <c r="E35" s="4" t="s">
        <v>19</v>
      </c>
      <c r="F35" s="4">
        <v>-3.5990000000000002</v>
      </c>
      <c r="G35" s="4">
        <v>1.7999999999999999E-2</v>
      </c>
      <c r="H35" s="4">
        <v>-2.82</v>
      </c>
      <c r="I35" s="4">
        <v>0.01</v>
      </c>
      <c r="J35" s="4">
        <v>-58.299500000000002</v>
      </c>
      <c r="K35" s="4">
        <v>-0.92049999999999998</v>
      </c>
      <c r="L35" s="4">
        <v>16.1447</v>
      </c>
      <c r="M35" s="4">
        <v>-75.400800000000004</v>
      </c>
      <c r="N35" s="4">
        <v>1.8772</v>
      </c>
      <c r="O35" s="4">
        <v>-656.50400000000002</v>
      </c>
      <c r="P35" s="4">
        <v>-33.360300000000002</v>
      </c>
      <c r="Q35" s="4">
        <v>-479.57089999999999</v>
      </c>
      <c r="R35" s="4">
        <v>-149.37889999999999</v>
      </c>
      <c r="S35" s="4">
        <v>5.8060999999999998</v>
      </c>
      <c r="T35" s="4">
        <v>-728.42520000000002</v>
      </c>
      <c r="U35" s="4">
        <v>-53.804200000000002</v>
      </c>
      <c r="V35" s="4">
        <v>-507.71530000000001</v>
      </c>
      <c r="W35" s="4">
        <v>-172.51079999999999</v>
      </c>
      <c r="X35" s="4">
        <v>5.6050000000000004</v>
      </c>
      <c r="Y35" s="4">
        <v>-116.8844</v>
      </c>
      <c r="Z35" s="4">
        <v>535.68550000000005</v>
      </c>
      <c r="AA35" s="4">
        <v>-507.71530000000001</v>
      </c>
      <c r="AB35" s="4">
        <v>-150.45959999999999</v>
      </c>
      <c r="AC35" s="4">
        <v>5.6050000000000004</v>
      </c>
      <c r="AD35" s="4">
        <v>-18.247199999999999</v>
      </c>
      <c r="AE35" s="4">
        <v>41.016300000000001</v>
      </c>
      <c r="AF35" s="4">
        <v>16.1447</v>
      </c>
      <c r="AG35" s="4">
        <v>-77.285399999999996</v>
      </c>
      <c r="AH35" s="4">
        <v>1.8772</v>
      </c>
      <c r="AI35" s="4">
        <v>-101.9367</v>
      </c>
      <c r="AJ35" s="4">
        <v>494.66919999999999</v>
      </c>
      <c r="AK35" s="4">
        <v>-479.57089999999999</v>
      </c>
      <c r="AL35" s="4">
        <v>-122.84099999999999</v>
      </c>
      <c r="AM35" s="4">
        <v>5.8060999999999998</v>
      </c>
      <c r="AN35" s="6">
        <f t="shared" si="5"/>
        <v>-16.223900000000015</v>
      </c>
      <c r="AO35" s="4">
        <f t="shared" si="6"/>
        <v>-13.621700000000033</v>
      </c>
      <c r="AP35" s="6">
        <v>-2.82</v>
      </c>
      <c r="AQ35" s="4">
        <f t="shared" si="7"/>
        <v>-13.403900000000014</v>
      </c>
      <c r="AR35" s="4">
        <f t="shared" si="8"/>
        <v>179.66453521000039</v>
      </c>
      <c r="AS35" s="4">
        <f t="shared" si="9"/>
        <v>-10.801700000000032</v>
      </c>
    </row>
    <row r="36" spans="1:45" x14ac:dyDescent="0.2">
      <c r="A36" s="4">
        <v>35</v>
      </c>
      <c r="B36" s="4" t="s">
        <v>5</v>
      </c>
      <c r="C36" s="4" t="s">
        <v>30</v>
      </c>
      <c r="D36" s="4" t="s">
        <v>31</v>
      </c>
      <c r="E36" s="4" t="s">
        <v>20</v>
      </c>
      <c r="F36" s="4">
        <v>-2.5569999999999999</v>
      </c>
      <c r="G36" s="4">
        <v>6.6000000000000003E-2</v>
      </c>
      <c r="H36" s="4">
        <v>0.47</v>
      </c>
      <c r="I36" s="4">
        <v>0.03</v>
      </c>
      <c r="J36" s="4">
        <v>-6.3762999999999996</v>
      </c>
      <c r="K36" s="4">
        <v>-2.2200000000000001E-2</v>
      </c>
      <c r="L36" s="4">
        <v>52.935899999999997</v>
      </c>
      <c r="M36" s="4">
        <v>-61.169499999999999</v>
      </c>
      <c r="N36" s="4">
        <v>1.8794999999999999</v>
      </c>
      <c r="O36" s="4">
        <v>-658.09159999999997</v>
      </c>
      <c r="P36" s="4">
        <v>-34.561999999999998</v>
      </c>
      <c r="Q36" s="4">
        <v>-478.95530000000002</v>
      </c>
      <c r="R36" s="4">
        <v>-150.55950000000001</v>
      </c>
      <c r="S36" s="4">
        <v>5.9852999999999996</v>
      </c>
      <c r="T36" s="4">
        <v>-669.3904</v>
      </c>
      <c r="U36" s="4">
        <v>-47.865600000000001</v>
      </c>
      <c r="V36" s="4">
        <v>-416.00619999999998</v>
      </c>
      <c r="W36" s="4">
        <v>-211.37469999999999</v>
      </c>
      <c r="X36" s="4">
        <v>5.8562000000000003</v>
      </c>
      <c r="Y36" s="4">
        <v>-160.80340000000001</v>
      </c>
      <c r="Z36" s="4">
        <v>439.97620000000001</v>
      </c>
      <c r="AA36" s="4">
        <v>-416.00619999999998</v>
      </c>
      <c r="AB36" s="4">
        <v>-190.62960000000001</v>
      </c>
      <c r="AC36" s="4">
        <v>5.8562000000000003</v>
      </c>
      <c r="AD36" s="4">
        <v>-58.848100000000002</v>
      </c>
      <c r="AE36" s="4">
        <v>-50.835299999999997</v>
      </c>
      <c r="AF36" s="4">
        <v>52.935899999999997</v>
      </c>
      <c r="AG36" s="4">
        <v>-62.828099999999999</v>
      </c>
      <c r="AH36" s="4">
        <v>1.8794999999999999</v>
      </c>
      <c r="AI36" s="4">
        <v>-108.9491</v>
      </c>
      <c r="AJ36" s="4">
        <v>490.81150000000002</v>
      </c>
      <c r="AK36" s="4">
        <v>-478.95530000000002</v>
      </c>
      <c r="AL36" s="4">
        <v>-126.7906</v>
      </c>
      <c r="AM36" s="4">
        <v>5.9852999999999996</v>
      </c>
      <c r="AN36" s="6">
        <f t="shared" si="5"/>
        <v>-6.2876000000000261</v>
      </c>
      <c r="AO36" s="4">
        <f t="shared" si="6"/>
        <v>-4.9225000000000136</v>
      </c>
      <c r="AP36" s="6">
        <v>0.47</v>
      </c>
      <c r="AQ36" s="4">
        <f t="shared" si="7"/>
        <v>-6.7576000000000258</v>
      </c>
      <c r="AR36" s="4">
        <f t="shared" si="8"/>
        <v>45.665157760000348</v>
      </c>
      <c r="AS36" s="4">
        <f t="shared" si="9"/>
        <v>-5.3925000000000134</v>
      </c>
    </row>
    <row r="37" spans="1:45" x14ac:dyDescent="0.2">
      <c r="A37" s="4">
        <v>36</v>
      </c>
      <c r="B37" s="4" t="s">
        <v>5</v>
      </c>
      <c r="C37" s="4" t="s">
        <v>30</v>
      </c>
      <c r="D37" s="4" t="s">
        <v>31</v>
      </c>
      <c r="E37" s="4" t="s">
        <v>21</v>
      </c>
      <c r="F37" s="4">
        <v>-1.554</v>
      </c>
      <c r="G37" s="4">
        <v>0.16700000000000001</v>
      </c>
      <c r="H37" s="4">
        <v>0.88</v>
      </c>
      <c r="I37" s="4">
        <v>0.17</v>
      </c>
      <c r="J37" s="4">
        <v>0.14360000000000001</v>
      </c>
      <c r="K37" s="4">
        <v>-9.0399999999999994E-2</v>
      </c>
      <c r="L37" s="4">
        <v>8.9984000000000002</v>
      </c>
      <c r="M37" s="4">
        <v>-9.9840999999999998</v>
      </c>
      <c r="N37" s="4">
        <v>1.2197</v>
      </c>
      <c r="O37" s="4">
        <v>-666.01840000000004</v>
      </c>
      <c r="P37" s="4">
        <v>-35.011600000000001</v>
      </c>
      <c r="Q37" s="4">
        <v>-495.0822</v>
      </c>
      <c r="R37" s="4">
        <v>-141.85810000000001</v>
      </c>
      <c r="S37" s="4">
        <v>5.9335000000000004</v>
      </c>
      <c r="T37" s="4">
        <v>-671.82100000000003</v>
      </c>
      <c r="U37" s="4">
        <v>-45.122300000000003</v>
      </c>
      <c r="V37" s="4">
        <v>-485.92619999999999</v>
      </c>
      <c r="W37" s="4">
        <v>-146.43610000000001</v>
      </c>
      <c r="X37" s="4">
        <v>5.6637000000000004</v>
      </c>
      <c r="Y37" s="4">
        <v>-129.43209999999999</v>
      </c>
      <c r="Z37" s="4">
        <v>474.46370000000002</v>
      </c>
      <c r="AA37" s="4">
        <v>-485.92619999999999</v>
      </c>
      <c r="AB37" s="4">
        <v>-123.6332</v>
      </c>
      <c r="AC37" s="4">
        <v>5.6637000000000004</v>
      </c>
      <c r="AD37" s="4">
        <v>-21.4087</v>
      </c>
      <c r="AE37" s="4">
        <v>-22.8047</v>
      </c>
      <c r="AF37" s="4">
        <v>8.9984000000000002</v>
      </c>
      <c r="AG37" s="4">
        <v>-8.8222000000000005</v>
      </c>
      <c r="AH37" s="4">
        <v>1.2197</v>
      </c>
      <c r="AI37" s="4">
        <v>-113.1872</v>
      </c>
      <c r="AJ37" s="4">
        <v>497.26830000000001</v>
      </c>
      <c r="AK37" s="4">
        <v>-495.0822</v>
      </c>
      <c r="AL37" s="4">
        <v>-121.3069</v>
      </c>
      <c r="AM37" s="4">
        <v>5.9335000000000004</v>
      </c>
      <c r="AN37" s="6">
        <f t="shared" si="5"/>
        <v>-4.8564999999999827</v>
      </c>
      <c r="AO37" s="4">
        <f t="shared" si="6"/>
        <v>-5.9461999999999762</v>
      </c>
      <c r="AP37" s="6">
        <v>0.88</v>
      </c>
      <c r="AQ37" s="4">
        <f t="shared" si="7"/>
        <v>-5.7364999999999826</v>
      </c>
      <c r="AR37" s="4">
        <f t="shared" si="8"/>
        <v>32.9074322499998</v>
      </c>
      <c r="AS37" s="4">
        <f t="shared" si="9"/>
        <v>-6.8261999999999761</v>
      </c>
    </row>
    <row r="38" spans="1:45" x14ac:dyDescent="0.2">
      <c r="A38" s="4">
        <v>37</v>
      </c>
      <c r="B38" s="4" t="s">
        <v>5</v>
      </c>
      <c r="C38" s="4" t="s">
        <v>30</v>
      </c>
      <c r="D38" s="4" t="s">
        <v>31</v>
      </c>
      <c r="E38" s="4" t="s">
        <v>22</v>
      </c>
      <c r="F38" s="4">
        <v>-4.1749999999999998</v>
      </c>
      <c r="G38" s="4">
        <v>0.01</v>
      </c>
      <c r="H38" s="4">
        <v>-2.29</v>
      </c>
      <c r="I38" s="4">
        <v>0.03</v>
      </c>
      <c r="J38" s="4">
        <v>-6.1893000000000002</v>
      </c>
      <c r="K38" s="4">
        <v>-0.44140000000000001</v>
      </c>
      <c r="L38" s="4">
        <v>1.1335999999999999</v>
      </c>
      <c r="M38" s="4">
        <v>-8.4550000000000001</v>
      </c>
      <c r="N38" s="4">
        <v>1.5734999999999999</v>
      </c>
      <c r="O38" s="4">
        <v>-665.67489999999998</v>
      </c>
      <c r="P38" s="4">
        <v>-33.750300000000003</v>
      </c>
      <c r="Q38" s="4">
        <v>-493.67469999999997</v>
      </c>
      <c r="R38" s="4">
        <v>-144.19820000000001</v>
      </c>
      <c r="S38" s="4">
        <v>5.9482999999999997</v>
      </c>
      <c r="T38" s="4">
        <v>-684.85699999999997</v>
      </c>
      <c r="U38" s="4">
        <v>-50.954000000000001</v>
      </c>
      <c r="V38" s="4">
        <v>-492.8723</v>
      </c>
      <c r="W38" s="4">
        <v>-146.6533</v>
      </c>
      <c r="X38" s="4">
        <v>5.6226000000000003</v>
      </c>
      <c r="Y38" s="4">
        <v>-123.4975</v>
      </c>
      <c r="Z38" s="4">
        <v>487.83949999999999</v>
      </c>
      <c r="AA38" s="4">
        <v>-492.8723</v>
      </c>
      <c r="AB38" s="4">
        <v>-124.0872</v>
      </c>
      <c r="AC38" s="4">
        <v>5.6226000000000003</v>
      </c>
      <c r="AD38" s="4">
        <v>-17.5092</v>
      </c>
      <c r="AE38" s="4">
        <v>-13.088900000000001</v>
      </c>
      <c r="AF38" s="4">
        <v>1.1335999999999999</v>
      </c>
      <c r="AG38" s="4">
        <v>-7.1273999999999997</v>
      </c>
      <c r="AH38" s="4">
        <v>1.5734999999999999</v>
      </c>
      <c r="AI38" s="4">
        <v>-108.9503</v>
      </c>
      <c r="AJ38" s="4">
        <v>500.92829999999998</v>
      </c>
      <c r="AK38" s="4">
        <v>-493.67469999999997</v>
      </c>
      <c r="AL38" s="4">
        <v>-122.1523</v>
      </c>
      <c r="AM38" s="4">
        <v>5.9482999999999997</v>
      </c>
      <c r="AN38" s="6">
        <f t="shared" si="5"/>
        <v>-13.800299999999993</v>
      </c>
      <c r="AO38" s="4">
        <f t="shared" si="6"/>
        <v>-12.992799999999988</v>
      </c>
      <c r="AP38" s="6">
        <v>-2.29</v>
      </c>
      <c r="AQ38" s="4">
        <f t="shared" si="7"/>
        <v>-11.510299999999994</v>
      </c>
      <c r="AR38" s="4">
        <f t="shared" si="8"/>
        <v>132.48700608999985</v>
      </c>
      <c r="AS38" s="4">
        <f t="shared" si="9"/>
        <v>-10.702799999999989</v>
      </c>
    </row>
    <row r="39" spans="1:45" x14ac:dyDescent="0.2">
      <c r="A39" s="4">
        <v>38</v>
      </c>
      <c r="B39" s="4" t="s">
        <v>5</v>
      </c>
      <c r="C39" s="4" t="s">
        <v>30</v>
      </c>
      <c r="D39" s="4" t="s">
        <v>31</v>
      </c>
      <c r="E39" s="4" t="s">
        <v>23</v>
      </c>
      <c r="F39" s="4">
        <v>-4.319</v>
      </c>
      <c r="G39" s="4">
        <v>6.0000000000000001E-3</v>
      </c>
      <c r="H39" s="4">
        <v>-2.27</v>
      </c>
      <c r="I39" s="4">
        <v>0.01</v>
      </c>
      <c r="J39" s="4">
        <v>-19.319600000000001</v>
      </c>
      <c r="K39" s="4">
        <v>-0.50829999999999997</v>
      </c>
      <c r="L39" s="4">
        <v>-11.116899999999999</v>
      </c>
      <c r="M39" s="4">
        <v>-9.2628000000000004</v>
      </c>
      <c r="N39" s="4">
        <v>1.5684</v>
      </c>
      <c r="O39" s="4">
        <v>-672.46690000000001</v>
      </c>
      <c r="P39" s="4">
        <v>-32.235500000000002</v>
      </c>
      <c r="Q39" s="4">
        <v>-518.23659999999995</v>
      </c>
      <c r="R39" s="4">
        <v>-127.8777</v>
      </c>
      <c r="S39" s="4">
        <v>5.8827999999999996</v>
      </c>
      <c r="T39" s="4">
        <v>-702.62890000000004</v>
      </c>
      <c r="U39" s="4">
        <v>-49.524700000000003</v>
      </c>
      <c r="V39" s="4">
        <v>-530.34780000000001</v>
      </c>
      <c r="W39" s="4">
        <v>-128.29759999999999</v>
      </c>
      <c r="X39" s="4">
        <v>5.5411999999999999</v>
      </c>
      <c r="Y39" s="4">
        <v>-130.7646</v>
      </c>
      <c r="Z39" s="4">
        <v>499.91860000000003</v>
      </c>
      <c r="AA39" s="4">
        <v>-530.34780000000001</v>
      </c>
      <c r="AB39" s="4">
        <v>-105.8767</v>
      </c>
      <c r="AC39" s="4">
        <v>5.5411999999999999</v>
      </c>
      <c r="AD39" s="4">
        <v>-22.3307</v>
      </c>
      <c r="AE39" s="4">
        <v>-4.9390000000000001</v>
      </c>
      <c r="AF39" s="4">
        <v>-11.116899999999999</v>
      </c>
      <c r="AG39" s="4">
        <v>-7.8432000000000004</v>
      </c>
      <c r="AH39" s="4">
        <v>1.5684</v>
      </c>
      <c r="AI39" s="4">
        <v>-112.57940000000001</v>
      </c>
      <c r="AJ39" s="4">
        <v>504.85759999999999</v>
      </c>
      <c r="AK39" s="4">
        <v>-518.23659999999995</v>
      </c>
      <c r="AL39" s="4">
        <v>-105.08329999999999</v>
      </c>
      <c r="AM39" s="4">
        <v>5.8827999999999996</v>
      </c>
      <c r="AN39" s="6">
        <f t="shared" si="5"/>
        <v>-12.635399999999976</v>
      </c>
      <c r="AO39" s="4">
        <f t="shared" si="6"/>
        <v>-10.842399999999998</v>
      </c>
      <c r="AP39" s="6">
        <v>-2.27</v>
      </c>
      <c r="AQ39" s="4">
        <f t="shared" si="7"/>
        <v>-10.365399999999976</v>
      </c>
      <c r="AR39" s="4">
        <f t="shared" si="8"/>
        <v>107.44151715999951</v>
      </c>
      <c r="AS39" s="4">
        <f t="shared" si="9"/>
        <v>-8.5723999999999982</v>
      </c>
    </row>
    <row r="40" spans="1:45" x14ac:dyDescent="0.2">
      <c r="A40" s="4">
        <v>39</v>
      </c>
      <c r="B40" s="4" t="s">
        <v>5</v>
      </c>
      <c r="C40" s="4" t="s">
        <v>30</v>
      </c>
      <c r="D40" s="4" t="s">
        <v>31</v>
      </c>
      <c r="E40" s="4" t="s">
        <v>24</v>
      </c>
      <c r="F40" s="4">
        <v>-4.9710000000000001</v>
      </c>
      <c r="G40" s="4">
        <v>3.5999999999999997E-2</v>
      </c>
      <c r="H40" s="4">
        <v>-3.92</v>
      </c>
      <c r="I40" s="4">
        <v>0.06</v>
      </c>
      <c r="J40" s="4">
        <v>-3.7637999999999998</v>
      </c>
      <c r="K40" s="4">
        <v>1.1659999999999999</v>
      </c>
      <c r="L40" s="4">
        <v>3.2124999999999999</v>
      </c>
      <c r="M40" s="4">
        <v>-9.7771000000000008</v>
      </c>
      <c r="N40" s="4">
        <v>1.6348</v>
      </c>
      <c r="O40" s="4">
        <v>-664.16819999999996</v>
      </c>
      <c r="P40" s="4">
        <v>-35.385199999999998</v>
      </c>
      <c r="Q40" s="4">
        <v>-501.00259999999997</v>
      </c>
      <c r="R40" s="4">
        <v>-133.7423</v>
      </c>
      <c r="S40" s="4">
        <v>5.9619999999999997</v>
      </c>
      <c r="T40" s="4">
        <v>-685.32460000000003</v>
      </c>
      <c r="U40" s="4">
        <v>-54.828600000000002</v>
      </c>
      <c r="V40" s="4">
        <v>-498.18060000000003</v>
      </c>
      <c r="W40" s="4">
        <v>-137.96629999999999</v>
      </c>
      <c r="X40" s="4">
        <v>5.6509</v>
      </c>
      <c r="Y40" s="4">
        <v>-122.3871</v>
      </c>
      <c r="Z40" s="4">
        <v>485.60570000000001</v>
      </c>
      <c r="AA40" s="4">
        <v>-498.18060000000003</v>
      </c>
      <c r="AB40" s="4">
        <v>-115.4631</v>
      </c>
      <c r="AC40" s="4">
        <v>5.6509</v>
      </c>
      <c r="AD40" s="4">
        <v>-13.8078</v>
      </c>
      <c r="AE40" s="4">
        <v>-10.2767</v>
      </c>
      <c r="AF40" s="4">
        <v>3.2124999999999999</v>
      </c>
      <c r="AG40" s="4">
        <v>-8.3783999999999992</v>
      </c>
      <c r="AH40" s="4">
        <v>1.6348</v>
      </c>
      <c r="AI40" s="4">
        <v>-111.00660000000001</v>
      </c>
      <c r="AJ40" s="4">
        <v>495.88249999999999</v>
      </c>
      <c r="AK40" s="4">
        <v>-501.00259999999997</v>
      </c>
      <c r="AL40" s="4">
        <v>-111.8485</v>
      </c>
      <c r="AM40" s="4">
        <v>5.9619999999999997</v>
      </c>
      <c r="AN40" s="6">
        <f t="shared" si="5"/>
        <v>-18.18210000000002</v>
      </c>
      <c r="AO40" s="4">
        <f t="shared" si="6"/>
        <v>-17.39260000000013</v>
      </c>
      <c r="AP40" s="6">
        <v>-3.92</v>
      </c>
      <c r="AQ40" s="4">
        <f t="shared" si="7"/>
        <v>-14.26210000000002</v>
      </c>
      <c r="AR40" s="4">
        <f t="shared" si="8"/>
        <v>203.40749641000056</v>
      </c>
      <c r="AS40" s="4">
        <f t="shared" si="9"/>
        <v>-13.47260000000013</v>
      </c>
    </row>
    <row r="41" spans="1:45" x14ac:dyDescent="0.2">
      <c r="A41" s="4">
        <v>40</v>
      </c>
      <c r="B41" s="4" t="s">
        <v>5</v>
      </c>
      <c r="C41" s="4" t="s">
        <v>30</v>
      </c>
      <c r="D41" s="4" t="s">
        <v>31</v>
      </c>
      <c r="E41" s="4" t="s">
        <v>25</v>
      </c>
      <c r="F41" s="4">
        <v>-2.2799999999999998</v>
      </c>
      <c r="G41" s="4">
        <v>0.03</v>
      </c>
      <c r="H41" s="4">
        <v>1.31</v>
      </c>
      <c r="I41" s="4">
        <v>0.04</v>
      </c>
      <c r="J41" s="4">
        <v>-72.745800000000003</v>
      </c>
      <c r="K41" s="4">
        <v>-0.5655</v>
      </c>
      <c r="L41" s="4">
        <v>5.1680000000000001</v>
      </c>
      <c r="M41" s="4">
        <v>-79.001499999999993</v>
      </c>
      <c r="N41" s="4">
        <v>1.6531</v>
      </c>
      <c r="O41" s="4">
        <v>-663.43129999999996</v>
      </c>
      <c r="P41" s="4">
        <v>-36.195300000000003</v>
      </c>
      <c r="Q41" s="4">
        <v>-492.16300000000001</v>
      </c>
      <c r="R41" s="4">
        <v>-141.00579999999999</v>
      </c>
      <c r="S41" s="4">
        <v>5.9329000000000001</v>
      </c>
      <c r="T41" s="4">
        <v>-743.32069999999999</v>
      </c>
      <c r="U41" s="4">
        <v>-49.790999999999997</v>
      </c>
      <c r="V41" s="4">
        <v>-508.88400000000001</v>
      </c>
      <c r="W41" s="4">
        <v>-190.32560000000001</v>
      </c>
      <c r="X41" s="4">
        <v>5.6798999999999999</v>
      </c>
      <c r="Y41" s="4">
        <v>-160.87559999999999</v>
      </c>
      <c r="Z41" s="4">
        <v>509.70679999999999</v>
      </c>
      <c r="AA41" s="4">
        <v>-508.88400000000001</v>
      </c>
      <c r="AB41" s="4">
        <v>-167.3783</v>
      </c>
      <c r="AC41" s="4">
        <v>5.6798999999999999</v>
      </c>
      <c r="AD41" s="4">
        <v>-64.572800000000001</v>
      </c>
      <c r="AE41" s="4">
        <v>10.098000000000001</v>
      </c>
      <c r="AF41" s="4">
        <v>5.1680000000000001</v>
      </c>
      <c r="AG41" s="4">
        <v>-81.491900000000001</v>
      </c>
      <c r="AH41" s="4">
        <v>1.6531</v>
      </c>
      <c r="AI41" s="4">
        <v>-102.4083</v>
      </c>
      <c r="AJ41" s="4">
        <v>499.60879999999997</v>
      </c>
      <c r="AK41" s="4">
        <v>-492.16300000000001</v>
      </c>
      <c r="AL41" s="4">
        <v>-115.7869</v>
      </c>
      <c r="AM41" s="4">
        <v>5.9329000000000001</v>
      </c>
      <c r="AN41" s="6">
        <f t="shared" si="5"/>
        <v>-6.9247000000000014</v>
      </c>
      <c r="AO41" s="4">
        <f t="shared" si="6"/>
        <v>-7.1435999999999922</v>
      </c>
      <c r="AP41" s="6">
        <v>1.31</v>
      </c>
      <c r="AQ41" s="4">
        <f t="shared" si="7"/>
        <v>-8.2347000000000019</v>
      </c>
      <c r="AR41" s="4">
        <f t="shared" si="8"/>
        <v>67.810284090000025</v>
      </c>
      <c r="AS41" s="4">
        <f t="shared" si="9"/>
        <v>-8.4535999999999927</v>
      </c>
    </row>
    <row r="42" spans="1:45" x14ac:dyDescent="0.2">
      <c r="A42" s="4">
        <v>41</v>
      </c>
      <c r="B42" s="4" t="s">
        <v>5</v>
      </c>
      <c r="C42" s="4" t="s">
        <v>30</v>
      </c>
      <c r="D42" s="4" t="s">
        <v>31</v>
      </c>
      <c r="E42" s="4" t="s">
        <v>26</v>
      </c>
      <c r="F42" s="4">
        <v>-1.458</v>
      </c>
      <c r="G42" s="4">
        <v>3.5999999999999997E-2</v>
      </c>
      <c r="H42" s="4">
        <v>-2.75</v>
      </c>
      <c r="I42" s="4">
        <v>0.13</v>
      </c>
      <c r="J42" s="4">
        <v>-44.823</v>
      </c>
      <c r="K42" s="4">
        <v>-1.0276000000000001</v>
      </c>
      <c r="L42" s="4">
        <v>32.277999999999999</v>
      </c>
      <c r="M42" s="4">
        <v>-77.858400000000003</v>
      </c>
      <c r="N42" s="4">
        <v>1.7849999999999999</v>
      </c>
      <c r="O42" s="4">
        <v>-662.99480000000005</v>
      </c>
      <c r="P42" s="4">
        <v>-33.030299999999997</v>
      </c>
      <c r="Q42" s="4">
        <v>-492.90699999999998</v>
      </c>
      <c r="R42" s="4">
        <v>-142.90170000000001</v>
      </c>
      <c r="S42" s="4">
        <v>5.8441000000000001</v>
      </c>
      <c r="T42" s="4">
        <v>-718.09410000000003</v>
      </c>
      <c r="U42" s="4">
        <v>-49.754399999999997</v>
      </c>
      <c r="V42" s="4">
        <v>-474.02319999999997</v>
      </c>
      <c r="W42" s="4">
        <v>-200.06280000000001</v>
      </c>
      <c r="X42" s="4">
        <v>5.7464000000000004</v>
      </c>
      <c r="Y42" s="4">
        <v>-175.3758</v>
      </c>
      <c r="Z42" s="4">
        <v>471.97989999999999</v>
      </c>
      <c r="AA42" s="4">
        <v>-474.02319999999997</v>
      </c>
      <c r="AB42" s="4">
        <v>-179.0789</v>
      </c>
      <c r="AC42" s="4">
        <v>5.7464000000000004</v>
      </c>
      <c r="AD42" s="4">
        <v>-70.326499999999996</v>
      </c>
      <c r="AE42" s="4">
        <v>-24.587900000000001</v>
      </c>
      <c r="AF42" s="4">
        <v>32.277999999999999</v>
      </c>
      <c r="AG42" s="4">
        <v>-79.801699999999997</v>
      </c>
      <c r="AH42" s="4">
        <v>1.7849999999999999</v>
      </c>
      <c r="AI42" s="4">
        <v>-109.8065</v>
      </c>
      <c r="AJ42" s="4">
        <v>496.56779999999998</v>
      </c>
      <c r="AK42" s="4">
        <v>-492.90699999999998</v>
      </c>
      <c r="AL42" s="4">
        <v>-119.3115</v>
      </c>
      <c r="AM42" s="4">
        <v>5.8441000000000001</v>
      </c>
      <c r="AN42" s="6">
        <f t="shared" si="5"/>
        <v>-10.939300000000003</v>
      </c>
      <c r="AO42" s="4">
        <f t="shared" si="6"/>
        <v>-10.276299999999992</v>
      </c>
      <c r="AP42" s="6">
        <v>-2.75</v>
      </c>
      <c r="AQ42" s="4">
        <f t="shared" si="7"/>
        <v>-8.1893000000000029</v>
      </c>
      <c r="AR42" s="4">
        <f t="shared" si="8"/>
        <v>67.064634490000046</v>
      </c>
      <c r="AS42" s="4">
        <f t="shared" si="9"/>
        <v>-7.526299999999992</v>
      </c>
    </row>
    <row r="43" spans="1:45" x14ac:dyDescent="0.2">
      <c r="A43" s="4">
        <v>42</v>
      </c>
      <c r="B43" s="4" t="s">
        <v>5</v>
      </c>
      <c r="C43" s="4" t="s">
        <v>30</v>
      </c>
      <c r="D43" s="4" t="s">
        <v>31</v>
      </c>
      <c r="E43" s="4" t="s">
        <v>27</v>
      </c>
      <c r="F43" s="4">
        <v>-2.1560000000000001</v>
      </c>
      <c r="G43" s="4">
        <v>0.01</v>
      </c>
      <c r="H43" s="4">
        <v>-2.93</v>
      </c>
      <c r="I43" s="4">
        <v>0.03</v>
      </c>
      <c r="J43" s="4">
        <v>-44.542900000000003</v>
      </c>
      <c r="K43" s="4">
        <v>-1.3863000000000001</v>
      </c>
      <c r="L43" s="4">
        <v>36.0319</v>
      </c>
      <c r="M43" s="4">
        <v>-81.045299999999997</v>
      </c>
      <c r="N43" s="4">
        <v>1.8568</v>
      </c>
      <c r="O43" s="4">
        <v>-672.09760000000006</v>
      </c>
      <c r="P43" s="4">
        <v>-35.5244</v>
      </c>
      <c r="Q43" s="4">
        <v>-507.24810000000002</v>
      </c>
      <c r="R43" s="4">
        <v>-135.226</v>
      </c>
      <c r="S43" s="4">
        <v>5.9009</v>
      </c>
      <c r="T43" s="4">
        <v>-725.65560000000005</v>
      </c>
      <c r="U43" s="4">
        <v>-56.525100000000002</v>
      </c>
      <c r="V43" s="4">
        <v>-487.48270000000002</v>
      </c>
      <c r="W43" s="4">
        <v>-187.17080000000001</v>
      </c>
      <c r="X43" s="4">
        <v>5.5229999999999997</v>
      </c>
      <c r="Y43" s="4">
        <v>-167.7313</v>
      </c>
      <c r="Z43" s="4">
        <v>477.47680000000003</v>
      </c>
      <c r="AA43" s="4">
        <v>-487.48270000000002</v>
      </c>
      <c r="AB43" s="4">
        <v>-163.2484</v>
      </c>
      <c r="AC43" s="4">
        <v>5.5229999999999997</v>
      </c>
      <c r="AD43" s="4">
        <v>-67.699200000000005</v>
      </c>
      <c r="AE43" s="4">
        <v>-22.3874</v>
      </c>
      <c r="AF43" s="4">
        <v>36.0319</v>
      </c>
      <c r="AG43" s="4">
        <v>-83.200500000000005</v>
      </c>
      <c r="AH43" s="4">
        <v>1.8568</v>
      </c>
      <c r="AI43" s="4">
        <v>-110.9211</v>
      </c>
      <c r="AJ43" s="4">
        <v>499.86419999999998</v>
      </c>
      <c r="AK43" s="4">
        <v>-507.24810000000002</v>
      </c>
      <c r="AL43" s="4">
        <v>-109.43810000000001</v>
      </c>
      <c r="AM43" s="4">
        <v>5.9009</v>
      </c>
      <c r="AN43" s="6">
        <f t="shared" si="5"/>
        <v>-8.7254000000000076</v>
      </c>
      <c r="AO43" s="4">
        <f t="shared" si="6"/>
        <v>-9.0150999999999613</v>
      </c>
      <c r="AP43" s="6">
        <v>-2.93</v>
      </c>
      <c r="AQ43" s="4">
        <f t="shared" si="7"/>
        <v>-5.7954000000000079</v>
      </c>
      <c r="AR43" s="4">
        <f t="shared" si="8"/>
        <v>33.586661160000091</v>
      </c>
      <c r="AS43" s="4">
        <f t="shared" si="9"/>
        <v>-6.0850999999999615</v>
      </c>
    </row>
    <row r="44" spans="1:45" x14ac:dyDescent="0.2">
      <c r="A44" s="4">
        <v>43</v>
      </c>
      <c r="B44" s="4" t="s">
        <v>5</v>
      </c>
      <c r="C44" s="4" t="s">
        <v>30</v>
      </c>
      <c r="D44" s="4" t="s">
        <v>31</v>
      </c>
      <c r="E44" s="4" t="s">
        <v>28</v>
      </c>
      <c r="F44" s="4">
        <v>-3.5179999999999998</v>
      </c>
      <c r="G44" s="4">
        <v>7.0000000000000001E-3</v>
      </c>
      <c r="H44" s="4">
        <v>-2.25</v>
      </c>
      <c r="I44" s="4">
        <v>0.01</v>
      </c>
      <c r="J44" s="4">
        <v>-54.056800000000003</v>
      </c>
      <c r="K44" s="4">
        <v>-1.2948999999999999</v>
      </c>
      <c r="L44" s="4">
        <v>23.0443</v>
      </c>
      <c r="M44" s="4">
        <v>-77.647400000000005</v>
      </c>
      <c r="N44" s="4">
        <v>1.8411999999999999</v>
      </c>
      <c r="O44" s="4">
        <v>-657.03980000000001</v>
      </c>
      <c r="P44" s="4">
        <v>-31.795400000000001</v>
      </c>
      <c r="Q44" s="4">
        <v>-481.0197</v>
      </c>
      <c r="R44" s="4">
        <v>-150.10769999999999</v>
      </c>
      <c r="S44" s="4">
        <v>5.883</v>
      </c>
      <c r="T44" s="4">
        <v>-724.6345</v>
      </c>
      <c r="U44" s="4">
        <v>-49.585900000000002</v>
      </c>
      <c r="V44" s="4">
        <v>-468.39010000000002</v>
      </c>
      <c r="W44" s="4">
        <v>-212.47659999999999</v>
      </c>
      <c r="X44" s="4">
        <v>5.8182</v>
      </c>
      <c r="Y44" s="4">
        <v>-151.40309999999999</v>
      </c>
      <c r="Z44" s="4">
        <v>497.6995</v>
      </c>
      <c r="AA44" s="4">
        <v>-468.39010000000002</v>
      </c>
      <c r="AB44" s="4">
        <v>-186.53059999999999</v>
      </c>
      <c r="AC44" s="4">
        <v>5.8182</v>
      </c>
      <c r="AD44" s="4">
        <v>-53.249600000000001</v>
      </c>
      <c r="AE44" s="4">
        <v>1.272</v>
      </c>
      <c r="AF44" s="4">
        <v>23.0443</v>
      </c>
      <c r="AG44" s="4">
        <v>-79.407200000000003</v>
      </c>
      <c r="AH44" s="4">
        <v>1.8411999999999999</v>
      </c>
      <c r="AI44" s="4">
        <v>-99.691699999999997</v>
      </c>
      <c r="AJ44" s="4">
        <v>496.42750000000001</v>
      </c>
      <c r="AK44" s="4">
        <v>-481.0197</v>
      </c>
      <c r="AL44" s="4">
        <v>-120.9825</v>
      </c>
      <c r="AM44" s="4">
        <v>5.883</v>
      </c>
      <c r="AN44" s="6">
        <f t="shared" si="5"/>
        <v>-14.957400000000007</v>
      </c>
      <c r="AO44" s="4">
        <f t="shared" si="6"/>
        <v>-13.537900000000036</v>
      </c>
      <c r="AP44" s="6">
        <v>-2.25</v>
      </c>
      <c r="AQ44" s="4">
        <f t="shared" si="7"/>
        <v>-12.707400000000007</v>
      </c>
      <c r="AR44" s="4">
        <f t="shared" si="8"/>
        <v>161.47801476000018</v>
      </c>
      <c r="AS44" s="4">
        <f t="shared" si="9"/>
        <v>-11.287900000000036</v>
      </c>
    </row>
    <row r="45" spans="1:45" x14ac:dyDescent="0.2">
      <c r="A45" s="4">
        <v>44</v>
      </c>
      <c r="B45" s="4" t="s">
        <v>5</v>
      </c>
      <c r="C45" s="4" t="s">
        <v>32</v>
      </c>
      <c r="D45" s="4" t="s">
        <v>33</v>
      </c>
      <c r="E45" s="4" t="s">
        <v>10</v>
      </c>
      <c r="F45" s="4">
        <v>-5.476</v>
      </c>
      <c r="G45" s="4">
        <v>6.0000000000000001E-3</v>
      </c>
      <c r="H45" s="4">
        <v>-9.9610000000000003</v>
      </c>
      <c r="I45" s="4">
        <v>6.0000000000000001E-3</v>
      </c>
      <c r="J45" s="4">
        <v>-75.1661</v>
      </c>
      <c r="K45" s="4">
        <v>-0.53069999999999995</v>
      </c>
      <c r="L45" s="4">
        <v>5.2003000000000004</v>
      </c>
      <c r="M45" s="4">
        <v>-81.408900000000003</v>
      </c>
      <c r="N45" s="4">
        <v>1.5731999999999999</v>
      </c>
      <c r="O45" s="4">
        <v>-987.04880000000003</v>
      </c>
      <c r="P45" s="4">
        <v>-43.09</v>
      </c>
      <c r="Q45" s="4">
        <v>451.79579999999999</v>
      </c>
      <c r="R45" s="4">
        <v>-1404.3092999999999</v>
      </c>
      <c r="S45" s="4">
        <v>8.5547000000000004</v>
      </c>
      <c r="T45" s="4">
        <v>-1072.6152999999999</v>
      </c>
      <c r="U45" s="4">
        <v>-64.373099999999994</v>
      </c>
      <c r="V45" s="4">
        <v>678.23249999999996</v>
      </c>
      <c r="W45" s="4">
        <v>-1694.6677999999999</v>
      </c>
      <c r="X45" s="4">
        <v>8.1929999999999996</v>
      </c>
      <c r="Y45" s="4">
        <v>-666.923</v>
      </c>
      <c r="Z45" s="4">
        <v>357.90989999999999</v>
      </c>
      <c r="AA45" s="4">
        <v>678.23249999999996</v>
      </c>
      <c r="AB45" s="4">
        <v>-1711.2584999999999</v>
      </c>
      <c r="AC45" s="4">
        <v>8.1929999999999996</v>
      </c>
      <c r="AD45" s="4">
        <v>-70.019599999999997</v>
      </c>
      <c r="AE45" s="4">
        <v>7.4253</v>
      </c>
      <c r="AF45" s="4">
        <v>5.2003000000000004</v>
      </c>
      <c r="AG45" s="4">
        <v>-84.218400000000003</v>
      </c>
      <c r="AH45" s="4">
        <v>1.5731999999999999</v>
      </c>
      <c r="AI45" s="4">
        <v>-605.57360000000006</v>
      </c>
      <c r="AJ45" s="4">
        <v>350.4846</v>
      </c>
      <c r="AK45" s="4">
        <v>451.79579999999999</v>
      </c>
      <c r="AL45" s="4">
        <v>-1416.4087999999999</v>
      </c>
      <c r="AM45" s="4">
        <v>8.5547000000000004</v>
      </c>
      <c r="AN45" s="6">
        <f t="shared" si="5"/>
        <v>-12.082199999999943</v>
      </c>
      <c r="AO45" s="4">
        <f t="shared" si="6"/>
        <v>-10.400399999999991</v>
      </c>
      <c r="AP45" s="6">
        <v>-9.9610000000000003</v>
      </c>
      <c r="AQ45" s="4">
        <f t="shared" si="7"/>
        <v>-2.1211999999999431</v>
      </c>
      <c r="AR45" s="4">
        <f t="shared" si="8"/>
        <v>4.4994894399997589</v>
      </c>
      <c r="AS45" s="4">
        <f t="shared" si="9"/>
        <v>-0.43939999999999024</v>
      </c>
    </row>
    <row r="46" spans="1:45" x14ac:dyDescent="0.2">
      <c r="A46" s="4">
        <v>45</v>
      </c>
      <c r="B46" s="4" t="s">
        <v>5</v>
      </c>
      <c r="C46" s="4" t="s">
        <v>32</v>
      </c>
      <c r="D46" s="4" t="s">
        <v>33</v>
      </c>
      <c r="E46" s="4" t="s">
        <v>11</v>
      </c>
      <c r="F46" s="4">
        <v>-4.5199999999999996</v>
      </c>
      <c r="G46" s="4">
        <v>0.02</v>
      </c>
      <c r="H46" s="4">
        <v>-9.1</v>
      </c>
      <c r="I46" s="4">
        <v>0.1</v>
      </c>
      <c r="J46" s="4">
        <v>-114.27670000000001</v>
      </c>
      <c r="K46" s="4">
        <v>0.51219999999999999</v>
      </c>
      <c r="L46" s="4">
        <v>-43.735599999999998</v>
      </c>
      <c r="M46" s="4">
        <v>-72.651700000000005</v>
      </c>
      <c r="N46" s="4">
        <v>1.5984</v>
      </c>
      <c r="O46" s="4">
        <v>-986.57230000000004</v>
      </c>
      <c r="P46" s="4">
        <v>-43.412500000000001</v>
      </c>
      <c r="Q46" s="4">
        <v>432.08019999999999</v>
      </c>
      <c r="R46" s="4">
        <v>-1383.8081</v>
      </c>
      <c r="S46" s="4">
        <v>8.5681999999999992</v>
      </c>
      <c r="T46" s="4">
        <v>-1112.8974000000001</v>
      </c>
      <c r="U46" s="4">
        <v>-66.347899999999996</v>
      </c>
      <c r="V46" s="4">
        <v>615.62729999999999</v>
      </c>
      <c r="W46" s="4">
        <v>-1670.4139</v>
      </c>
      <c r="X46" s="4">
        <v>8.2370999999999999</v>
      </c>
      <c r="Y46" s="4">
        <v>-633.70209999999997</v>
      </c>
      <c r="Z46" s="4">
        <v>430.12549999999999</v>
      </c>
      <c r="AA46" s="4">
        <v>615.62729999999999</v>
      </c>
      <c r="AB46" s="4">
        <v>-1687.692</v>
      </c>
      <c r="AC46" s="4">
        <v>8.2370999999999999</v>
      </c>
      <c r="AD46" s="4">
        <v>-41.7361</v>
      </c>
      <c r="AE46" s="4">
        <v>75.168899999999994</v>
      </c>
      <c r="AF46" s="4">
        <v>-43.735599999999998</v>
      </c>
      <c r="AG46" s="4">
        <v>-74.767799999999994</v>
      </c>
      <c r="AH46" s="4">
        <v>1.5984</v>
      </c>
      <c r="AI46" s="4">
        <v>-600.44920000000002</v>
      </c>
      <c r="AJ46" s="4">
        <v>354.95659999999998</v>
      </c>
      <c r="AK46" s="4">
        <v>432.08019999999999</v>
      </c>
      <c r="AL46" s="4">
        <v>-1396.0541000000001</v>
      </c>
      <c r="AM46" s="4">
        <v>8.5681999999999992</v>
      </c>
      <c r="AN46" s="6">
        <f t="shared" si="5"/>
        <v>-14.964399999999955</v>
      </c>
      <c r="AO46" s="4">
        <f t="shared" si="6"/>
        <v>-12.048399999999901</v>
      </c>
      <c r="AP46" s="6">
        <v>-9.1</v>
      </c>
      <c r="AQ46" s="4">
        <f t="shared" si="7"/>
        <v>-5.8643999999999554</v>
      </c>
      <c r="AR46" s="4">
        <f t="shared" si="8"/>
        <v>34.391187359999478</v>
      </c>
      <c r="AS46" s="4">
        <f t="shared" si="9"/>
        <v>-2.9483999999999018</v>
      </c>
    </row>
    <row r="47" spans="1:45" x14ac:dyDescent="0.2">
      <c r="A47" s="4">
        <v>46</v>
      </c>
      <c r="B47" s="4" t="s">
        <v>5</v>
      </c>
      <c r="C47" s="4" t="s">
        <v>32</v>
      </c>
      <c r="D47" s="4" t="s">
        <v>33</v>
      </c>
      <c r="E47" s="4" t="s">
        <v>12</v>
      </c>
      <c r="F47" s="4">
        <v>-5.26</v>
      </c>
      <c r="G47" s="4">
        <v>0.01</v>
      </c>
      <c r="H47" s="4">
        <v>-7.6</v>
      </c>
      <c r="I47" s="4">
        <v>0.1</v>
      </c>
      <c r="J47" s="4">
        <v>-88.984999999999999</v>
      </c>
      <c r="K47" s="4">
        <v>-0.76929999999999998</v>
      </c>
      <c r="L47" s="4">
        <v>-14.1518</v>
      </c>
      <c r="M47" s="4">
        <v>-75.652799999999999</v>
      </c>
      <c r="N47" s="4">
        <v>1.5889</v>
      </c>
      <c r="O47" s="4">
        <v>-988.66020000000003</v>
      </c>
      <c r="P47" s="4">
        <v>-45.806100000000001</v>
      </c>
      <c r="Q47" s="4">
        <v>422.9631</v>
      </c>
      <c r="R47" s="4">
        <v>-1374.4472000000001</v>
      </c>
      <c r="S47" s="4">
        <v>8.6300000000000008</v>
      </c>
      <c r="T47" s="4">
        <v>-1085.8512000000001</v>
      </c>
      <c r="U47" s="4">
        <v>-65.781400000000005</v>
      </c>
      <c r="V47" s="4">
        <v>631.03840000000002</v>
      </c>
      <c r="W47" s="4">
        <v>-1659.4612</v>
      </c>
      <c r="X47" s="4">
        <v>8.3529999999999998</v>
      </c>
      <c r="Y47" s="4">
        <v>-631.1037</v>
      </c>
      <c r="Z47" s="4">
        <v>405.05130000000003</v>
      </c>
      <c r="AA47" s="4">
        <v>631.03840000000002</v>
      </c>
      <c r="AB47" s="4">
        <v>-1675.5463999999999</v>
      </c>
      <c r="AC47" s="4">
        <v>8.3529999999999998</v>
      </c>
      <c r="AD47" s="4">
        <v>-38.878399999999999</v>
      </c>
      <c r="AE47" s="4">
        <v>52.001199999999997</v>
      </c>
      <c r="AF47" s="4">
        <v>-14.1518</v>
      </c>
      <c r="AG47" s="4">
        <v>-78.316800000000001</v>
      </c>
      <c r="AH47" s="4">
        <v>1.5889</v>
      </c>
      <c r="AI47" s="4">
        <v>-601.43449999999996</v>
      </c>
      <c r="AJ47" s="4">
        <v>353.05009999999999</v>
      </c>
      <c r="AK47" s="4">
        <v>422.9631</v>
      </c>
      <c r="AL47" s="4">
        <v>-1386.0778</v>
      </c>
      <c r="AM47" s="4">
        <v>8.6300000000000008</v>
      </c>
      <c r="AN47" s="6">
        <f t="shared" si="5"/>
        <v>-9.9968000000000075</v>
      </c>
      <c r="AO47" s="4">
        <f t="shared" si="6"/>
        <v>-8.206000000000131</v>
      </c>
      <c r="AP47" s="6">
        <v>-7.6</v>
      </c>
      <c r="AQ47" s="4">
        <f t="shared" si="7"/>
        <v>-2.3968000000000078</v>
      </c>
      <c r="AR47" s="4">
        <f t="shared" si="8"/>
        <v>5.7446502400000377</v>
      </c>
      <c r="AS47" s="4">
        <f t="shared" si="9"/>
        <v>-0.60600000000013132</v>
      </c>
    </row>
    <row r="48" spans="1:45" x14ac:dyDescent="0.2">
      <c r="A48" s="4">
        <v>47</v>
      </c>
      <c r="B48" s="4" t="s">
        <v>5</v>
      </c>
      <c r="C48" s="4" t="s">
        <v>32</v>
      </c>
      <c r="D48" s="4" t="s">
        <v>33</v>
      </c>
      <c r="E48" s="4" t="s">
        <v>14</v>
      </c>
      <c r="F48" s="4">
        <v>-5.73</v>
      </c>
      <c r="G48" s="4">
        <v>0.06</v>
      </c>
      <c r="H48" s="4">
        <v>-6.62</v>
      </c>
      <c r="I48" s="4">
        <v>0.2</v>
      </c>
      <c r="J48" s="4">
        <v>46.8339</v>
      </c>
      <c r="K48" s="4">
        <v>-0.17119999999999999</v>
      </c>
      <c r="L48" s="4">
        <v>94.319699999999997</v>
      </c>
      <c r="M48" s="4">
        <v>-49.418199999999999</v>
      </c>
      <c r="N48" s="4">
        <v>2.1036000000000001</v>
      </c>
      <c r="O48" s="4">
        <v>-985.60130000000004</v>
      </c>
      <c r="P48" s="4">
        <v>-43.835599999999999</v>
      </c>
      <c r="Q48" s="4">
        <v>426.33980000000003</v>
      </c>
      <c r="R48" s="4">
        <v>-1376.789</v>
      </c>
      <c r="S48" s="4">
        <v>8.6836000000000002</v>
      </c>
      <c r="T48" s="4">
        <v>-956.38019999999995</v>
      </c>
      <c r="U48" s="4">
        <v>-65.888499999999993</v>
      </c>
      <c r="V48" s="4">
        <v>308.52449999999999</v>
      </c>
      <c r="W48" s="4">
        <v>-1207.6121000000001</v>
      </c>
      <c r="X48" s="4">
        <v>8.5960000000000001</v>
      </c>
      <c r="Y48" s="4">
        <v>-630.81370000000004</v>
      </c>
      <c r="Z48" s="4">
        <v>275.4572</v>
      </c>
      <c r="AA48" s="4">
        <v>308.52449999999999</v>
      </c>
      <c r="AB48" s="4">
        <v>-1223.3913</v>
      </c>
      <c r="AC48" s="4">
        <v>8.5960000000000001</v>
      </c>
      <c r="AD48" s="4">
        <v>-28.9529</v>
      </c>
      <c r="AE48" s="4">
        <v>-74.575999999999993</v>
      </c>
      <c r="AF48" s="4">
        <v>94.319699999999997</v>
      </c>
      <c r="AG48" s="4">
        <v>-50.8003</v>
      </c>
      <c r="AH48" s="4">
        <v>2.1036000000000001</v>
      </c>
      <c r="AI48" s="4">
        <v>-602.89030000000002</v>
      </c>
      <c r="AJ48" s="4">
        <v>350.03320000000002</v>
      </c>
      <c r="AK48" s="4">
        <v>426.33980000000003</v>
      </c>
      <c r="AL48" s="4">
        <v>-1387.9469999999999</v>
      </c>
      <c r="AM48" s="4">
        <v>8.6836000000000002</v>
      </c>
      <c r="AN48" s="6">
        <f t="shared" si="5"/>
        <v>-20.852200000000039</v>
      </c>
      <c r="AO48" s="4">
        <f t="shared" si="6"/>
        <v>-17.612799999999879</v>
      </c>
      <c r="AP48" s="6">
        <v>-6.62</v>
      </c>
      <c r="AQ48" s="4">
        <f t="shared" si="7"/>
        <v>-14.232200000000038</v>
      </c>
      <c r="AR48" s="4">
        <f t="shared" si="8"/>
        <v>202.55551684000108</v>
      </c>
      <c r="AS48" s="4">
        <f t="shared" si="9"/>
        <v>-10.992799999999878</v>
      </c>
    </row>
    <row r="49" spans="1:45" x14ac:dyDescent="0.2">
      <c r="A49" s="4">
        <v>48</v>
      </c>
      <c r="B49" s="4" t="s">
        <v>5</v>
      </c>
      <c r="C49" s="4" t="s">
        <v>32</v>
      </c>
      <c r="D49" s="4" t="s">
        <v>34</v>
      </c>
      <c r="E49" s="4" t="s">
        <v>10</v>
      </c>
      <c r="F49" s="4">
        <v>-5.4</v>
      </c>
      <c r="G49" s="4">
        <v>3.0000000000000001E-3</v>
      </c>
      <c r="H49" s="4">
        <v>-7.71</v>
      </c>
      <c r="I49" s="4">
        <v>0.05</v>
      </c>
      <c r="J49" s="4">
        <v>-75.334299999999999</v>
      </c>
      <c r="K49" s="4">
        <v>-0.45619999999999999</v>
      </c>
      <c r="L49" s="4">
        <v>3.3681000000000001</v>
      </c>
      <c r="M49" s="4">
        <v>-79.779700000000005</v>
      </c>
      <c r="N49" s="4">
        <v>1.5335000000000001</v>
      </c>
      <c r="O49" s="4">
        <v>-733.88490000000002</v>
      </c>
      <c r="P49" s="4">
        <v>-40.319699999999997</v>
      </c>
      <c r="Q49" s="4">
        <v>648.4615</v>
      </c>
      <c r="R49" s="4">
        <v>-1350.5032000000001</v>
      </c>
      <c r="S49" s="4">
        <v>8.4765999999999995</v>
      </c>
      <c r="T49" s="4">
        <v>-820.92960000000005</v>
      </c>
      <c r="U49" s="4">
        <v>-61.5411</v>
      </c>
      <c r="V49" s="4">
        <v>884.66890000000001</v>
      </c>
      <c r="W49" s="4">
        <v>-1652.2777000000001</v>
      </c>
      <c r="X49" s="4">
        <v>8.2202000000000002</v>
      </c>
      <c r="Y49" s="4">
        <v>-850.98419999999999</v>
      </c>
      <c r="Z49" s="4">
        <v>-74.709699999999998</v>
      </c>
      <c r="AA49" s="4">
        <v>884.66890000000001</v>
      </c>
      <c r="AB49" s="4">
        <v>-1669.1636000000001</v>
      </c>
      <c r="AC49" s="4">
        <v>8.2202000000000002</v>
      </c>
      <c r="AD49" s="4">
        <v>-69.660499999999999</v>
      </c>
      <c r="AE49" s="4">
        <v>8.0958000000000006</v>
      </c>
      <c r="AF49" s="4">
        <v>3.3681000000000001</v>
      </c>
      <c r="AG49" s="4">
        <v>-82.657899999999998</v>
      </c>
      <c r="AH49" s="4">
        <v>1.5335000000000001</v>
      </c>
      <c r="AI49" s="4">
        <v>-788.81709999999998</v>
      </c>
      <c r="AJ49" s="4">
        <v>-82.805599999999998</v>
      </c>
      <c r="AK49" s="4">
        <v>648.4615</v>
      </c>
      <c r="AL49" s="4">
        <v>-1362.9495999999999</v>
      </c>
      <c r="AM49" s="4">
        <v>8.4765999999999995</v>
      </c>
      <c r="AN49" s="6">
        <f t="shared" si="5"/>
        <v>-13.271799999999985</v>
      </c>
      <c r="AO49" s="4">
        <f t="shared" si="6"/>
        <v>-11.71040000000005</v>
      </c>
      <c r="AP49" s="6">
        <v>-7.71</v>
      </c>
      <c r="AQ49" s="4">
        <f t="shared" si="7"/>
        <v>-5.5617999999999848</v>
      </c>
      <c r="AR49" s="4">
        <f t="shared" si="8"/>
        <v>30.933619239999832</v>
      </c>
      <c r="AS49" s="4">
        <f t="shared" si="9"/>
        <v>-4.0004000000000497</v>
      </c>
    </row>
    <row r="50" spans="1:45" x14ac:dyDescent="0.2">
      <c r="A50" s="4">
        <v>49</v>
      </c>
      <c r="B50" s="4" t="s">
        <v>5</v>
      </c>
      <c r="C50" s="4" t="s">
        <v>32</v>
      </c>
      <c r="D50" s="4" t="s">
        <v>34</v>
      </c>
      <c r="E50" s="4" t="s">
        <v>11</v>
      </c>
      <c r="F50" s="4">
        <v>-5.34</v>
      </c>
      <c r="G50" s="4">
        <v>5.0000000000000001E-3</v>
      </c>
      <c r="H50" s="4">
        <v>-5.67</v>
      </c>
      <c r="I50" s="4">
        <v>0.01</v>
      </c>
      <c r="J50" s="4">
        <v>-115.2047</v>
      </c>
      <c r="K50" s="4">
        <v>-0.21809999999999999</v>
      </c>
      <c r="L50" s="4">
        <v>-42.931100000000001</v>
      </c>
      <c r="M50" s="4">
        <v>-73.704800000000006</v>
      </c>
      <c r="N50" s="4">
        <v>1.6492</v>
      </c>
      <c r="O50" s="4">
        <v>-728.48540000000003</v>
      </c>
      <c r="P50" s="4">
        <v>-41.400300000000001</v>
      </c>
      <c r="Q50" s="4">
        <v>691.23979999999995</v>
      </c>
      <c r="R50" s="4">
        <v>-1386.7706000000001</v>
      </c>
      <c r="S50" s="4">
        <v>8.4456000000000007</v>
      </c>
      <c r="T50" s="4">
        <v>-855.41750000000002</v>
      </c>
      <c r="U50" s="4">
        <v>-63.0672</v>
      </c>
      <c r="V50" s="4">
        <v>872.52589999999998</v>
      </c>
      <c r="W50" s="4">
        <v>-1673.1803</v>
      </c>
      <c r="X50" s="4">
        <v>8.3041</v>
      </c>
      <c r="Y50" s="4">
        <v>-820.33939999999996</v>
      </c>
      <c r="Z50" s="4">
        <v>-13.771800000000001</v>
      </c>
      <c r="AA50" s="4">
        <v>872.52589999999998</v>
      </c>
      <c r="AB50" s="4">
        <v>-1687.3975</v>
      </c>
      <c r="AC50" s="4">
        <v>8.3041</v>
      </c>
      <c r="AD50" s="4">
        <v>-42.977200000000003</v>
      </c>
      <c r="AE50" s="4">
        <v>74.212500000000006</v>
      </c>
      <c r="AF50" s="4">
        <v>-42.931100000000001</v>
      </c>
      <c r="AG50" s="4">
        <v>-75.907799999999995</v>
      </c>
      <c r="AH50" s="4">
        <v>1.6492</v>
      </c>
      <c r="AI50" s="4">
        <v>-785.86410000000001</v>
      </c>
      <c r="AJ50" s="4">
        <v>-87.984300000000005</v>
      </c>
      <c r="AK50" s="4">
        <v>691.23979999999995</v>
      </c>
      <c r="AL50" s="4">
        <v>-1397.5653</v>
      </c>
      <c r="AM50" s="4">
        <v>8.4456000000000007</v>
      </c>
      <c r="AN50" s="6">
        <f t="shared" si="5"/>
        <v>-12.946899999999914</v>
      </c>
      <c r="AO50" s="4">
        <f t="shared" si="6"/>
        <v>-11.727399999999989</v>
      </c>
      <c r="AP50" s="6">
        <v>-5.67</v>
      </c>
      <c r="AQ50" s="4">
        <f t="shared" si="7"/>
        <v>-7.2768999999999142</v>
      </c>
      <c r="AR50" s="4">
        <f t="shared" si="8"/>
        <v>52.953273609998753</v>
      </c>
      <c r="AS50" s="4">
        <f t="shared" si="9"/>
        <v>-6.0573999999999888</v>
      </c>
    </row>
    <row r="51" spans="1:45" x14ac:dyDescent="0.2">
      <c r="A51" s="4">
        <v>50</v>
      </c>
      <c r="B51" s="4" t="s">
        <v>5</v>
      </c>
      <c r="C51" s="4" t="s">
        <v>32</v>
      </c>
      <c r="D51" s="4" t="s">
        <v>34</v>
      </c>
      <c r="E51" s="4" t="s">
        <v>12</v>
      </c>
      <c r="F51" s="4">
        <v>-4.7300000000000004</v>
      </c>
      <c r="G51" s="4">
        <v>0.01</v>
      </c>
      <c r="H51" s="4">
        <v>-4.45</v>
      </c>
      <c r="I51" s="4">
        <v>0.08</v>
      </c>
      <c r="J51" s="4">
        <v>-88.475899999999996</v>
      </c>
      <c r="K51" s="4">
        <v>-0.57289999999999996</v>
      </c>
      <c r="L51" s="4">
        <v>-14.3696</v>
      </c>
      <c r="M51" s="4">
        <v>-75.117699999999999</v>
      </c>
      <c r="N51" s="4">
        <v>1.5842000000000001</v>
      </c>
      <c r="O51" s="4">
        <v>-733.17729999999995</v>
      </c>
      <c r="P51" s="4">
        <v>-41.203600000000002</v>
      </c>
      <c r="Q51" s="4">
        <v>654.05740000000003</v>
      </c>
      <c r="R51" s="4">
        <v>-1354.6265000000001</v>
      </c>
      <c r="S51" s="4">
        <v>8.5954999999999995</v>
      </c>
      <c r="T51" s="4">
        <v>-828.78959999999995</v>
      </c>
      <c r="U51" s="4">
        <v>-60.936199999999999</v>
      </c>
      <c r="V51" s="4">
        <v>863.85159999999996</v>
      </c>
      <c r="W51" s="4">
        <v>-1640.2012</v>
      </c>
      <c r="X51" s="4">
        <v>8.4962999999999997</v>
      </c>
      <c r="Y51" s="4">
        <v>-816.45619999999997</v>
      </c>
      <c r="Z51" s="4">
        <v>-32.0959</v>
      </c>
      <c r="AA51" s="4">
        <v>863.85159999999996</v>
      </c>
      <c r="AB51" s="4">
        <v>-1656.7082</v>
      </c>
      <c r="AC51" s="4">
        <v>8.4962999999999997</v>
      </c>
      <c r="AD51" s="4">
        <v>-38.0548</v>
      </c>
      <c r="AE51" s="4">
        <v>52.222000000000001</v>
      </c>
      <c r="AF51" s="4">
        <v>-14.3696</v>
      </c>
      <c r="AG51" s="4">
        <v>-77.491399999999999</v>
      </c>
      <c r="AH51" s="4">
        <v>1.5842000000000001</v>
      </c>
      <c r="AI51" s="4">
        <v>-788.09439999999995</v>
      </c>
      <c r="AJ51" s="4">
        <v>-84.317899999999995</v>
      </c>
      <c r="AK51" s="4">
        <v>654.05740000000003</v>
      </c>
      <c r="AL51" s="4">
        <v>-1366.4294</v>
      </c>
      <c r="AM51" s="4">
        <v>8.5954999999999995</v>
      </c>
      <c r="AN51" s="6">
        <f t="shared" si="5"/>
        <v>-9.4666999999999462</v>
      </c>
      <c r="AO51" s="4">
        <f t="shared" si="6"/>
        <v>-7.1363999999999805</v>
      </c>
      <c r="AP51" s="6">
        <v>-4.45</v>
      </c>
      <c r="AQ51" s="4">
        <f t="shared" si="7"/>
        <v>-5.016699999999946</v>
      </c>
      <c r="AR51" s="4">
        <f t="shared" si="8"/>
        <v>25.167278889999459</v>
      </c>
      <c r="AS51" s="4">
        <f t="shared" si="9"/>
        <v>-2.6863999999999804</v>
      </c>
    </row>
    <row r="52" spans="1:45" x14ac:dyDescent="0.2">
      <c r="A52" s="4">
        <v>51</v>
      </c>
      <c r="B52" s="4" t="s">
        <v>5</v>
      </c>
      <c r="C52" s="4" t="s">
        <v>32</v>
      </c>
      <c r="D52" s="4" t="s">
        <v>34</v>
      </c>
      <c r="E52" s="4" t="s">
        <v>13</v>
      </c>
      <c r="F52" s="4">
        <v>-9.3699999999999992</v>
      </c>
      <c r="G52" s="4">
        <v>0.01</v>
      </c>
      <c r="H52" s="4">
        <v>-14.78</v>
      </c>
      <c r="I52" s="4">
        <v>0.02</v>
      </c>
      <c r="J52" s="4">
        <v>-69.474100000000007</v>
      </c>
      <c r="K52" s="4">
        <v>-1.8199000000000001</v>
      </c>
      <c r="L52" s="4">
        <v>3.0855999999999999</v>
      </c>
      <c r="M52" s="4">
        <v>-72.592299999999994</v>
      </c>
      <c r="N52" s="4">
        <v>1.8524</v>
      </c>
      <c r="O52" s="4">
        <v>-736.48249999999996</v>
      </c>
      <c r="P52" s="4">
        <v>-42.0642</v>
      </c>
      <c r="Q52" s="4">
        <v>677.34019999999998</v>
      </c>
      <c r="R52" s="4">
        <v>-1380.2716</v>
      </c>
      <c r="S52" s="4">
        <v>8.5130999999999997</v>
      </c>
      <c r="T52" s="4">
        <v>-821.65750000000003</v>
      </c>
      <c r="U52" s="4">
        <v>-67.737300000000005</v>
      </c>
      <c r="V52" s="4">
        <v>898.33219999999994</v>
      </c>
      <c r="W52" s="4">
        <v>-1660.5098</v>
      </c>
      <c r="X52" s="4">
        <v>8.2573000000000008</v>
      </c>
      <c r="Y52" s="4">
        <v>-837.81129999999996</v>
      </c>
      <c r="Z52" s="4">
        <v>-70.030600000000007</v>
      </c>
      <c r="AA52" s="4">
        <v>898.33219999999994</v>
      </c>
      <c r="AB52" s="4">
        <v>-1674.3703</v>
      </c>
      <c r="AC52" s="4">
        <v>8.2573000000000008</v>
      </c>
      <c r="AD52" s="4">
        <v>-55.560200000000002</v>
      </c>
      <c r="AE52" s="4">
        <v>14.2399</v>
      </c>
      <c r="AF52" s="4">
        <v>3.0855999999999999</v>
      </c>
      <c r="AG52" s="4">
        <v>-74.738100000000003</v>
      </c>
      <c r="AH52" s="4">
        <v>1.8524</v>
      </c>
      <c r="AI52" s="4">
        <v>-789.8759</v>
      </c>
      <c r="AJ52" s="4">
        <v>-84.270499999999998</v>
      </c>
      <c r="AK52" s="4">
        <v>677.34019999999998</v>
      </c>
      <c r="AL52" s="4">
        <v>-1391.4588000000001</v>
      </c>
      <c r="AM52" s="4">
        <v>8.5130999999999997</v>
      </c>
      <c r="AN52" s="6">
        <f t="shared" si="5"/>
        <v>-16.228399999999965</v>
      </c>
      <c r="AO52" s="4">
        <f t="shared" si="6"/>
        <v>-15.700900000000047</v>
      </c>
      <c r="AP52" s="6">
        <v>-14.78</v>
      </c>
      <c r="AQ52" s="4">
        <f t="shared" si="7"/>
        <v>-1.4483999999999657</v>
      </c>
      <c r="AR52" s="4">
        <f t="shared" si="8"/>
        <v>2.0978625599999008</v>
      </c>
      <c r="AS52" s="4">
        <f t="shared" si="9"/>
        <v>-0.92090000000004757</v>
      </c>
    </row>
    <row r="53" spans="1:45" x14ac:dyDescent="0.2">
      <c r="A53" s="4">
        <v>52</v>
      </c>
      <c r="B53" s="4" t="s">
        <v>5</v>
      </c>
      <c r="C53" s="4" t="s">
        <v>32</v>
      </c>
      <c r="D53" s="4" t="s">
        <v>34</v>
      </c>
      <c r="E53" s="4" t="s">
        <v>14</v>
      </c>
      <c r="F53" s="4">
        <v>-4.49</v>
      </c>
      <c r="G53" s="4">
        <v>0.01</v>
      </c>
      <c r="H53" s="4">
        <v>-5.91</v>
      </c>
      <c r="I53" s="4">
        <v>0.1</v>
      </c>
      <c r="J53" s="4">
        <v>46.838999999999999</v>
      </c>
      <c r="K53" s="4">
        <v>-0.7399</v>
      </c>
      <c r="L53" s="4">
        <v>94.998199999999997</v>
      </c>
      <c r="M53" s="4">
        <v>-49.5227</v>
      </c>
      <c r="N53" s="4">
        <v>2.1034000000000002</v>
      </c>
      <c r="O53" s="4">
        <v>-734.72709999999995</v>
      </c>
      <c r="P53" s="4">
        <v>-37.860700000000001</v>
      </c>
      <c r="Q53" s="4">
        <v>661.8415</v>
      </c>
      <c r="R53" s="4">
        <v>-1367.1831</v>
      </c>
      <c r="S53" s="4">
        <v>8.4751999999999992</v>
      </c>
      <c r="T53" s="4">
        <v>-703.63630000000001</v>
      </c>
      <c r="U53" s="4">
        <v>-56.2562</v>
      </c>
      <c r="V53" s="4">
        <v>536.37429999999995</v>
      </c>
      <c r="W53" s="4">
        <v>-1192.3652999999999</v>
      </c>
      <c r="X53" s="4">
        <v>8.6109000000000009</v>
      </c>
      <c r="Y53" s="4">
        <v>-816.98019999999997</v>
      </c>
      <c r="Z53" s="4">
        <v>-155.51570000000001</v>
      </c>
      <c r="AA53" s="4">
        <v>536.37429999999995</v>
      </c>
      <c r="AB53" s="4">
        <v>-1206.4496999999999</v>
      </c>
      <c r="AC53" s="4">
        <v>8.6109000000000009</v>
      </c>
      <c r="AD53" s="4">
        <v>-28.966699999999999</v>
      </c>
      <c r="AE53" s="4">
        <v>-75.174999999999997</v>
      </c>
      <c r="AF53" s="4">
        <v>94.998199999999997</v>
      </c>
      <c r="AG53" s="4">
        <v>-50.893300000000004</v>
      </c>
      <c r="AH53" s="4">
        <v>2.1034000000000002</v>
      </c>
      <c r="AI53" s="4">
        <v>-787.76020000000005</v>
      </c>
      <c r="AJ53" s="4">
        <v>-80.340800000000002</v>
      </c>
      <c r="AK53" s="4">
        <v>661.8415</v>
      </c>
      <c r="AL53" s="4">
        <v>-1377.7361000000001</v>
      </c>
      <c r="AM53" s="4">
        <v>8.4751999999999992</v>
      </c>
      <c r="AN53" s="6">
        <f t="shared" si="5"/>
        <v>-17.908900000000017</v>
      </c>
      <c r="AO53" s="4">
        <f t="shared" si="6"/>
        <v>-15.748200000000111</v>
      </c>
      <c r="AP53" s="6">
        <v>-5.91</v>
      </c>
      <c r="AQ53" s="4">
        <f t="shared" si="7"/>
        <v>-11.998900000000017</v>
      </c>
      <c r="AR53" s="4">
        <f t="shared" si="8"/>
        <v>143.9736012100004</v>
      </c>
      <c r="AS53" s="4">
        <f t="shared" si="9"/>
        <v>-9.8382000000001106</v>
      </c>
    </row>
    <row r="54" spans="1:45" x14ac:dyDescent="0.2">
      <c r="A54" s="4">
        <v>53</v>
      </c>
      <c r="B54" s="4" t="s">
        <v>5</v>
      </c>
      <c r="C54" s="4" t="s">
        <v>32</v>
      </c>
      <c r="D54" s="4" t="s">
        <v>34</v>
      </c>
      <c r="E54" s="4" t="s">
        <v>15</v>
      </c>
      <c r="F54" s="4">
        <v>-3.72</v>
      </c>
      <c r="G54" s="4">
        <v>0.01</v>
      </c>
      <c r="H54" s="4">
        <v>-9.9600000000000009</v>
      </c>
      <c r="I54" s="4">
        <v>0.11</v>
      </c>
      <c r="J54" s="4">
        <v>17.1632</v>
      </c>
      <c r="K54" s="4">
        <v>-0.2457</v>
      </c>
      <c r="L54" s="4">
        <v>66.727400000000003</v>
      </c>
      <c r="M54" s="4">
        <v>-51.379600000000003</v>
      </c>
      <c r="N54" s="4">
        <v>2.0611000000000002</v>
      </c>
      <c r="O54" s="4">
        <v>-732.76199999999994</v>
      </c>
      <c r="P54" s="4">
        <v>-38.276600000000002</v>
      </c>
      <c r="Q54" s="4">
        <v>647.35109999999997</v>
      </c>
      <c r="R54" s="4">
        <v>-1350.4069</v>
      </c>
      <c r="S54" s="4">
        <v>8.5703999999999994</v>
      </c>
      <c r="T54" s="4">
        <v>-732.97209999999995</v>
      </c>
      <c r="U54" s="4">
        <v>-59.942799999999998</v>
      </c>
      <c r="V54" s="4">
        <v>478.40949999999998</v>
      </c>
      <c r="W54" s="4">
        <v>-1159.9349</v>
      </c>
      <c r="X54" s="4">
        <v>8.4961000000000002</v>
      </c>
      <c r="Y54" s="4">
        <v>-800.50990000000002</v>
      </c>
      <c r="Z54" s="4">
        <v>-112.2727</v>
      </c>
      <c r="AA54" s="4">
        <v>478.40949999999998</v>
      </c>
      <c r="AB54" s="4">
        <v>-1175.1428000000001</v>
      </c>
      <c r="AC54" s="4">
        <v>8.4961000000000002</v>
      </c>
      <c r="AD54" s="4">
        <v>-16.551400000000001</v>
      </c>
      <c r="AE54" s="4">
        <v>-32.880499999999998</v>
      </c>
      <c r="AF54" s="4">
        <v>66.727400000000003</v>
      </c>
      <c r="AG54" s="4">
        <v>-52.459299999999999</v>
      </c>
      <c r="AH54" s="4">
        <v>2.0611000000000002</v>
      </c>
      <c r="AI54" s="4">
        <v>-785.50540000000001</v>
      </c>
      <c r="AJ54" s="4">
        <v>-79.392099999999999</v>
      </c>
      <c r="AK54" s="4">
        <v>647.35109999999997</v>
      </c>
      <c r="AL54" s="4">
        <v>-1362.0347999999999</v>
      </c>
      <c r="AM54" s="4">
        <v>8.5703999999999994</v>
      </c>
      <c r="AN54" s="6">
        <f t="shared" si="5"/>
        <v>-19.87360000000001</v>
      </c>
      <c r="AO54" s="4">
        <f t="shared" si="6"/>
        <v>-17.373299999999972</v>
      </c>
      <c r="AP54" s="6">
        <v>-9.9600000000000009</v>
      </c>
      <c r="AQ54" s="4">
        <f t="shared" si="7"/>
        <v>-9.9136000000000095</v>
      </c>
      <c r="AR54" s="4">
        <f t="shared" si="8"/>
        <v>98.279464960000183</v>
      </c>
      <c r="AS54" s="4">
        <f t="shared" si="9"/>
        <v>-7.4132999999999711</v>
      </c>
    </row>
    <row r="55" spans="1:45" x14ac:dyDescent="0.2">
      <c r="A55" s="4">
        <v>54</v>
      </c>
      <c r="B55" s="4" t="s">
        <v>89</v>
      </c>
      <c r="C55" s="4" t="s">
        <v>92</v>
      </c>
      <c r="D55" s="4" t="s">
        <v>90</v>
      </c>
      <c r="E55" s="4" t="s">
        <v>8</v>
      </c>
      <c r="F55" s="4">
        <v>-5.04</v>
      </c>
      <c r="G55" s="4">
        <v>0.01</v>
      </c>
      <c r="H55" s="4">
        <v>-7.69</v>
      </c>
      <c r="I55" s="4">
        <v>0.01</v>
      </c>
      <c r="J55" s="19">
        <v>-75.190399999999997</v>
      </c>
      <c r="K55" s="19">
        <v>-0.98770000000000002</v>
      </c>
      <c r="L55" s="19">
        <v>4.6990999999999996</v>
      </c>
      <c r="M55" s="19">
        <v>-80.420599999999993</v>
      </c>
      <c r="N55" s="19">
        <v>1.5187999999999999</v>
      </c>
      <c r="O55" s="19">
        <v>-734.77829999999994</v>
      </c>
      <c r="P55" s="19">
        <v>-37.933500000000002</v>
      </c>
      <c r="Q55" s="19">
        <v>671.96749999999997</v>
      </c>
      <c r="R55" s="19">
        <v>-1377.1780000000001</v>
      </c>
      <c r="S55" s="19">
        <v>8.3657000000000004</v>
      </c>
      <c r="T55" s="19">
        <v>-819.14499999999998</v>
      </c>
      <c r="U55" s="19">
        <v>-61.698900000000002</v>
      </c>
      <c r="V55" s="19">
        <v>922.86210000000005</v>
      </c>
      <c r="W55" s="19">
        <v>-1688.3898999999999</v>
      </c>
      <c r="X55" s="19">
        <v>8.0816999999999997</v>
      </c>
      <c r="Y55" s="19">
        <v>-845.49649999999997</v>
      </c>
      <c r="Z55" s="19">
        <v>-72.630300000000005</v>
      </c>
      <c r="AA55" s="19">
        <v>922.86210000000005</v>
      </c>
      <c r="AB55" s="19">
        <v>-1703.81</v>
      </c>
      <c r="AC55" s="19">
        <v>8.0816999999999997</v>
      </c>
      <c r="AD55" s="19">
        <v>-69.935699999999997</v>
      </c>
      <c r="AE55" s="19">
        <v>7.2396000000000003</v>
      </c>
      <c r="AF55" s="19">
        <v>4.6990999999999996</v>
      </c>
      <c r="AG55" s="19">
        <v>-83.393199999999993</v>
      </c>
      <c r="AH55" s="19">
        <v>1.5187999999999999</v>
      </c>
      <c r="AI55" s="19">
        <v>-788.32069999999999</v>
      </c>
      <c r="AJ55" s="19">
        <v>-79.869900000000001</v>
      </c>
      <c r="AK55" s="19">
        <v>671.96749999999997</v>
      </c>
      <c r="AL55" s="19">
        <v>-1388.7840000000001</v>
      </c>
      <c r="AM55" s="19">
        <v>8.3657000000000004</v>
      </c>
      <c r="AN55" s="6">
        <f t="shared" si="5"/>
        <v>-10.017799999999966</v>
      </c>
      <c r="AO55" s="4">
        <f t="shared" si="6"/>
        <v>-9.1763000000000829</v>
      </c>
      <c r="AP55" s="4">
        <v>-7.69</v>
      </c>
      <c r="AQ55" s="4">
        <f t="shared" si="7"/>
        <v>-2.3277999999999652</v>
      </c>
      <c r="AR55" s="4">
        <f t="shared" si="8"/>
        <v>5.4186528399998384</v>
      </c>
      <c r="AS55" s="4">
        <f t="shared" si="9"/>
        <v>-1.4863000000000826</v>
      </c>
    </row>
    <row r="56" spans="1:45" x14ac:dyDescent="0.2">
      <c r="A56" s="4">
        <v>55</v>
      </c>
      <c r="B56" s="4" t="s">
        <v>89</v>
      </c>
      <c r="C56" s="4" t="s">
        <v>92</v>
      </c>
      <c r="D56" s="4" t="s">
        <v>90</v>
      </c>
      <c r="E56" s="4" t="s">
        <v>9</v>
      </c>
      <c r="F56" s="4">
        <v>-4.25</v>
      </c>
      <c r="G56" s="4">
        <v>0.01</v>
      </c>
      <c r="H56" s="4">
        <v>-4.3899999999999997</v>
      </c>
      <c r="I56" s="4">
        <v>0.03</v>
      </c>
      <c r="J56" s="19">
        <v>-89.4726</v>
      </c>
      <c r="K56" s="19">
        <v>-0.61499999999999999</v>
      </c>
      <c r="L56" s="19">
        <v>-14.175800000000001</v>
      </c>
      <c r="M56" s="19">
        <v>-76.282200000000003</v>
      </c>
      <c r="N56" s="19">
        <v>1.6004</v>
      </c>
      <c r="O56" s="19">
        <v>-732.8999</v>
      </c>
      <c r="P56" s="19">
        <v>-36.705599999999997</v>
      </c>
      <c r="Q56" s="19">
        <v>675.40769999999998</v>
      </c>
      <c r="R56" s="19">
        <v>-1379.9857999999999</v>
      </c>
      <c r="S56" s="19">
        <v>8.3838000000000008</v>
      </c>
      <c r="T56" s="19">
        <v>-829.77570000000003</v>
      </c>
      <c r="U56" s="19">
        <v>-61.305900000000001</v>
      </c>
      <c r="V56" s="19">
        <v>907.40239999999994</v>
      </c>
      <c r="W56" s="19">
        <v>-1684.0482</v>
      </c>
      <c r="X56" s="19">
        <v>8.1760999999999999</v>
      </c>
      <c r="Y56" s="19">
        <v>-813.63199999999995</v>
      </c>
      <c r="Z56" s="19">
        <v>-30.355799999999999</v>
      </c>
      <c r="AA56" s="19">
        <v>907.40239999999994</v>
      </c>
      <c r="AB56" s="19">
        <v>-1698.8547000000001</v>
      </c>
      <c r="AC56" s="19">
        <v>8.1760999999999999</v>
      </c>
      <c r="AD56" s="19">
        <v>-39.1434</v>
      </c>
      <c r="AE56" s="19">
        <v>52.2851</v>
      </c>
      <c r="AF56" s="19">
        <v>-14.175800000000001</v>
      </c>
      <c r="AG56" s="19">
        <v>-78.853099999999998</v>
      </c>
      <c r="AH56" s="19">
        <v>1.6004</v>
      </c>
      <c r="AI56" s="19">
        <v>-789.25229999999999</v>
      </c>
      <c r="AJ56" s="19">
        <v>-82.640900000000002</v>
      </c>
      <c r="AK56" s="19">
        <v>675.40769999999998</v>
      </c>
      <c r="AL56" s="19">
        <v>-1390.4029</v>
      </c>
      <c r="AM56" s="19">
        <v>8.3838000000000008</v>
      </c>
      <c r="AN56" s="6">
        <f t="shared" si="5"/>
        <v>-9.221599999999853</v>
      </c>
      <c r="AO56" s="4">
        <f t="shared" si="6"/>
        <v>-7.4032000000000835</v>
      </c>
      <c r="AP56" s="4">
        <v>-4.3899999999999997</v>
      </c>
      <c r="AQ56" s="4">
        <f t="shared" si="7"/>
        <v>-4.8315999999998533</v>
      </c>
      <c r="AR56" s="4">
        <f t="shared" si="8"/>
        <v>23.344358559998582</v>
      </c>
      <c r="AS56" s="4">
        <f t="shared" si="9"/>
        <v>-3.0132000000000838</v>
      </c>
    </row>
    <row r="57" spans="1:45" x14ac:dyDescent="0.2">
      <c r="A57" s="4">
        <v>56</v>
      </c>
      <c r="B57" s="4" t="s">
        <v>89</v>
      </c>
      <c r="C57" s="4" t="s">
        <v>92</v>
      </c>
      <c r="D57" s="4" t="s">
        <v>90</v>
      </c>
      <c r="E57" s="4" t="s">
        <v>10</v>
      </c>
      <c r="F57" s="4">
        <v>-5.0599999999999996</v>
      </c>
      <c r="G57" s="4">
        <v>0.01</v>
      </c>
      <c r="H57" s="4">
        <v>-5.93</v>
      </c>
      <c r="I57" s="4">
        <v>0.08</v>
      </c>
      <c r="J57" s="19">
        <v>46.042999999999999</v>
      </c>
      <c r="K57" s="19">
        <v>-1.6469</v>
      </c>
      <c r="L57" s="19">
        <v>95.404200000000003</v>
      </c>
      <c r="M57" s="19">
        <v>-49.657600000000002</v>
      </c>
      <c r="N57" s="19">
        <v>1.9433</v>
      </c>
      <c r="O57" s="19">
        <v>-731.17769999999996</v>
      </c>
      <c r="P57" s="19">
        <v>-40.795299999999997</v>
      </c>
      <c r="Q57" s="19">
        <v>678.28639999999996</v>
      </c>
      <c r="R57" s="19">
        <v>-1377.0686000000001</v>
      </c>
      <c r="S57" s="19">
        <v>8.3998000000000008</v>
      </c>
      <c r="T57" s="19">
        <v>-702.91330000000005</v>
      </c>
      <c r="U57" s="19">
        <v>-67.5685</v>
      </c>
      <c r="V57" s="19">
        <v>529.81719999999996</v>
      </c>
      <c r="W57" s="19">
        <v>-1173.3377</v>
      </c>
      <c r="X57" s="19">
        <v>8.1757000000000009</v>
      </c>
      <c r="Y57" s="19">
        <v>-808.64009999999996</v>
      </c>
      <c r="Z57" s="19">
        <v>-157.4342</v>
      </c>
      <c r="AA57" s="19">
        <v>529.81719999999996</v>
      </c>
      <c r="AB57" s="19">
        <v>-1189.1987999999999</v>
      </c>
      <c r="AC57" s="19">
        <v>8.1757000000000009</v>
      </c>
      <c r="AD57" s="19">
        <v>-28.716200000000001</v>
      </c>
      <c r="AE57" s="19">
        <v>-74.9358</v>
      </c>
      <c r="AF57" s="19">
        <v>95.404200000000003</v>
      </c>
      <c r="AG57" s="19">
        <v>-51.127899999999997</v>
      </c>
      <c r="AH57" s="19">
        <v>1.9433</v>
      </c>
      <c r="AI57" s="19">
        <v>-783.8365</v>
      </c>
      <c r="AJ57" s="19">
        <v>-82.4983</v>
      </c>
      <c r="AK57" s="19">
        <v>678.28639999999996</v>
      </c>
      <c r="AL57" s="19">
        <v>-1388.0243</v>
      </c>
      <c r="AM57" s="19">
        <v>8.3998000000000008</v>
      </c>
      <c r="AN57" s="6">
        <f t="shared" si="5"/>
        <v>-21.213699999999903</v>
      </c>
      <c r="AO57" s="4">
        <f t="shared" si="6"/>
        <v>-17.778600000000097</v>
      </c>
      <c r="AP57" s="4">
        <v>-5.93</v>
      </c>
      <c r="AQ57" s="4">
        <f t="shared" si="7"/>
        <v>-15.283699999999904</v>
      </c>
      <c r="AR57" s="4">
        <f t="shared" si="8"/>
        <v>233.59148568999706</v>
      </c>
      <c r="AS57" s="4">
        <f t="shared" si="9"/>
        <v>-11.848600000000097</v>
      </c>
    </row>
    <row r="58" spans="1:45" x14ac:dyDescent="0.2">
      <c r="A58" s="4">
        <v>57</v>
      </c>
      <c r="B58" s="4" t="s">
        <v>89</v>
      </c>
      <c r="C58" s="4" t="s">
        <v>92</v>
      </c>
      <c r="D58" s="4" t="s">
        <v>90</v>
      </c>
      <c r="E58" s="4" t="s">
        <v>11</v>
      </c>
      <c r="F58" s="4">
        <v>-9.3699999999999992</v>
      </c>
      <c r="G58" s="4">
        <v>0</v>
      </c>
      <c r="H58" s="4">
        <v>-14.8</v>
      </c>
      <c r="I58" s="4">
        <v>0.01</v>
      </c>
      <c r="J58" s="19">
        <v>-71.318200000000004</v>
      </c>
      <c r="K58" s="19">
        <v>-2.9702999999999999</v>
      </c>
      <c r="L58" s="19">
        <v>3.4192</v>
      </c>
      <c r="M58" s="19">
        <v>-73.613500000000002</v>
      </c>
      <c r="N58" s="19">
        <v>1.8464</v>
      </c>
      <c r="O58" s="19">
        <v>-733.39509999999996</v>
      </c>
      <c r="P58" s="19">
        <v>-41.331099999999999</v>
      </c>
      <c r="Q58" s="19">
        <v>682.53139999999996</v>
      </c>
      <c r="R58" s="19">
        <v>-1382.9906000000001</v>
      </c>
      <c r="S58" s="19">
        <v>8.3952000000000009</v>
      </c>
      <c r="T58" s="19">
        <v>-823.36369999999999</v>
      </c>
      <c r="U58" s="19">
        <v>-73.5548</v>
      </c>
      <c r="V58" s="19">
        <v>923.00189999999998</v>
      </c>
      <c r="W58" s="19">
        <v>-1680.8833999999999</v>
      </c>
      <c r="X58" s="19">
        <v>8.0726999999999993</v>
      </c>
      <c r="Y58" s="19">
        <v>-834.18470000000002</v>
      </c>
      <c r="Z58" s="19">
        <v>-69.843400000000003</v>
      </c>
      <c r="AA58" s="19">
        <v>923.00189999999998</v>
      </c>
      <c r="AB58" s="19">
        <v>-1695.4159</v>
      </c>
      <c r="AC58" s="19">
        <v>8.0726999999999993</v>
      </c>
      <c r="AD58" s="19">
        <v>-56.346899999999998</v>
      </c>
      <c r="AE58" s="19">
        <v>14.3225</v>
      </c>
      <c r="AF58" s="19">
        <v>3.4192</v>
      </c>
      <c r="AG58" s="19">
        <v>-75.934899999999999</v>
      </c>
      <c r="AH58" s="19">
        <v>1.8464</v>
      </c>
      <c r="AI58" s="19">
        <v>-786.26670000000001</v>
      </c>
      <c r="AJ58" s="19">
        <v>-84.165899999999993</v>
      </c>
      <c r="AK58" s="19">
        <v>682.53139999999996</v>
      </c>
      <c r="AL58" s="19">
        <v>-1393.0274999999999</v>
      </c>
      <c r="AM58" s="19">
        <v>8.3952000000000009</v>
      </c>
      <c r="AN58" s="6">
        <f t="shared" si="5"/>
        <v>-20.824500000000057</v>
      </c>
      <c r="AO58" s="4">
        <f t="shared" si="6"/>
        <v>-18.650399999999991</v>
      </c>
      <c r="AP58" s="4">
        <v>-14.8</v>
      </c>
      <c r="AQ58" s="4">
        <f t="shared" si="7"/>
        <v>-6.0245000000000566</v>
      </c>
      <c r="AR58" s="4">
        <f t="shared" si="8"/>
        <v>36.294600250000684</v>
      </c>
      <c r="AS58" s="4">
        <f t="shared" si="9"/>
        <v>-3.8503999999999898</v>
      </c>
    </row>
    <row r="59" spans="1:45" x14ac:dyDescent="0.2">
      <c r="A59" s="4">
        <v>58</v>
      </c>
      <c r="B59" s="4" t="s">
        <v>89</v>
      </c>
      <c r="C59" s="4" t="s">
        <v>92</v>
      </c>
      <c r="D59" s="4" t="s">
        <v>90</v>
      </c>
      <c r="E59" s="4" t="s">
        <v>12</v>
      </c>
      <c r="F59" s="4">
        <v>-4.5</v>
      </c>
      <c r="G59" s="4">
        <v>0</v>
      </c>
      <c r="H59" s="4">
        <v>-9.9</v>
      </c>
      <c r="I59" s="4">
        <v>0.05</v>
      </c>
      <c r="J59" s="19">
        <v>16.487300000000001</v>
      </c>
      <c r="K59" s="19">
        <v>-1.2918000000000001</v>
      </c>
      <c r="L59" s="19">
        <v>65.225700000000003</v>
      </c>
      <c r="M59" s="19">
        <v>-49.389800000000001</v>
      </c>
      <c r="N59" s="19">
        <v>1.9432</v>
      </c>
      <c r="O59" s="19">
        <v>-730.28610000000003</v>
      </c>
      <c r="P59" s="19">
        <v>-37.269399999999997</v>
      </c>
      <c r="Q59" s="19">
        <v>669.42610000000002</v>
      </c>
      <c r="R59" s="19">
        <v>-1370.8423</v>
      </c>
      <c r="S59" s="19">
        <v>8.3994999999999997</v>
      </c>
      <c r="T59" s="19">
        <v>-729.26329999999996</v>
      </c>
      <c r="U59" s="19">
        <v>-60.878999999999998</v>
      </c>
      <c r="V59" s="19">
        <v>491.54379999999998</v>
      </c>
      <c r="W59" s="19">
        <v>-1168.1071999999999</v>
      </c>
      <c r="X59" s="19">
        <v>8.1791999999999998</v>
      </c>
      <c r="Y59" s="19">
        <v>-796.46119999999996</v>
      </c>
      <c r="Z59" s="19">
        <v>-112.8583</v>
      </c>
      <c r="AA59" s="19">
        <v>491.54379999999998</v>
      </c>
      <c r="AB59" s="19">
        <v>-1183.3259</v>
      </c>
      <c r="AC59" s="19">
        <v>8.1791999999999998</v>
      </c>
      <c r="AD59" s="19">
        <v>-16.601299999999998</v>
      </c>
      <c r="AE59" s="19">
        <v>-33.121899999999997</v>
      </c>
      <c r="AF59" s="19">
        <v>65.225700000000003</v>
      </c>
      <c r="AG59" s="19">
        <v>-50.648299999999999</v>
      </c>
      <c r="AH59" s="19">
        <v>1.9432</v>
      </c>
      <c r="AI59" s="19">
        <v>-783.60789999999997</v>
      </c>
      <c r="AJ59" s="19">
        <v>-79.736400000000003</v>
      </c>
      <c r="AK59" s="19">
        <v>669.42610000000002</v>
      </c>
      <c r="AL59" s="19">
        <v>-1381.6971000000001</v>
      </c>
      <c r="AM59" s="19">
        <v>8.3994999999999997</v>
      </c>
      <c r="AN59" s="6">
        <f t="shared" si="5"/>
        <v>-18.569799999999987</v>
      </c>
      <c r="AO59" s="4">
        <f t="shared" si="6"/>
        <v>-15.46449999999993</v>
      </c>
      <c r="AP59" s="4">
        <v>-9.9</v>
      </c>
      <c r="AQ59" s="4">
        <f t="shared" si="7"/>
        <v>-8.6697999999999862</v>
      </c>
      <c r="AR59" s="4">
        <f t="shared" si="8"/>
        <v>75.165432039999757</v>
      </c>
      <c r="AS59" s="4">
        <f t="shared" si="9"/>
        <v>-5.5644999999999296</v>
      </c>
    </row>
    <row r="60" spans="1:45" x14ac:dyDescent="0.2">
      <c r="A60" s="4">
        <v>59</v>
      </c>
      <c r="B60" s="4" t="s">
        <v>89</v>
      </c>
      <c r="C60" s="4" t="s">
        <v>92</v>
      </c>
      <c r="D60" s="4" t="s">
        <v>90</v>
      </c>
      <c r="E60" s="4" t="s">
        <v>13</v>
      </c>
      <c r="F60" s="4">
        <v>-5.33</v>
      </c>
      <c r="G60" s="4">
        <v>0</v>
      </c>
      <c r="H60" s="4">
        <v>-5.67</v>
      </c>
      <c r="I60" s="4">
        <v>0.01</v>
      </c>
      <c r="J60" s="19">
        <v>-115.583</v>
      </c>
      <c r="K60" s="19">
        <v>-0.26989999999999997</v>
      </c>
      <c r="L60" s="19">
        <v>-42.6661</v>
      </c>
      <c r="M60" s="19">
        <v>-74.306700000000006</v>
      </c>
      <c r="N60" s="19">
        <v>1.6596</v>
      </c>
      <c r="O60" s="19">
        <v>-732.40710000000001</v>
      </c>
      <c r="P60" s="19">
        <v>-38.4452</v>
      </c>
      <c r="Q60" s="19">
        <v>672.60339999999997</v>
      </c>
      <c r="R60" s="19">
        <v>-1374.9652000000001</v>
      </c>
      <c r="S60" s="19">
        <v>8.3998000000000008</v>
      </c>
      <c r="T60" s="19">
        <v>-853.98789999999997</v>
      </c>
      <c r="U60" s="19">
        <v>-65.361400000000003</v>
      </c>
      <c r="V60" s="19">
        <v>884.86659999999995</v>
      </c>
      <c r="W60" s="19">
        <v>-1681.684</v>
      </c>
      <c r="X60" s="19">
        <v>8.1910000000000007</v>
      </c>
      <c r="Y60" s="19">
        <v>-811.64419999999996</v>
      </c>
      <c r="Z60" s="19">
        <v>-9.3437000000000001</v>
      </c>
      <c r="AA60" s="19">
        <v>884.86659999999995</v>
      </c>
      <c r="AB60" s="19">
        <v>-1695.3581999999999</v>
      </c>
      <c r="AC60" s="19">
        <v>8.1910000000000007</v>
      </c>
      <c r="AD60" s="19">
        <v>-43.8887</v>
      </c>
      <c r="AE60" s="19">
        <v>73.746899999999997</v>
      </c>
      <c r="AF60" s="19">
        <v>-42.6661</v>
      </c>
      <c r="AG60" s="19">
        <v>-76.629099999999994</v>
      </c>
      <c r="AH60" s="19">
        <v>1.6596</v>
      </c>
      <c r="AI60" s="19">
        <v>-787.75530000000003</v>
      </c>
      <c r="AJ60" s="19">
        <v>-83.090500000000006</v>
      </c>
      <c r="AK60" s="19">
        <v>672.60339999999997</v>
      </c>
      <c r="AL60" s="19">
        <v>-1385.6679999999999</v>
      </c>
      <c r="AM60" s="19">
        <v>8.3998000000000008</v>
      </c>
      <c r="AN60" s="6">
        <f t="shared" si="5"/>
        <v>-6.6464999999999463</v>
      </c>
      <c r="AO60" s="4">
        <f t="shared" si="6"/>
        <v>-5.9977999999999838</v>
      </c>
      <c r="AP60" s="4">
        <v>-5.67</v>
      </c>
      <c r="AQ60" s="4">
        <f t="shared" si="7"/>
        <v>-0.97649999999994641</v>
      </c>
      <c r="AR60" s="4">
        <f t="shared" si="8"/>
        <v>0.9535522499998953</v>
      </c>
      <c r="AS60" s="4">
        <f t="shared" si="9"/>
        <v>-0.32779999999998388</v>
      </c>
    </row>
    <row r="61" spans="1:45" x14ac:dyDescent="0.2">
      <c r="A61" s="4">
        <v>60</v>
      </c>
      <c r="B61" s="4" t="s">
        <v>89</v>
      </c>
      <c r="C61" s="4" t="s">
        <v>92</v>
      </c>
      <c r="D61" s="4" t="s">
        <v>91</v>
      </c>
      <c r="E61" s="4" t="s">
        <v>8</v>
      </c>
      <c r="F61" s="4">
        <v>-5.24</v>
      </c>
      <c r="G61" s="4">
        <v>0.05</v>
      </c>
      <c r="H61" s="4">
        <v>-9.9600000000000009</v>
      </c>
      <c r="I61" s="4">
        <v>0.01</v>
      </c>
      <c r="J61" s="19">
        <v>-73.430899999999994</v>
      </c>
      <c r="K61" s="19">
        <v>-0.54959999999999998</v>
      </c>
      <c r="L61" s="19">
        <v>5.4965000000000002</v>
      </c>
      <c r="M61" s="19">
        <v>-79.923299999999998</v>
      </c>
      <c r="N61" s="19">
        <v>1.5455000000000001</v>
      </c>
      <c r="O61" s="19">
        <v>-990.98530000000005</v>
      </c>
      <c r="P61" s="19">
        <v>-47.823900000000002</v>
      </c>
      <c r="Q61" s="19">
        <v>385.82100000000003</v>
      </c>
      <c r="R61" s="19">
        <v>-1337.6383000000001</v>
      </c>
      <c r="S61" s="19">
        <v>8.6559000000000008</v>
      </c>
      <c r="T61" s="19">
        <v>-1071.9933000000001</v>
      </c>
      <c r="U61" s="19">
        <v>-72.406899999999993</v>
      </c>
      <c r="V61" s="19">
        <v>624.48299999999995</v>
      </c>
      <c r="W61" s="19">
        <v>-1632.3909000000001</v>
      </c>
      <c r="X61" s="19">
        <v>8.3215000000000003</v>
      </c>
      <c r="Y61" s="19">
        <v>-660.61310000000003</v>
      </c>
      <c r="Z61" s="19">
        <v>355.90890000000002</v>
      </c>
      <c r="AA61" s="19">
        <v>624.48299999999995</v>
      </c>
      <c r="AB61" s="19">
        <v>-1649.3266000000001</v>
      </c>
      <c r="AC61" s="19">
        <v>8.3215000000000003</v>
      </c>
      <c r="AD61" s="19">
        <v>-68.537400000000005</v>
      </c>
      <c r="AE61" s="19">
        <v>7.5811999999999999</v>
      </c>
      <c r="AF61" s="19">
        <v>5.4965000000000002</v>
      </c>
      <c r="AG61" s="19">
        <v>-83.160600000000002</v>
      </c>
      <c r="AH61" s="19">
        <v>1.5455000000000001</v>
      </c>
      <c r="AI61" s="19">
        <v>-607.08569999999997</v>
      </c>
      <c r="AJ61" s="19">
        <v>348.32780000000002</v>
      </c>
      <c r="AK61" s="19">
        <v>385.82100000000003</v>
      </c>
      <c r="AL61" s="19">
        <v>-1349.8903</v>
      </c>
      <c r="AM61" s="19">
        <v>8.6559000000000008</v>
      </c>
      <c r="AN61" s="6">
        <f t="shared" si="5"/>
        <v>-9.0234000000000378</v>
      </c>
      <c r="AO61" s="4">
        <f t="shared" si="6"/>
        <v>-7.5770999999999731</v>
      </c>
      <c r="AP61" s="4">
        <v>-9.9600000000000009</v>
      </c>
      <c r="AQ61" s="4">
        <f t="shared" si="7"/>
        <v>0.93659999999996302</v>
      </c>
      <c r="AR61" s="4">
        <f t="shared" si="8"/>
        <v>0.87721955999993073</v>
      </c>
      <c r="AS61" s="4">
        <f t="shared" si="9"/>
        <v>2.3829000000000278</v>
      </c>
    </row>
    <row r="62" spans="1:45" x14ac:dyDescent="0.2">
      <c r="A62" s="4">
        <v>61</v>
      </c>
      <c r="B62" s="4" t="s">
        <v>89</v>
      </c>
      <c r="C62" s="4" t="s">
        <v>92</v>
      </c>
      <c r="D62" s="4" t="s">
        <v>91</v>
      </c>
      <c r="E62" s="4" t="s">
        <v>9</v>
      </c>
      <c r="F62" s="4">
        <v>-5.04</v>
      </c>
      <c r="G62" s="4">
        <v>0.03</v>
      </c>
      <c r="H62" s="4">
        <v>-7.56</v>
      </c>
      <c r="I62" s="4">
        <v>0.1</v>
      </c>
      <c r="J62" s="19">
        <v>-88.314999999999998</v>
      </c>
      <c r="K62" s="19">
        <v>-0.32450000000000001</v>
      </c>
      <c r="L62" s="19">
        <v>-15.185499999999999</v>
      </c>
      <c r="M62" s="19">
        <v>-74.445499999999996</v>
      </c>
      <c r="N62" s="19">
        <v>1.6404000000000001</v>
      </c>
      <c r="O62" s="19">
        <v>-989.1748</v>
      </c>
      <c r="P62" s="19">
        <v>-45.220799999999997</v>
      </c>
      <c r="Q62" s="19">
        <v>385.21850000000001</v>
      </c>
      <c r="R62" s="19">
        <v>-1337.8037999999999</v>
      </c>
      <c r="S62" s="19">
        <v>8.6312999999999995</v>
      </c>
      <c r="T62" s="19">
        <v>-1077.5351000000001</v>
      </c>
      <c r="U62" s="19">
        <v>-65.266099999999994</v>
      </c>
      <c r="V62" s="19">
        <v>610.19129999999996</v>
      </c>
      <c r="W62" s="19">
        <v>-1630.8018</v>
      </c>
      <c r="X62" s="19">
        <v>8.3415999999999997</v>
      </c>
      <c r="Y62" s="19">
        <v>-626.63310000000001</v>
      </c>
      <c r="Z62" s="19">
        <v>402.64490000000001</v>
      </c>
      <c r="AA62" s="19">
        <v>610.19129999999996</v>
      </c>
      <c r="AB62" s="19">
        <v>-1647.8108999999999</v>
      </c>
      <c r="AC62" s="19">
        <v>8.3415999999999997</v>
      </c>
      <c r="AD62" s="19">
        <v>-37.772100000000002</v>
      </c>
      <c r="AE62" s="19">
        <v>52.392600000000002</v>
      </c>
      <c r="AF62" s="19">
        <v>-15.185499999999999</v>
      </c>
      <c r="AG62" s="19">
        <v>-76.619600000000005</v>
      </c>
      <c r="AH62" s="19">
        <v>1.6404000000000001</v>
      </c>
      <c r="AI62" s="19">
        <v>-606.25720000000001</v>
      </c>
      <c r="AJ62" s="19">
        <v>350.25229999999999</v>
      </c>
      <c r="AK62" s="19">
        <v>385.21850000000001</v>
      </c>
      <c r="AL62" s="19">
        <v>-1350.3593000000001</v>
      </c>
      <c r="AM62" s="19">
        <v>8.6312999999999995</v>
      </c>
      <c r="AN62" s="6">
        <f t="shared" si="5"/>
        <v>-2.3246000000000322</v>
      </c>
      <c r="AO62" s="4">
        <f t="shared" si="6"/>
        <v>-4.5299999999997453E-2</v>
      </c>
      <c r="AP62" s="4">
        <v>-7.56</v>
      </c>
      <c r="AQ62" s="4">
        <f t="shared" si="7"/>
        <v>5.2353999999999674</v>
      </c>
      <c r="AR62" s="4">
        <f t="shared" si="8"/>
        <v>27.409413159999659</v>
      </c>
      <c r="AS62" s="4">
        <f t="shared" si="9"/>
        <v>7.5147000000000022</v>
      </c>
    </row>
    <row r="63" spans="1:45" x14ac:dyDescent="0.2">
      <c r="A63" s="4">
        <v>62</v>
      </c>
      <c r="B63" s="4" t="s">
        <v>89</v>
      </c>
      <c r="C63" s="4" t="s">
        <v>92</v>
      </c>
      <c r="D63" s="4" t="s">
        <v>91</v>
      </c>
      <c r="E63" s="4" t="s">
        <v>13</v>
      </c>
      <c r="F63" s="4">
        <v>-4.5199999999999996</v>
      </c>
      <c r="G63" s="4">
        <v>0.02</v>
      </c>
      <c r="H63" s="4">
        <v>-9.0500000000000007</v>
      </c>
      <c r="I63" s="4">
        <v>0.13</v>
      </c>
      <c r="J63" s="19">
        <v>-115.7813</v>
      </c>
      <c r="K63" s="19">
        <v>2.5700000000000001E-2</v>
      </c>
      <c r="L63" s="19">
        <v>-43.120600000000003</v>
      </c>
      <c r="M63" s="19">
        <v>-74.305700000000002</v>
      </c>
      <c r="N63" s="19">
        <v>1.6193</v>
      </c>
      <c r="O63" s="19">
        <v>-989.04</v>
      </c>
      <c r="P63" s="19">
        <v>-42.544199999999996</v>
      </c>
      <c r="Q63" s="19">
        <v>381.48</v>
      </c>
      <c r="R63" s="19">
        <v>-1336.6578999999999</v>
      </c>
      <c r="S63" s="19">
        <v>8.6821000000000002</v>
      </c>
      <c r="T63" s="19">
        <v>-1109.3041000000001</v>
      </c>
      <c r="U63" s="19">
        <v>-60.145600000000002</v>
      </c>
      <c r="V63" s="19">
        <v>569.46600000000001</v>
      </c>
      <c r="W63" s="19">
        <v>-1627.0072</v>
      </c>
      <c r="X63" s="19">
        <v>8.3826999999999998</v>
      </c>
      <c r="Y63" s="19">
        <v>-637.57190000000003</v>
      </c>
      <c r="Z63" s="19">
        <v>428.47590000000002</v>
      </c>
      <c r="AA63" s="19">
        <v>569.46600000000001</v>
      </c>
      <c r="AB63" s="19">
        <v>-1643.8965000000001</v>
      </c>
      <c r="AC63" s="19">
        <v>8.3826999999999998</v>
      </c>
      <c r="AD63" s="19">
        <v>-43.418599999999998</v>
      </c>
      <c r="AE63" s="19">
        <v>74.494200000000006</v>
      </c>
      <c r="AF63" s="19">
        <v>-43.120600000000003</v>
      </c>
      <c r="AG63" s="19">
        <v>-76.411600000000007</v>
      </c>
      <c r="AH63" s="19">
        <v>1.6193</v>
      </c>
      <c r="AI63" s="19">
        <v>-604.54499999999996</v>
      </c>
      <c r="AJ63" s="19">
        <v>353.98169999999999</v>
      </c>
      <c r="AK63" s="19">
        <v>381.48</v>
      </c>
      <c r="AL63" s="19">
        <v>-1348.6887999999999</v>
      </c>
      <c r="AM63" s="19">
        <v>8.6821000000000002</v>
      </c>
      <c r="AN63" s="6">
        <f t="shared" si="5"/>
        <v>-7.2354000000000269</v>
      </c>
      <c r="AO63" s="4">
        <f t="shared" si="6"/>
        <v>-4.4827999999999975</v>
      </c>
      <c r="AP63" s="4">
        <v>-9.0500000000000007</v>
      </c>
      <c r="AQ63" s="4">
        <f t="shared" si="7"/>
        <v>1.8145999999999738</v>
      </c>
      <c r="AR63" s="4">
        <f t="shared" si="8"/>
        <v>3.2927731599999048</v>
      </c>
      <c r="AS63" s="4">
        <f t="shared" si="9"/>
        <v>4.5672000000000033</v>
      </c>
    </row>
    <row r="64" spans="1:45" x14ac:dyDescent="0.2">
      <c r="AN64" s="6"/>
    </row>
    <row r="65" spans="40:40" x14ac:dyDescent="0.2">
      <c r="AN65" s="6"/>
    </row>
    <row r="66" spans="40:40" x14ac:dyDescent="0.2">
      <c r="AN66" s="6"/>
    </row>
    <row r="67" spans="40:40" x14ac:dyDescent="0.2">
      <c r="AN67" s="6"/>
    </row>
    <row r="68" spans="40:40" x14ac:dyDescent="0.2">
      <c r="AN6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B728-D30D-F64A-A693-296E63233403}">
  <dimension ref="A1:L63"/>
  <sheetViews>
    <sheetView topLeftCell="F1" zoomScale="80" zoomScaleNormal="80" workbookViewId="0">
      <selection activeCell="K4" sqref="K4"/>
    </sheetView>
  </sheetViews>
  <sheetFormatPr baseColWidth="10" defaultRowHeight="16" x14ac:dyDescent="0.2"/>
  <cols>
    <col min="1" max="1" width="13" hidden="1" customWidth="1"/>
    <col min="2" max="2" width="15.6640625" hidden="1" customWidth="1"/>
    <col min="3" max="3" width="26.1640625" hidden="1" customWidth="1"/>
    <col min="4" max="4" width="22" hidden="1" customWidth="1"/>
    <col min="5" max="5" width="8.83203125" hidden="1" customWidth="1"/>
    <col min="6" max="6" width="7.83203125" bestFit="1" customWidth="1"/>
    <col min="7" max="8" width="8.83203125" bestFit="1" customWidth="1"/>
    <col min="9" max="9" width="7.83203125" bestFit="1" customWidth="1"/>
    <col min="10" max="10" width="17" bestFit="1" customWidth="1"/>
    <col min="11" max="12" width="17.6640625" bestFit="1" customWidth="1"/>
    <col min="13" max="14" width="8.83203125" bestFit="1" customWidth="1"/>
    <col min="15" max="15" width="7.83203125" bestFit="1" customWidth="1"/>
    <col min="16" max="21" width="8.83203125" bestFit="1" customWidth="1"/>
    <col min="22" max="22" width="7.83203125" bestFit="1" customWidth="1"/>
    <col min="23" max="25" width="8.83203125" bestFit="1" customWidth="1"/>
    <col min="26" max="26" width="17" bestFit="1" customWidth="1"/>
    <col min="27" max="27" width="15.1640625" customWidth="1"/>
    <col min="28" max="28" width="15.33203125" customWidth="1"/>
    <col min="29" max="29" width="7.83203125" bestFit="1" customWidth="1"/>
    <col min="30" max="30" width="8.83203125" bestFit="1" customWidth="1"/>
    <col min="31" max="31" width="7.83203125" bestFit="1" customWidth="1"/>
    <col min="32" max="32" width="8.83203125" bestFit="1" customWidth="1"/>
    <col min="33" max="35" width="7.83203125" bestFit="1" customWidth="1"/>
    <col min="36" max="36" width="8.83203125" bestFit="1" customWidth="1"/>
    <col min="37" max="37" width="7.83203125" bestFit="1" customWidth="1"/>
    <col min="38" max="38" width="8.83203125" bestFit="1" customWidth="1"/>
    <col min="39" max="40" width="7.83203125" bestFit="1" customWidth="1"/>
    <col min="41" max="44" width="8.83203125" bestFit="1" customWidth="1"/>
    <col min="45" max="45" width="7.83203125" bestFit="1" customWidth="1"/>
    <col min="46" max="47" width="8.83203125" bestFit="1" customWidth="1"/>
    <col min="48" max="48" width="3.1640625" bestFit="1" customWidth="1"/>
    <col min="49" max="50" width="8.83203125" bestFit="1" customWidth="1"/>
    <col min="51" max="51" width="7.83203125" bestFit="1" customWidth="1"/>
    <col min="52" max="57" width="8.83203125" bestFit="1" customWidth="1"/>
    <col min="58" max="58" width="9.83203125" bestFit="1" customWidth="1"/>
    <col min="59" max="60" width="8.83203125" bestFit="1" customWidth="1"/>
    <col min="61" max="61" width="10.83203125" bestFit="1" customWidth="1"/>
    <col min="62" max="62" width="11" bestFit="1" customWidth="1"/>
    <col min="63" max="63" width="22.33203125" bestFit="1" customWidth="1"/>
    <col min="64" max="64" width="11" bestFit="1" customWidth="1"/>
    <col min="65" max="65" width="13" bestFit="1" customWidth="1"/>
    <col min="66" max="66" width="10" bestFit="1" customWidth="1"/>
    <col min="67" max="67" width="21.1640625" bestFit="1" customWidth="1"/>
    <col min="68" max="68" width="10" bestFit="1" customWidth="1"/>
    <col min="69" max="69" width="22.33203125" bestFit="1" customWidth="1"/>
    <col min="70" max="70" width="10" bestFit="1" customWidth="1"/>
    <col min="71" max="71" width="22.33203125" bestFit="1" customWidth="1"/>
    <col min="72" max="72" width="10" bestFit="1" customWidth="1"/>
    <col min="73" max="73" width="22.33203125" bestFit="1" customWidth="1"/>
    <col min="74" max="74" width="9" bestFit="1" customWidth="1"/>
    <col min="75" max="75" width="21.1640625" bestFit="1" customWidth="1"/>
    <col min="76" max="76" width="10" bestFit="1" customWidth="1"/>
    <col min="77" max="77" width="22.33203125" bestFit="1" customWidth="1"/>
    <col min="78" max="78" width="10" bestFit="1" customWidth="1"/>
    <col min="79" max="79" width="22.33203125" bestFit="1" customWidth="1"/>
    <col min="80" max="80" width="10" bestFit="1" customWidth="1"/>
    <col min="81" max="81" width="22.33203125" bestFit="1" customWidth="1"/>
    <col min="82" max="82" width="10" bestFit="1" customWidth="1"/>
    <col min="83" max="83" width="22.33203125" bestFit="1" customWidth="1"/>
    <col min="84" max="84" width="9" bestFit="1" customWidth="1"/>
    <col min="85" max="85" width="22.33203125" bestFit="1" customWidth="1"/>
    <col min="86" max="86" width="10" bestFit="1" customWidth="1"/>
    <col min="87" max="87" width="21.1640625" bestFit="1" customWidth="1"/>
    <col min="88" max="88" width="10" bestFit="1" customWidth="1"/>
    <col min="89" max="89" width="22.33203125" bestFit="1" customWidth="1"/>
    <col min="90" max="90" width="10" bestFit="1" customWidth="1"/>
    <col min="91" max="91" width="22.33203125" bestFit="1" customWidth="1"/>
    <col min="92" max="92" width="10" bestFit="1" customWidth="1"/>
    <col min="93" max="93" width="22.33203125" bestFit="1" customWidth="1"/>
    <col min="94" max="94" width="9" bestFit="1" customWidth="1"/>
    <col min="95" max="95" width="22.33203125" bestFit="1" customWidth="1"/>
    <col min="96" max="96" width="10" bestFit="1" customWidth="1"/>
    <col min="97" max="97" width="22.33203125" bestFit="1" customWidth="1"/>
    <col min="98" max="98" width="10" bestFit="1" customWidth="1"/>
    <col min="99" max="99" width="22.33203125" bestFit="1" customWidth="1"/>
    <col min="100" max="100" width="9" bestFit="1" customWidth="1"/>
    <col min="101" max="101" width="22.33203125" bestFit="1" customWidth="1"/>
    <col min="102" max="102" width="10" bestFit="1" customWidth="1"/>
    <col min="103" max="103" width="22.33203125" bestFit="1" customWidth="1"/>
    <col min="104" max="104" width="10" bestFit="1" customWidth="1"/>
    <col min="105" max="105" width="22.33203125" bestFit="1" customWidth="1"/>
    <col min="106" max="106" width="10" bestFit="1" customWidth="1"/>
    <col min="107" max="107" width="21.1640625" bestFit="1" customWidth="1"/>
    <col min="108" max="108" width="10" bestFit="1" customWidth="1"/>
    <col min="109" max="109" width="22.33203125" bestFit="1" customWidth="1"/>
    <col min="110" max="110" width="10" bestFit="1" customWidth="1"/>
    <col min="111" max="111" width="22.33203125" bestFit="1" customWidth="1"/>
    <col min="112" max="112" width="10" bestFit="1" customWidth="1"/>
    <col min="113" max="113" width="22.33203125" bestFit="1" customWidth="1"/>
    <col min="114" max="114" width="10" bestFit="1" customWidth="1"/>
    <col min="115" max="115" width="22.33203125" bestFit="1" customWidth="1"/>
    <col min="116" max="116" width="10" bestFit="1" customWidth="1"/>
    <col min="117" max="117" width="22.33203125" bestFit="1" customWidth="1"/>
    <col min="118" max="118" width="10" bestFit="1" customWidth="1"/>
    <col min="119" max="119" width="22.33203125" bestFit="1" customWidth="1"/>
    <col min="120" max="120" width="4.33203125" bestFit="1" customWidth="1"/>
    <col min="121" max="121" width="6.83203125" bestFit="1" customWidth="1"/>
    <col min="122" max="122" width="10.83203125" bestFit="1" customWidth="1"/>
    <col min="123" max="123" width="11" bestFit="1" customWidth="1"/>
    <col min="124" max="124" width="13" bestFit="1" customWidth="1"/>
    <col min="125" max="125" width="22.33203125" bestFit="1" customWidth="1"/>
    <col min="126" max="126" width="10" bestFit="1" customWidth="1"/>
    <col min="127" max="128" width="22.33203125" bestFit="1" customWidth="1"/>
    <col min="129" max="129" width="11" bestFit="1" customWidth="1"/>
    <col min="130" max="130" width="13" bestFit="1" customWidth="1"/>
    <col min="131" max="131" width="21.1640625" bestFit="1" customWidth="1"/>
    <col min="132" max="132" width="10" bestFit="1" customWidth="1"/>
    <col min="133" max="134" width="22.33203125" bestFit="1" customWidth="1"/>
    <col min="135" max="135" width="11" bestFit="1" customWidth="1"/>
    <col min="136" max="137" width="22.33203125" bestFit="1" customWidth="1"/>
    <col min="138" max="138" width="11" bestFit="1" customWidth="1"/>
    <col min="139" max="139" width="13" bestFit="1" customWidth="1"/>
    <col min="140" max="140" width="22.33203125" bestFit="1" customWidth="1"/>
    <col min="141" max="141" width="10" bestFit="1" customWidth="1"/>
    <col min="142" max="143" width="22.33203125" bestFit="1" customWidth="1"/>
    <col min="144" max="144" width="10" bestFit="1" customWidth="1"/>
    <col min="145" max="146" width="22.33203125" bestFit="1" customWidth="1"/>
    <col min="147" max="147" width="10" bestFit="1" customWidth="1"/>
    <col min="148" max="149" width="22.33203125" bestFit="1" customWidth="1"/>
    <col min="150" max="150" width="10" bestFit="1" customWidth="1"/>
    <col min="151" max="152" width="22.33203125" bestFit="1" customWidth="1"/>
    <col min="153" max="153" width="10" bestFit="1" customWidth="1"/>
    <col min="154" max="155" width="22.33203125" bestFit="1" customWidth="1"/>
    <col min="156" max="156" width="10" bestFit="1" customWidth="1"/>
    <col min="157" max="158" width="22.33203125" bestFit="1" customWidth="1"/>
    <col min="159" max="159" width="10" bestFit="1" customWidth="1"/>
    <col min="160" max="160" width="22.33203125" bestFit="1" customWidth="1"/>
    <col min="161" max="161" width="21.1640625" bestFit="1" customWidth="1"/>
    <col min="162" max="162" width="10" bestFit="1" customWidth="1"/>
    <col min="163" max="163" width="12" bestFit="1" customWidth="1"/>
    <col min="164" max="164" width="22.33203125" bestFit="1" customWidth="1"/>
    <col min="165" max="165" width="10" bestFit="1" customWidth="1"/>
    <col min="166" max="167" width="22.33203125" bestFit="1" customWidth="1"/>
    <col min="168" max="168" width="10" bestFit="1" customWidth="1"/>
    <col min="169" max="170" width="22.33203125" bestFit="1" customWidth="1"/>
    <col min="171" max="171" width="10" bestFit="1" customWidth="1"/>
    <col min="172" max="173" width="22.33203125" bestFit="1" customWidth="1"/>
    <col min="174" max="174" width="10" bestFit="1" customWidth="1"/>
    <col min="175" max="175" width="12" bestFit="1" customWidth="1"/>
    <col min="176" max="176" width="22.33203125" bestFit="1" customWidth="1"/>
    <col min="177" max="177" width="10" bestFit="1" customWidth="1"/>
    <col min="178" max="179" width="22.33203125" bestFit="1" customWidth="1"/>
    <col min="180" max="180" width="4.83203125" bestFit="1" customWidth="1"/>
    <col min="181" max="182" width="6.83203125" bestFit="1" customWidth="1"/>
  </cols>
  <sheetData>
    <row r="1" spans="1:12" ht="25" thickBot="1" x14ac:dyDescent="0.35">
      <c r="A1" s="1" t="s">
        <v>36</v>
      </c>
      <c r="B1" t="s">
        <v>39</v>
      </c>
      <c r="C1" t="s">
        <v>38</v>
      </c>
      <c r="D1" t="s">
        <v>37</v>
      </c>
      <c r="J1" s="12" t="s">
        <v>87</v>
      </c>
      <c r="K1" s="12">
        <f>MAX(data!A:A)</f>
        <v>62</v>
      </c>
    </row>
    <row r="2" spans="1:12" ht="17" thickBot="1" x14ac:dyDescent="0.25">
      <c r="A2" s="2">
        <v>1</v>
      </c>
      <c r="B2" s="3">
        <v>-1.0132999999999583</v>
      </c>
      <c r="C2" s="3">
        <v>-2.5433999999999912</v>
      </c>
      <c r="D2" s="3">
        <v>-2.17</v>
      </c>
      <c r="J2" s="22" t="s">
        <v>88</v>
      </c>
      <c r="K2" s="23"/>
      <c r="L2" s="24"/>
    </row>
    <row r="3" spans="1:12" ht="24" x14ac:dyDescent="0.3">
      <c r="A3" s="2">
        <v>2</v>
      </c>
      <c r="B3" s="3">
        <v>-9.938799999999901</v>
      </c>
      <c r="C3" s="3">
        <v>-11.869900000000001</v>
      </c>
      <c r="D3" s="3">
        <v>-4.1900000000000004</v>
      </c>
      <c r="J3" s="17"/>
      <c r="K3" s="18" t="s">
        <v>40</v>
      </c>
      <c r="L3" s="18" t="s">
        <v>43</v>
      </c>
    </row>
    <row r="4" spans="1:12" ht="24" x14ac:dyDescent="0.3">
      <c r="A4" s="2">
        <v>3</v>
      </c>
      <c r="B4" s="3">
        <v>-12.73580000000004</v>
      </c>
      <c r="C4" s="3">
        <v>-15.078900000000004</v>
      </c>
      <c r="D4" s="3">
        <v>-5.46</v>
      </c>
      <c r="J4" s="9" t="s">
        <v>41</v>
      </c>
      <c r="K4" s="7">
        <f>SQRT(SUMSQ(data!AQ2:AQ63)/COUNTA(data!AQ2:AQ63))</f>
        <v>8.252987492700889</v>
      </c>
      <c r="L4" s="8">
        <f>RSQ(data!AP2:AP63,data!AN2:AN63)</f>
        <v>0.22300478779441962</v>
      </c>
    </row>
    <row r="5" spans="1:12" ht="24" x14ac:dyDescent="0.3">
      <c r="A5" s="2">
        <v>4</v>
      </c>
      <c r="B5" s="3">
        <v>-10.244399999999928</v>
      </c>
      <c r="C5" s="3">
        <v>-12.38730000000001</v>
      </c>
      <c r="D5" s="3">
        <v>-2.74</v>
      </c>
      <c r="J5" s="9" t="s">
        <v>42</v>
      </c>
      <c r="K5" s="8">
        <f>SQRT(SUMSQ(data!AS2:AS63)/COUNTA(data!AS2:AS63))</f>
        <v>7.336635915027915</v>
      </c>
      <c r="L5" s="8">
        <f>RSQ(data!AP2:AP63,data!AO2:AO63)</f>
        <v>0.13954509865252446</v>
      </c>
    </row>
    <row r="6" spans="1:12" x14ac:dyDescent="0.2">
      <c r="A6" s="2">
        <v>5</v>
      </c>
      <c r="B6" s="3">
        <v>-9.5454999999999472</v>
      </c>
      <c r="C6" s="3">
        <v>-11.698200000000014</v>
      </c>
      <c r="D6" s="3">
        <v>-2.99</v>
      </c>
    </row>
    <row r="7" spans="1:12" ht="17" thickBot="1" x14ac:dyDescent="0.25">
      <c r="A7" s="2">
        <v>6</v>
      </c>
      <c r="B7" s="3">
        <v>-8.1653999999999769</v>
      </c>
      <c r="C7" s="3">
        <v>-9.4220000000000255</v>
      </c>
      <c r="D7" s="3">
        <v>-2.5299999999999998</v>
      </c>
    </row>
    <row r="8" spans="1:12" x14ac:dyDescent="0.2">
      <c r="A8" s="2">
        <v>7</v>
      </c>
      <c r="B8" s="3">
        <v>-13.994599999999991</v>
      </c>
      <c r="C8" s="3">
        <v>-15.427899999999994</v>
      </c>
      <c r="D8" s="3">
        <v>-3.4</v>
      </c>
      <c r="J8" s="20" t="s">
        <v>69</v>
      </c>
      <c r="K8" s="21"/>
    </row>
    <row r="9" spans="1:12" x14ac:dyDescent="0.2">
      <c r="A9" s="2">
        <v>8</v>
      </c>
      <c r="B9" s="3">
        <v>-16.653400000000033</v>
      </c>
      <c r="C9" s="3">
        <v>-18.659399999999977</v>
      </c>
      <c r="D9" s="3">
        <v>-4.8899999999999997</v>
      </c>
      <c r="J9" s="10" t="s">
        <v>70</v>
      </c>
      <c r="K9" s="11" t="s">
        <v>71</v>
      </c>
    </row>
    <row r="10" spans="1:12" ht="21" x14ac:dyDescent="0.25">
      <c r="A10" s="2">
        <v>9</v>
      </c>
      <c r="B10" s="3">
        <v>-1.3498999999999342</v>
      </c>
      <c r="C10" s="3">
        <v>-2.7850999999999999</v>
      </c>
      <c r="D10" s="3">
        <v>-2.57</v>
      </c>
      <c r="J10" s="13">
        <v>-25</v>
      </c>
      <c r="K10" s="14">
        <v>-25</v>
      </c>
    </row>
    <row r="11" spans="1:12" ht="22" thickBot="1" x14ac:dyDescent="0.3">
      <c r="A11" s="2">
        <v>10</v>
      </c>
      <c r="B11" s="3">
        <v>-2.7155999999999949</v>
      </c>
      <c r="C11" s="3">
        <v>-4.7644000000000233</v>
      </c>
      <c r="D11" s="3">
        <v>-2.68</v>
      </c>
      <c r="J11" s="15">
        <v>5</v>
      </c>
      <c r="K11" s="16">
        <v>5</v>
      </c>
    </row>
    <row r="12" spans="1:12" x14ac:dyDescent="0.2">
      <c r="A12" s="2">
        <v>11</v>
      </c>
      <c r="B12" s="3">
        <v>-6.1011000000000877</v>
      </c>
      <c r="C12" s="3">
        <v>-8.2892999999999972</v>
      </c>
      <c r="D12" s="3">
        <v>-3.28</v>
      </c>
    </row>
    <row r="13" spans="1:12" x14ac:dyDescent="0.2">
      <c r="A13" s="2">
        <v>12</v>
      </c>
      <c r="B13" s="3">
        <v>-8.8665999999999485</v>
      </c>
      <c r="C13" s="3">
        <v>-11.192400000000021</v>
      </c>
      <c r="D13" s="3">
        <v>-4.2</v>
      </c>
    </row>
    <row r="14" spans="1:12" x14ac:dyDescent="0.2">
      <c r="A14" s="2">
        <v>13</v>
      </c>
      <c r="B14" s="3">
        <v>-10.97239999999988</v>
      </c>
      <c r="C14" s="3">
        <v>-14.048899999999975</v>
      </c>
      <c r="D14" s="3">
        <v>-4.28</v>
      </c>
    </row>
    <row r="15" spans="1:12" x14ac:dyDescent="0.2">
      <c r="A15" s="2">
        <v>14</v>
      </c>
      <c r="B15" s="3">
        <v>-12.092100000000073</v>
      </c>
      <c r="C15" s="3">
        <v>-14.304100000000005</v>
      </c>
      <c r="D15" s="3">
        <v>-4.66</v>
      </c>
    </row>
    <row r="16" spans="1:12" x14ac:dyDescent="0.2">
      <c r="A16" s="2">
        <v>15</v>
      </c>
      <c r="B16" s="3">
        <v>-11.068500000000085</v>
      </c>
      <c r="C16" s="3">
        <v>-13.505499999999984</v>
      </c>
      <c r="D16" s="3">
        <v>-4.74</v>
      </c>
    </row>
    <row r="17" spans="1:4" x14ac:dyDescent="0.2">
      <c r="A17" s="2">
        <v>16</v>
      </c>
      <c r="B17" s="3">
        <v>-5.4038000000000466</v>
      </c>
      <c r="C17" s="3">
        <v>-7.2797999999999945</v>
      </c>
      <c r="D17" s="3">
        <v>-2.75</v>
      </c>
    </row>
    <row r="18" spans="1:4" x14ac:dyDescent="0.2">
      <c r="A18" s="2">
        <v>17</v>
      </c>
      <c r="B18" s="3">
        <v>-12.04729999999995</v>
      </c>
      <c r="C18" s="3">
        <v>-14.141299999999973</v>
      </c>
      <c r="D18" s="3">
        <v>-0.93</v>
      </c>
    </row>
    <row r="19" spans="1:4" x14ac:dyDescent="0.2">
      <c r="A19" s="2">
        <v>18</v>
      </c>
      <c r="B19" s="3">
        <v>-10.268100000000118</v>
      </c>
      <c r="C19" s="3">
        <v>-11.329699999999974</v>
      </c>
      <c r="D19" s="3">
        <v>-2.75</v>
      </c>
    </row>
    <row r="20" spans="1:4" x14ac:dyDescent="0.2">
      <c r="A20" s="2">
        <v>19</v>
      </c>
      <c r="B20" s="3">
        <v>-10.192099999999982</v>
      </c>
      <c r="C20" s="3">
        <v>-12.275399999999991</v>
      </c>
      <c r="D20" s="3">
        <v>-4.12</v>
      </c>
    </row>
    <row r="21" spans="1:4" x14ac:dyDescent="0.2">
      <c r="A21" s="2">
        <v>20</v>
      </c>
      <c r="B21" s="3">
        <v>-10.618100000000027</v>
      </c>
      <c r="C21" s="3">
        <v>-11.680800000000005</v>
      </c>
      <c r="D21" s="3">
        <v>-3.36</v>
      </c>
    </row>
    <row r="22" spans="1:4" x14ac:dyDescent="0.2">
      <c r="A22" s="2">
        <v>21</v>
      </c>
      <c r="B22" s="3">
        <v>-15.168700000000058</v>
      </c>
      <c r="C22" s="3">
        <v>-16.60469999999998</v>
      </c>
      <c r="D22" s="3">
        <v>-4.1900000000000004</v>
      </c>
    </row>
    <row r="23" spans="1:4" x14ac:dyDescent="0.2">
      <c r="A23" s="2">
        <v>22</v>
      </c>
      <c r="B23" s="3">
        <v>-11.929399999999873</v>
      </c>
      <c r="C23" s="3">
        <v>-14.700399999999973</v>
      </c>
      <c r="D23" s="3">
        <v>-4.4800000000000004</v>
      </c>
    </row>
    <row r="24" spans="1:4" x14ac:dyDescent="0.2">
      <c r="A24" s="2">
        <v>23</v>
      </c>
      <c r="B24" s="3">
        <v>-6.3368999999999005</v>
      </c>
      <c r="C24" s="3">
        <v>-8.6984999999999673</v>
      </c>
      <c r="D24" s="3">
        <v>0.6</v>
      </c>
    </row>
    <row r="25" spans="1:4" x14ac:dyDescent="0.2">
      <c r="A25" s="2">
        <v>24</v>
      </c>
      <c r="B25" s="3">
        <v>-9.5258999999999787</v>
      </c>
      <c r="C25" s="3">
        <v>-10.924399999999991</v>
      </c>
      <c r="D25" s="3">
        <v>-0.48</v>
      </c>
    </row>
    <row r="26" spans="1:4" x14ac:dyDescent="0.2">
      <c r="A26" s="2">
        <v>25</v>
      </c>
      <c r="B26" s="3">
        <v>-12.015499999999975</v>
      </c>
      <c r="C26" s="3">
        <v>-12.743099999999998</v>
      </c>
      <c r="D26" s="3">
        <v>-1.0900000000000001</v>
      </c>
    </row>
    <row r="27" spans="1:4" x14ac:dyDescent="0.2">
      <c r="A27" s="2">
        <v>26</v>
      </c>
      <c r="B27" s="3">
        <v>-11.987900000000081</v>
      </c>
      <c r="C27" s="3">
        <v>-13.039699999999982</v>
      </c>
      <c r="D27" s="3">
        <v>-2.17</v>
      </c>
    </row>
    <row r="28" spans="1:4" x14ac:dyDescent="0.2">
      <c r="A28" s="2">
        <v>27</v>
      </c>
      <c r="B28" s="3">
        <v>-13.234500000000025</v>
      </c>
      <c r="C28" s="3">
        <v>-13.490899999999982</v>
      </c>
      <c r="D28" s="3">
        <v>-2.96</v>
      </c>
    </row>
    <row r="29" spans="1:4" x14ac:dyDescent="0.2">
      <c r="A29" s="2">
        <v>28</v>
      </c>
      <c r="B29" s="3">
        <v>-8.1601000000000568</v>
      </c>
      <c r="C29" s="3">
        <v>-9.6966000000000179</v>
      </c>
      <c r="D29" s="3">
        <v>1.89</v>
      </c>
    </row>
    <row r="30" spans="1:4" x14ac:dyDescent="0.2">
      <c r="A30" s="2">
        <v>29</v>
      </c>
      <c r="B30" s="3">
        <v>-9.5809999999999036</v>
      </c>
      <c r="C30" s="3">
        <v>-11.057299999999998</v>
      </c>
      <c r="D30" s="3">
        <v>0.42</v>
      </c>
    </row>
    <row r="31" spans="1:4" x14ac:dyDescent="0.2">
      <c r="A31" s="2">
        <v>30</v>
      </c>
      <c r="B31" s="3">
        <v>-8.5046999999999571</v>
      </c>
      <c r="C31" s="3">
        <v>-8.7772999999999683</v>
      </c>
      <c r="D31" s="3">
        <v>-2.5099999999999998</v>
      </c>
    </row>
    <row r="32" spans="1:4" x14ac:dyDescent="0.2">
      <c r="A32" s="2">
        <v>31</v>
      </c>
      <c r="B32" s="3">
        <v>-8.5535000000000991</v>
      </c>
      <c r="C32" s="3">
        <v>-10.038500000000028</v>
      </c>
      <c r="D32" s="3">
        <v>-1.79</v>
      </c>
    </row>
    <row r="33" spans="1:4" x14ac:dyDescent="0.2">
      <c r="A33" s="2">
        <v>32</v>
      </c>
      <c r="B33" s="3">
        <v>-8.8379999999999654</v>
      </c>
      <c r="C33" s="3">
        <v>-9.6930999999999869</v>
      </c>
      <c r="D33" s="3">
        <v>-2.89</v>
      </c>
    </row>
    <row r="34" spans="1:4" x14ac:dyDescent="0.2">
      <c r="A34" s="2">
        <v>33</v>
      </c>
      <c r="B34" s="3">
        <v>-8.4043000000000347</v>
      </c>
      <c r="C34" s="3">
        <v>-10.077699999999993</v>
      </c>
      <c r="D34" s="3">
        <v>-1.96</v>
      </c>
    </row>
    <row r="35" spans="1:4" x14ac:dyDescent="0.2">
      <c r="A35" s="2">
        <v>34</v>
      </c>
      <c r="B35" s="3">
        <v>-9.5779000000001133</v>
      </c>
      <c r="C35" s="3">
        <v>-9.595799999999997</v>
      </c>
      <c r="D35" s="3">
        <v>-2.82</v>
      </c>
    </row>
    <row r="36" spans="1:4" x14ac:dyDescent="0.2">
      <c r="A36" s="2">
        <v>35</v>
      </c>
      <c r="B36" s="3">
        <v>-2.8492999999999711</v>
      </c>
      <c r="C36" s="3">
        <v>-5.0698999999999899</v>
      </c>
      <c r="D36" s="3">
        <v>0.47</v>
      </c>
    </row>
    <row r="37" spans="1:4" x14ac:dyDescent="0.2">
      <c r="A37" s="2">
        <v>36</v>
      </c>
      <c r="B37" s="3">
        <v>-6.767400000000066</v>
      </c>
      <c r="C37" s="3">
        <v>-7.8176000000000272</v>
      </c>
      <c r="D37" s="3">
        <v>0.88</v>
      </c>
    </row>
    <row r="38" spans="1:4" x14ac:dyDescent="0.2">
      <c r="A38" s="2">
        <v>37</v>
      </c>
      <c r="B38" s="3">
        <v>-10.849199999999996</v>
      </c>
      <c r="C38" s="3">
        <v>-13.672200000000004</v>
      </c>
      <c r="D38" s="3">
        <v>-2.29</v>
      </c>
    </row>
    <row r="39" spans="1:4" x14ac:dyDescent="0.2">
      <c r="A39" s="2">
        <v>38</v>
      </c>
      <c r="B39" s="3">
        <v>-11.673000000000002</v>
      </c>
      <c r="C39" s="3">
        <v>-13.146999999999991</v>
      </c>
      <c r="D39" s="3">
        <v>-2.27</v>
      </c>
    </row>
    <row r="40" spans="1:4" x14ac:dyDescent="0.2">
      <c r="A40" s="2">
        <v>39</v>
      </c>
      <c r="B40" s="3">
        <v>-15.992000000000075</v>
      </c>
      <c r="C40" s="3">
        <v>-16.851599999999991</v>
      </c>
      <c r="D40" s="3">
        <v>-3.92</v>
      </c>
    </row>
    <row r="41" spans="1:4" x14ac:dyDescent="0.2">
      <c r="A41" s="2">
        <v>40</v>
      </c>
      <c r="B41" s="3">
        <v>-7.5620000000000118</v>
      </c>
      <c r="C41" s="3">
        <v>-8.8441000000000258</v>
      </c>
      <c r="D41" s="3">
        <v>1.31</v>
      </c>
    </row>
    <row r="42" spans="1:4" x14ac:dyDescent="0.2">
      <c r="A42" s="2">
        <v>41</v>
      </c>
      <c r="B42" s="3">
        <v>-9.8654000000000224</v>
      </c>
      <c r="C42" s="3">
        <v>-10.297999999999973</v>
      </c>
      <c r="D42" s="3">
        <v>-2.75</v>
      </c>
    </row>
    <row r="43" spans="1:4" x14ac:dyDescent="0.2">
      <c r="A43" s="2">
        <v>42</v>
      </c>
      <c r="B43" s="3">
        <v>-9.6242000000000871</v>
      </c>
      <c r="C43" s="3">
        <v>-11.317200000000014</v>
      </c>
      <c r="D43" s="3">
        <v>-2.93</v>
      </c>
    </row>
    <row r="44" spans="1:4" x14ac:dyDescent="0.2">
      <c r="A44" s="2">
        <v>43</v>
      </c>
      <c r="B44" s="3">
        <v>-13.537900000000036</v>
      </c>
      <c r="C44" s="3">
        <v>-14.957400000000007</v>
      </c>
      <c r="D44" s="3">
        <v>-2.25</v>
      </c>
    </row>
    <row r="45" spans="1:4" x14ac:dyDescent="0.2">
      <c r="A45" s="2">
        <v>44</v>
      </c>
      <c r="B45" s="3">
        <v>-10.400399999999991</v>
      </c>
      <c r="C45" s="3">
        <v>-12.082199999999943</v>
      </c>
      <c r="D45" s="3">
        <v>-9.9610000000000003</v>
      </c>
    </row>
    <row r="46" spans="1:4" x14ac:dyDescent="0.2">
      <c r="A46" s="2">
        <v>45</v>
      </c>
      <c r="B46" s="3">
        <v>-12.048399999999901</v>
      </c>
      <c r="C46" s="3">
        <v>-14.964399999999955</v>
      </c>
      <c r="D46" s="3">
        <v>-9.1</v>
      </c>
    </row>
    <row r="47" spans="1:4" x14ac:dyDescent="0.2">
      <c r="A47" s="2">
        <v>46</v>
      </c>
      <c r="B47" s="3">
        <v>-8.206000000000131</v>
      </c>
      <c r="C47" s="3">
        <v>-9.9968000000000075</v>
      </c>
      <c r="D47" s="3">
        <v>-7.6</v>
      </c>
    </row>
    <row r="48" spans="1:4" x14ac:dyDescent="0.2">
      <c r="A48" s="2">
        <v>47</v>
      </c>
      <c r="B48" s="3">
        <v>-18.641099999999824</v>
      </c>
      <c r="C48" s="3">
        <v>-21.905000000000086</v>
      </c>
      <c r="D48" s="3">
        <v>0</v>
      </c>
    </row>
    <row r="49" spans="1:4" x14ac:dyDescent="0.2">
      <c r="A49" s="2">
        <v>48</v>
      </c>
      <c r="B49" s="3">
        <v>-17.612799999999879</v>
      </c>
      <c r="C49" s="3">
        <v>-20.852200000000039</v>
      </c>
      <c r="D49" s="3">
        <v>-6.62</v>
      </c>
    </row>
    <row r="50" spans="1:4" x14ac:dyDescent="0.2">
      <c r="A50" s="2">
        <v>49</v>
      </c>
      <c r="B50" s="3">
        <v>0</v>
      </c>
      <c r="C50" s="3">
        <v>0</v>
      </c>
      <c r="D50" s="3">
        <v>0</v>
      </c>
    </row>
    <row r="51" spans="1:4" x14ac:dyDescent="0.2">
      <c r="A51" s="2">
        <v>50</v>
      </c>
      <c r="B51" s="3">
        <v>-11.71040000000005</v>
      </c>
      <c r="C51" s="3">
        <v>-13.271799999999985</v>
      </c>
      <c r="D51" s="3">
        <v>-7.71</v>
      </c>
    </row>
    <row r="52" spans="1:4" x14ac:dyDescent="0.2">
      <c r="A52" s="2">
        <v>51</v>
      </c>
      <c r="B52" s="3">
        <v>-11.727399999999989</v>
      </c>
      <c r="C52" s="3">
        <v>-12.946899999999914</v>
      </c>
      <c r="D52" s="3">
        <v>-5.67</v>
      </c>
    </row>
    <row r="53" spans="1:4" x14ac:dyDescent="0.2">
      <c r="A53" s="2">
        <v>52</v>
      </c>
      <c r="B53" s="3">
        <v>-7.1363999999999805</v>
      </c>
      <c r="C53" s="3">
        <v>-9.4666999999999462</v>
      </c>
      <c r="D53" s="3">
        <v>-4.45</v>
      </c>
    </row>
    <row r="54" spans="1:4" x14ac:dyDescent="0.2">
      <c r="A54" s="2">
        <v>53</v>
      </c>
      <c r="B54" s="3">
        <v>-15.700900000000047</v>
      </c>
      <c r="C54" s="3">
        <v>-16.228399999999965</v>
      </c>
      <c r="D54" s="3">
        <v>-14.78</v>
      </c>
    </row>
    <row r="55" spans="1:4" x14ac:dyDescent="0.2">
      <c r="A55" s="2">
        <v>54</v>
      </c>
      <c r="B55" s="3">
        <v>-15.748200000000111</v>
      </c>
      <c r="C55" s="3">
        <v>-17.908900000000017</v>
      </c>
      <c r="D55" s="3">
        <v>-5.91</v>
      </c>
    </row>
    <row r="56" spans="1:4" x14ac:dyDescent="0.2">
      <c r="A56" s="2">
        <v>55</v>
      </c>
      <c r="B56" s="3">
        <v>-17.373299999999972</v>
      </c>
      <c r="C56" s="3">
        <v>-19.87360000000001</v>
      </c>
      <c r="D56" s="3">
        <v>-9.9600000000000009</v>
      </c>
    </row>
    <row r="57" spans="1:4" x14ac:dyDescent="0.2">
      <c r="A57" s="2">
        <v>56</v>
      </c>
      <c r="B57" s="3">
        <v>-8.4755999999999858</v>
      </c>
      <c r="C57" s="3">
        <v>-11.46910000000014</v>
      </c>
      <c r="D57" s="3">
        <v>-78.119100000000003</v>
      </c>
    </row>
    <row r="58" spans="1:4" x14ac:dyDescent="0.2">
      <c r="A58" s="2">
        <v>57</v>
      </c>
      <c r="B58" s="3">
        <v>-9.83949999999993</v>
      </c>
      <c r="C58" s="3">
        <v>-12.541200000000003</v>
      </c>
      <c r="D58" s="3">
        <v>-85.378</v>
      </c>
    </row>
    <row r="59" spans="1:4" x14ac:dyDescent="0.2">
      <c r="A59" s="2">
        <v>58</v>
      </c>
      <c r="B59" s="3">
        <v>-13.589400000000069</v>
      </c>
      <c r="C59" s="3">
        <v>-16.47320000000002</v>
      </c>
      <c r="D59" s="3">
        <v>-83.784999999999997</v>
      </c>
    </row>
    <row r="60" spans="1:4" x14ac:dyDescent="0.2">
      <c r="A60" s="2">
        <v>59</v>
      </c>
      <c r="B60" s="3">
        <v>-10.838799999999878</v>
      </c>
      <c r="C60" s="3">
        <v>-13.89140000000009</v>
      </c>
      <c r="D60" s="3">
        <v>-102.25069999999999</v>
      </c>
    </row>
    <row r="61" spans="1:4" x14ac:dyDescent="0.2">
      <c r="A61" s="2">
        <v>60</v>
      </c>
      <c r="B61" s="3">
        <v>-10.786499999999933</v>
      </c>
      <c r="C61" s="3">
        <v>-11.968999999999824</v>
      </c>
      <c r="D61" s="3">
        <v>-84.448499999999996</v>
      </c>
    </row>
    <row r="62" spans="1:4" x14ac:dyDescent="0.2">
      <c r="A62" s="2">
        <v>61</v>
      </c>
      <c r="B62" s="3">
        <v>-12.021799999999985</v>
      </c>
      <c r="C62" s="3">
        <v>-14.655399999999986</v>
      </c>
      <c r="D62" s="3">
        <v>-64.773799999999994</v>
      </c>
    </row>
    <row r="63" spans="1:4" x14ac:dyDescent="0.2">
      <c r="A63" s="2" t="s">
        <v>35</v>
      </c>
      <c r="B63" s="3">
        <v>-626.38239999999985</v>
      </c>
      <c r="C63" s="3">
        <v>-734.29289999999969</v>
      </c>
      <c r="D63" s="3">
        <v>1.89</v>
      </c>
    </row>
  </sheetData>
  <mergeCells count="2">
    <mergeCell ref="J8:K8"/>
    <mergeCell ref="J2:L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2021-08-30T06:35:10Z</dcterms:created>
  <dcterms:modified xsi:type="dcterms:W3CDTF">2021-09-29T03:02:34Z</dcterms:modified>
</cp:coreProperties>
</file>