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Data Science/Statistics/Statistics Assignment/"/>
    </mc:Choice>
  </mc:AlternateContent>
  <xr:revisionPtr revIDLastSave="66" documentId="13_ncr:1_{759D000A-3CA8-42BD-822F-2EA429857DC7}" xr6:coauthVersionLast="47" xr6:coauthVersionMax="47" xr10:uidLastSave="{9FFEDF2A-A3D0-41B3-842B-B492652860B5}"/>
  <bookViews>
    <workbookView xWindow="-108" yWindow="-108" windowWidth="23256" windowHeight="12456" activeTab="1" xr2:uid="{5E6D018B-3D0D-467E-A88E-BF81030228E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0" i="2"/>
  <c r="D19" i="2"/>
  <c r="D18" i="2"/>
  <c r="D17" i="2"/>
  <c r="C12" i="2"/>
  <c r="C11" i="2"/>
  <c r="C10" i="2"/>
  <c r="C9" i="2"/>
  <c r="C14" i="1"/>
  <c r="C13" i="1"/>
  <c r="E13" i="1"/>
  <c r="E16" i="1"/>
  <c r="E15" i="1"/>
  <c r="E12" i="1"/>
  <c r="C12" i="1"/>
</calcChain>
</file>

<file path=xl/sharedStrings.xml><?xml version="1.0" encoding="utf-8"?>
<sst xmlns="http://schemas.openxmlformats.org/spreadsheetml/2006/main" count="33" uniqueCount="29">
  <si>
    <t>mean</t>
  </si>
  <si>
    <t>SD</t>
  </si>
  <si>
    <t>size</t>
  </si>
  <si>
    <t>girls</t>
  </si>
  <si>
    <t>boys</t>
  </si>
  <si>
    <t>CI</t>
  </si>
  <si>
    <t>Module 1</t>
  </si>
  <si>
    <t>From the statement we can say that the null hypothese H0 is μgirls = μboys</t>
  </si>
  <si>
    <t>t=</t>
  </si>
  <si>
    <t>df=</t>
  </si>
  <si>
    <t>numerator</t>
  </si>
  <si>
    <t>denominator</t>
  </si>
  <si>
    <t>g</t>
  </si>
  <si>
    <t>b</t>
  </si>
  <si>
    <t>t critical =</t>
  </si>
  <si>
    <t>t value is &gt;critical value so we reject the null hypothese.</t>
  </si>
  <si>
    <t>1)</t>
  </si>
  <si>
    <t>2)</t>
  </si>
  <si>
    <t>smokers</t>
  </si>
  <si>
    <t>non smokers</t>
  </si>
  <si>
    <t>total</t>
  </si>
  <si>
    <t>without cancer</t>
  </si>
  <si>
    <t>diagnosed as cancer</t>
  </si>
  <si>
    <t>(row -1) *(col-1)</t>
  </si>
  <si>
    <t>(2-1)*(2-1)</t>
  </si>
  <si>
    <t>chi-squr test we need to sum all values</t>
  </si>
  <si>
    <t>x^=</t>
  </si>
  <si>
    <t>p-value=</t>
  </si>
  <si>
    <t>we reject the null hypothese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</si>
</sst>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71D2-DE9F-4DF3-A11A-CC1D4B1B7768}">
  <dimension ref="A2:E19"/>
  <sheetViews>
    <sheetView workbookViewId="0">
      <selection activeCell="A4" sqref="A4"/>
    </sheetView>
  </sheetViews>
  <sheetFormatPr defaultRowHeight="14.4" x14ac:dyDescent="0.3"/>
  <cols>
    <col min="2" max="2" width="15" bestFit="1" customWidth="1"/>
    <col min="3" max="4" width="12" bestFit="1" customWidth="1"/>
  </cols>
  <sheetData>
    <row r="2" spans="1:5" ht="18" x14ac:dyDescent="0.35">
      <c r="B2" s="1" t="s">
        <v>6</v>
      </c>
    </row>
    <row r="4" spans="1:5" x14ac:dyDescent="0.3">
      <c r="A4" t="s">
        <v>16</v>
      </c>
      <c r="C4" t="s">
        <v>0</v>
      </c>
      <c r="D4" t="s">
        <v>1</v>
      </c>
      <c r="E4" t="s">
        <v>2</v>
      </c>
    </row>
    <row r="5" spans="1:5" x14ac:dyDescent="0.3">
      <c r="B5" t="s">
        <v>3</v>
      </c>
      <c r="C5">
        <v>89</v>
      </c>
      <c r="D5">
        <v>4</v>
      </c>
      <c r="E5">
        <v>50</v>
      </c>
    </row>
    <row r="6" spans="1:5" x14ac:dyDescent="0.3">
      <c r="B6" t="s">
        <v>4</v>
      </c>
      <c r="C6">
        <v>82</v>
      </c>
      <c r="D6">
        <v>9</v>
      </c>
      <c r="E6">
        <v>120</v>
      </c>
    </row>
    <row r="8" spans="1:5" x14ac:dyDescent="0.3">
      <c r="B8" t="s">
        <v>5</v>
      </c>
      <c r="C8">
        <v>95</v>
      </c>
    </row>
    <row r="10" spans="1:5" x14ac:dyDescent="0.3">
      <c r="B10" t="s">
        <v>7</v>
      </c>
    </row>
    <row r="12" spans="1:5" x14ac:dyDescent="0.3">
      <c r="B12" t="s">
        <v>8</v>
      </c>
      <c r="C12" s="2">
        <f>(C5-C6)/(SQRT((D5*D5/E5)+(D6*D6/E6)))</f>
        <v>7.0175658996391963</v>
      </c>
      <c r="D12" t="s">
        <v>10</v>
      </c>
      <c r="E12">
        <f>((16/50)+(81/120))^2</f>
        <v>0.99002500000000027</v>
      </c>
    </row>
    <row r="13" spans="1:5" x14ac:dyDescent="0.3">
      <c r="B13" t="s">
        <v>9</v>
      </c>
      <c r="C13" s="2">
        <f>E12/E13</f>
        <v>167.27414848357313</v>
      </c>
      <c r="D13" t="s">
        <v>11</v>
      </c>
      <c r="E13">
        <f>E15+E16</f>
        <v>5.9185774309723892E-3</v>
      </c>
    </row>
    <row r="14" spans="1:5" x14ac:dyDescent="0.3">
      <c r="B14" t="s">
        <v>14</v>
      </c>
      <c r="C14" s="2">
        <f>_xlfn.T.INV.2T(0.025,C13)</f>
        <v>2.2617918608366345</v>
      </c>
    </row>
    <row r="15" spans="1:5" x14ac:dyDescent="0.3">
      <c r="D15" t="s">
        <v>12</v>
      </c>
      <c r="E15">
        <f>((1/49)*((16/50)^2))</f>
        <v>2.0897959183673468E-3</v>
      </c>
    </row>
    <row r="16" spans="1:5" x14ac:dyDescent="0.3">
      <c r="D16" t="s">
        <v>13</v>
      </c>
      <c r="E16">
        <f>((1/119)*((81/120)^2))</f>
        <v>3.8287815126050425E-3</v>
      </c>
    </row>
    <row r="19" spans="2:2" x14ac:dyDescent="0.3">
      <c r="B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C264-08B5-4644-AAED-758B5A87FA93}">
  <dimension ref="A3:F26"/>
  <sheetViews>
    <sheetView tabSelected="1" workbookViewId="0">
      <selection activeCell="H8" sqref="H8"/>
    </sheetView>
  </sheetViews>
  <sheetFormatPr defaultRowHeight="14.4" x14ac:dyDescent="0.3"/>
  <cols>
    <col min="2" max="2" width="11.33203125" bestFit="1" customWidth="1"/>
    <col min="3" max="3" width="17.5546875" bestFit="1" customWidth="1"/>
    <col min="4" max="4" width="13.33203125" bestFit="1" customWidth="1"/>
  </cols>
  <sheetData>
    <row r="3" spans="1:6" x14ac:dyDescent="0.3">
      <c r="A3" t="s">
        <v>17</v>
      </c>
      <c r="B3" s="3"/>
      <c r="C3" s="3" t="s">
        <v>22</v>
      </c>
      <c r="D3" s="3" t="s">
        <v>21</v>
      </c>
      <c r="E3" s="3" t="s">
        <v>20</v>
      </c>
    </row>
    <row r="4" spans="1:6" x14ac:dyDescent="0.3">
      <c r="B4" s="3" t="s">
        <v>18</v>
      </c>
      <c r="C4" s="3">
        <v>220</v>
      </c>
      <c r="D4" s="3">
        <v>230</v>
      </c>
      <c r="E4" s="3">
        <v>450</v>
      </c>
    </row>
    <row r="5" spans="1:6" x14ac:dyDescent="0.3">
      <c r="B5" s="3" t="s">
        <v>19</v>
      </c>
      <c r="C5" s="3">
        <v>350</v>
      </c>
      <c r="D5" s="3">
        <v>640</v>
      </c>
      <c r="E5" s="3">
        <v>990</v>
      </c>
    </row>
    <row r="6" spans="1:6" x14ac:dyDescent="0.3">
      <c r="B6" s="3" t="s">
        <v>20</v>
      </c>
      <c r="C6" s="3">
        <v>570</v>
      </c>
      <c r="D6" s="3">
        <v>870</v>
      </c>
      <c r="E6" s="3">
        <v>1440</v>
      </c>
    </row>
    <row r="9" spans="1:6" x14ac:dyDescent="0.3">
      <c r="C9">
        <f>(E4*C6)/E6</f>
        <v>178.125</v>
      </c>
      <c r="E9" t="s">
        <v>9</v>
      </c>
      <c r="F9" t="s">
        <v>23</v>
      </c>
    </row>
    <row r="10" spans="1:6" x14ac:dyDescent="0.3">
      <c r="C10">
        <f>(E4*D6)/E6</f>
        <v>271.875</v>
      </c>
      <c r="E10" t="s">
        <v>9</v>
      </c>
      <c r="F10" t="s">
        <v>24</v>
      </c>
    </row>
    <row r="11" spans="1:6" x14ac:dyDescent="0.3">
      <c r="C11">
        <f>(E5*C6)/E6</f>
        <v>391.875</v>
      </c>
      <c r="E11" t="s">
        <v>9</v>
      </c>
      <c r="F11">
        <v>1</v>
      </c>
    </row>
    <row r="12" spans="1:6" x14ac:dyDescent="0.3">
      <c r="C12">
        <f>(E5*D6)/E6</f>
        <v>598.125</v>
      </c>
    </row>
    <row r="15" spans="1:6" x14ac:dyDescent="0.3">
      <c r="C15" t="s">
        <v>25</v>
      </c>
    </row>
    <row r="17" spans="3:4" x14ac:dyDescent="0.3">
      <c r="D17">
        <f>((C4-C9)^2)/C9</f>
        <v>9.8442982456140342</v>
      </c>
    </row>
    <row r="18" spans="3:4" x14ac:dyDescent="0.3">
      <c r="D18">
        <f>((D4-C10)^2)/C10</f>
        <v>6.4497126436781613</v>
      </c>
    </row>
    <row r="19" spans="3:4" x14ac:dyDescent="0.3">
      <c r="D19">
        <f>((C5-C11)^2)/C11</f>
        <v>4.4746810207336525</v>
      </c>
    </row>
    <row r="20" spans="3:4" x14ac:dyDescent="0.3">
      <c r="D20">
        <f>((D5-C12)^2)/C12</f>
        <v>2.931687565308255</v>
      </c>
    </row>
    <row r="23" spans="3:4" x14ac:dyDescent="0.3">
      <c r="C23" s="2" t="s">
        <v>26</v>
      </c>
      <c r="D23" s="2">
        <f>SUM(D17:D20)</f>
        <v>23.700379475334103</v>
      </c>
    </row>
    <row r="24" spans="3:4" x14ac:dyDescent="0.3">
      <c r="C24" s="2" t="s">
        <v>27</v>
      </c>
      <c r="D24" s="2">
        <f>_xlfn.CHISQ.DIST.RT(23.7,1)</f>
        <v>1.125825364206255E-6</v>
      </c>
    </row>
    <row r="26" spans="3:4" x14ac:dyDescent="0.3">
      <c r="C2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2024-03-16T01:31:18Z</dcterms:created>
  <dcterms:modified xsi:type="dcterms:W3CDTF">2024-04-06T11:40:42Z</dcterms:modified>
</cp:coreProperties>
</file>