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\OneDrive\Desktop\Data Science\Statistics\Statistics Assignment\"/>
    </mc:Choice>
  </mc:AlternateContent>
  <xr:revisionPtr revIDLastSave="0" documentId="13_ncr:1_{C4B269A0-F929-4B03-B542-C5E389C1CABA}" xr6:coauthVersionLast="47" xr6:coauthVersionMax="47" xr10:uidLastSave="{00000000-0000-0000-0000-000000000000}"/>
  <bookViews>
    <workbookView xWindow="-108" yWindow="-108" windowWidth="23256" windowHeight="12456" firstSheet="10" activeTab="12" xr2:uid="{B922D78A-FD3A-42CA-815C-DEC990D56469}"/>
  </bookViews>
  <sheets>
    <sheet name="Skewness and Kurtosis.Q.1" sheetId="1" r:id="rId1"/>
    <sheet name="Skewness and Kurtosis.Q.2" sheetId="2" r:id="rId2"/>
    <sheet name="Skewness and Kurtosis.Q.3" sheetId="3" r:id="rId3"/>
    <sheet name="Skewness and Kurtosis.Q.4" sheetId="4" r:id="rId4"/>
    <sheet name="Skewness and Kurtosis.Q.5" sheetId="5" r:id="rId5"/>
    <sheet name="Percentile and Quartiles.Q.1" sheetId="6" r:id="rId6"/>
    <sheet name="Percentile and Quartiles.Q.2" sheetId="7" r:id="rId7"/>
    <sheet name="Percentile and Quartiles.Q.3" sheetId="8" r:id="rId8"/>
    <sheet name="Percentile and Quartiles.Q.4" sheetId="9" r:id="rId9"/>
    <sheet name="Correlation and Covariance.Q.1" sheetId="10" r:id="rId10"/>
    <sheet name="Correlation and Covariance.Q.2" sheetId="11" r:id="rId11"/>
    <sheet name="Correlation and Covariance.Q.3" sheetId="12" r:id="rId12"/>
    <sheet name="discrete and continuous random 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" l="1"/>
  <c r="C11" i="13"/>
  <c r="C6" i="13"/>
  <c r="E5" i="12"/>
  <c r="E5" i="11"/>
  <c r="E6" i="10"/>
  <c r="F15" i="9"/>
  <c r="F14" i="9"/>
  <c r="F13" i="9"/>
  <c r="F8" i="9"/>
  <c r="F7" i="9"/>
  <c r="F6" i="9"/>
  <c r="F16" i="8"/>
  <c r="F15" i="8"/>
  <c r="F14" i="8"/>
  <c r="F9" i="8"/>
  <c r="F8" i="8"/>
  <c r="F7" i="8"/>
  <c r="F16" i="7"/>
  <c r="F15" i="7"/>
  <c r="F14" i="7"/>
  <c r="F8" i="7"/>
  <c r="F7" i="7"/>
  <c r="F6" i="7"/>
  <c r="F18" i="6"/>
  <c r="F17" i="6"/>
  <c r="F16" i="6"/>
  <c r="F15" i="6"/>
  <c r="F10" i="6"/>
  <c r="F9" i="6"/>
  <c r="F8" i="6"/>
  <c r="E11" i="5"/>
  <c r="E6" i="5"/>
  <c r="E12" i="4"/>
  <c r="E7" i="4"/>
  <c r="E12" i="3"/>
  <c r="E7" i="3"/>
  <c r="E11" i="2"/>
  <c r="E7" i="2"/>
  <c r="E12" i="1"/>
  <c r="E7" i="1"/>
</calcChain>
</file>

<file path=xl/sharedStrings.xml><?xml version="1.0" encoding="utf-8"?>
<sst xmlns="http://schemas.openxmlformats.org/spreadsheetml/2006/main" count="120" uniqueCount="72">
  <si>
    <t>Measure of Skewness and Kurtosis</t>
  </si>
  <si>
    <t>1)</t>
  </si>
  <si>
    <t>1. Skewness: Calculate the skewness of the monthly returns.</t>
  </si>
  <si>
    <t>Ans</t>
  </si>
  <si>
    <t>2. Kurtosis: Calculate the kurtosis of the monthly returns.</t>
  </si>
  <si>
    <t>The distribution is approximately symmetric.</t>
  </si>
  <si>
    <t>2)</t>
  </si>
  <si>
    <t>1. Skewness: Calculate the skewness of the income distribution</t>
  </si>
  <si>
    <t>2. Kurtosis: Calculate the kurtosis of the income distribution.</t>
  </si>
  <si>
    <t>The distribution is positively skewed, meaning it has a longer right tail.</t>
  </si>
  <si>
    <t>3)</t>
  </si>
  <si>
    <t>1. Skewness: Calculate the skewness of the satisfaction ratings.</t>
  </si>
  <si>
    <t>2. Kurtosis: Calculate the kurtosis of the satisfaction ratings.</t>
  </si>
  <si>
    <t>The distribution is negatively skewed, meaning it has a longer left tail.</t>
  </si>
  <si>
    <t>4)</t>
  </si>
  <si>
    <t>1. Skewness: Calculate the skewness of the house price distribution.</t>
  </si>
  <si>
    <t>2. Kurtosis: Calculate the kurtosis of the house price distribution.</t>
  </si>
  <si>
    <t>5)</t>
  </si>
  <si>
    <t>1. Skewness: Calculate the skewness of the waiting time distribution.</t>
  </si>
  <si>
    <t>2. Kurtosis : Calculate the kurtosis of the waiting time distribution</t>
  </si>
  <si>
    <t>Percentile and Quartiles</t>
  </si>
  <si>
    <t>1. Quartiles: Calculate the first quartile (Q1), median (Q2), and third quartile (Q3) of the salary distribution.</t>
  </si>
  <si>
    <t>Q1</t>
  </si>
  <si>
    <t>Q2</t>
  </si>
  <si>
    <t>Q3</t>
  </si>
  <si>
    <t>2. Percentiles: Calculate the 10th percentile, 25th percentile, 75th percentile, and 90th percentile of the salary distribution.</t>
  </si>
  <si>
    <t>10th</t>
  </si>
  <si>
    <t>25th</t>
  </si>
  <si>
    <t>75th</t>
  </si>
  <si>
    <t>90th</t>
  </si>
  <si>
    <t>1. Quartiles: Calculate the first quartile (Q1), median (Q2), and third quartile (Q3) of the weight distribution.</t>
  </si>
  <si>
    <t>2. Percentiles: Calculate the 15th percentile, 50th percentile, and 85th percentile of the weight distribution.</t>
  </si>
  <si>
    <t>15th</t>
  </si>
  <si>
    <t>50th</t>
  </si>
  <si>
    <t>85th</t>
  </si>
  <si>
    <t>1. Quartiles: Calculate the first quartile (Q1), median (Q2), and third quartile (Q3) of the purchase amount distribution.</t>
  </si>
  <si>
    <t>2. Percentiles: Calculate the 20th percentile, 40th percentile, and 80th percentile of the purchase amount distribution.</t>
  </si>
  <si>
    <t>20th</t>
  </si>
  <si>
    <t>40th</t>
  </si>
  <si>
    <t>80th</t>
  </si>
  <si>
    <t>1. Quartiles: Calculate the first quartile (Q1), median (Q2), and third quartile (Q3) of the commute time distribution.</t>
  </si>
  <si>
    <t>2. Percentiles: Calculate the 30th percentile, 50th percentile, and 70th percentile of the commute time distribution.</t>
  </si>
  <si>
    <t>30th</t>
  </si>
  <si>
    <t>70th</t>
  </si>
  <si>
    <t>Correlation and Covariance</t>
  </si>
  <si>
    <t>Advertising Expenditure</t>
  </si>
  <si>
    <t>Sales Revenue</t>
  </si>
  <si>
    <t>Company A</t>
  </si>
  <si>
    <t>Company B</t>
  </si>
  <si>
    <t>it indicates that when the stock price of Company A increases, the stock price of Company B tends to increase as well.</t>
  </si>
  <si>
    <t>Hours Spent Studying</t>
  </si>
  <si>
    <t>Exam Scores</t>
  </si>
  <si>
    <t>discrete and continuous random variable</t>
  </si>
  <si>
    <t>A fair six-sided die is rolled 100 times. What is the probability of rolling exactly five 3's? Data: Number of rolls (n) = 100</t>
  </si>
  <si>
    <t>In a deck of 52 playing cards, five cards are randomly drawn without replacement. What is the probability of getting two hearts? Data: Number of hearts in the deck (N) = 13, Number of cards drawn (n) = 5</t>
  </si>
  <si>
    <t>A multiple-choice test consists of 10 questions, each with four possible answers. If a student randomly guesses on each question, what is the probability of getting at least 8 questions correct? Data: Number of questions (n) = 10, Number of possible answers per question (k) = 4</t>
  </si>
  <si>
    <t>A bag contains 30 red balls, 20 blue balls, and 10 green balls. Three balls are drawn without replacement. What is the probability that all three balls are blue? Data: Number of blue balls in the bag (N) = 20, Number of balls drawn (n) = 3</t>
  </si>
  <si>
    <t>A kurtosis value less than 3 (platykurtic) indicates a distribution with thinner tails than a normal distribution, suggesting fewer outliers.</t>
  </si>
  <si>
    <t>A kurtosis value greater than 3 (mesokurtic) indicates a distribution with fatter tails than a normal distribution, a higher probability of extreme values (outliers) on both ends.</t>
  </si>
  <si>
    <t>less then or equal to  25% employees earn</t>
  </si>
  <si>
    <t>50% employees earn</t>
  </si>
  <si>
    <t>less then or equal to  75% employees earn</t>
  </si>
  <si>
    <t>less then or equal to  25% weight</t>
  </si>
  <si>
    <t>less then or equal to  75% weight</t>
  </si>
  <si>
    <t>50% weight</t>
  </si>
  <si>
    <t>less then or equal to  25% purchase amount</t>
  </si>
  <si>
    <t>less then or equal to  75% purchase amount</t>
  </si>
  <si>
    <t>50% purchase amount</t>
  </si>
  <si>
    <t>less then or equal to  25% time</t>
  </si>
  <si>
    <t>50% time</t>
  </si>
  <si>
    <t>less then or equal to  75% time</t>
  </si>
  <si>
    <t>perfect +ve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</si>
</sst>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Segoe UI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C84C-3946-4FCF-A697-151D84F5132F}">
  <dimension ref="A2:G54"/>
  <sheetViews>
    <sheetView workbookViewId="0">
      <selection activeCell="J9" sqref="J9"/>
    </sheetView>
  </sheetViews>
  <sheetFormatPr defaultRowHeight="14.4" x14ac:dyDescent="0.3"/>
  <sheetData>
    <row r="2" spans="1:7" ht="18" x14ac:dyDescent="0.35">
      <c r="B2" s="2" t="s">
        <v>0</v>
      </c>
    </row>
    <row r="4" spans="1:7" ht="18" x14ac:dyDescent="0.35">
      <c r="A4" s="1" t="s">
        <v>1</v>
      </c>
    </row>
    <row r="5" spans="1:7" x14ac:dyDescent="0.3">
      <c r="B5">
        <v>-2.5</v>
      </c>
      <c r="D5" t="s">
        <v>2</v>
      </c>
    </row>
    <row r="6" spans="1:7" x14ac:dyDescent="0.3">
      <c r="B6">
        <v>1.3</v>
      </c>
      <c r="D6" s="3" t="s">
        <v>3</v>
      </c>
    </row>
    <row r="7" spans="1:7" x14ac:dyDescent="0.3">
      <c r="B7">
        <v>-0.8</v>
      </c>
      <c r="E7" s="5">
        <f>SKEW(B5:B54)</f>
        <v>5.4546017084340551E-2</v>
      </c>
      <c r="G7" t="s">
        <v>5</v>
      </c>
    </row>
    <row r="8" spans="1:7" x14ac:dyDescent="0.3">
      <c r="B8">
        <v>-1.9</v>
      </c>
    </row>
    <row r="9" spans="1:7" x14ac:dyDescent="0.3">
      <c r="B9">
        <v>2.1</v>
      </c>
    </row>
    <row r="10" spans="1:7" x14ac:dyDescent="0.3">
      <c r="B10">
        <v>0.5</v>
      </c>
      <c r="D10" t="s">
        <v>4</v>
      </c>
    </row>
    <row r="11" spans="1:7" x14ac:dyDescent="0.3">
      <c r="B11">
        <v>-1.2</v>
      </c>
      <c r="D11" s="3" t="s">
        <v>3</v>
      </c>
    </row>
    <row r="12" spans="1:7" x14ac:dyDescent="0.3">
      <c r="B12">
        <v>1.8</v>
      </c>
      <c r="E12" s="5">
        <f>KURT(B5:B54)</f>
        <v>-1.3042496425917365</v>
      </c>
      <c r="G12" t="s">
        <v>57</v>
      </c>
    </row>
    <row r="13" spans="1:7" x14ac:dyDescent="0.3">
      <c r="B13">
        <v>-0.5</v>
      </c>
    </row>
    <row r="14" spans="1:7" x14ac:dyDescent="0.3">
      <c r="B14">
        <v>2.2999999999999998</v>
      </c>
    </row>
    <row r="15" spans="1:7" x14ac:dyDescent="0.3">
      <c r="B15">
        <v>-0.7</v>
      </c>
      <c r="D15" s="3"/>
    </row>
    <row r="16" spans="1:7" ht="15" x14ac:dyDescent="0.35">
      <c r="B16">
        <v>1.2</v>
      </c>
      <c r="E16" s="4"/>
    </row>
    <row r="17" spans="2:2" x14ac:dyDescent="0.3">
      <c r="B17">
        <v>-1.5</v>
      </c>
    </row>
    <row r="18" spans="2:2" x14ac:dyDescent="0.3">
      <c r="B18">
        <v>-0.3</v>
      </c>
    </row>
    <row r="19" spans="2:2" x14ac:dyDescent="0.3">
      <c r="B19">
        <v>2.6</v>
      </c>
    </row>
    <row r="20" spans="2:2" x14ac:dyDescent="0.3">
      <c r="B20">
        <v>1.1000000000000001</v>
      </c>
    </row>
    <row r="21" spans="2:2" x14ac:dyDescent="0.3">
      <c r="B21">
        <v>-1.7</v>
      </c>
    </row>
    <row r="22" spans="2:2" x14ac:dyDescent="0.3">
      <c r="B22">
        <v>0.9</v>
      </c>
    </row>
    <row r="23" spans="2:2" x14ac:dyDescent="0.3">
      <c r="B23">
        <v>-1.4</v>
      </c>
    </row>
    <row r="24" spans="2:2" x14ac:dyDescent="0.3">
      <c r="B24">
        <v>0.3</v>
      </c>
    </row>
    <row r="25" spans="2:2" x14ac:dyDescent="0.3">
      <c r="B25">
        <v>1.9</v>
      </c>
    </row>
    <row r="26" spans="2:2" x14ac:dyDescent="0.3">
      <c r="B26">
        <v>-1.1000000000000001</v>
      </c>
    </row>
    <row r="27" spans="2:2" x14ac:dyDescent="0.3">
      <c r="B27">
        <v>-0.4</v>
      </c>
    </row>
    <row r="28" spans="2:2" x14ac:dyDescent="0.3">
      <c r="B28">
        <v>2.2000000000000002</v>
      </c>
    </row>
    <row r="29" spans="2:2" x14ac:dyDescent="0.3">
      <c r="B29">
        <v>-0.9</v>
      </c>
    </row>
    <row r="30" spans="2:2" x14ac:dyDescent="0.3">
      <c r="B30">
        <v>1.6</v>
      </c>
    </row>
    <row r="31" spans="2:2" x14ac:dyDescent="0.3">
      <c r="B31">
        <v>-0.6</v>
      </c>
    </row>
    <row r="32" spans="2:2" x14ac:dyDescent="0.3">
      <c r="B32">
        <v>-1.3</v>
      </c>
    </row>
    <row r="33" spans="2:2" x14ac:dyDescent="0.3">
      <c r="B33">
        <v>2.4</v>
      </c>
    </row>
    <row r="34" spans="2:2" x14ac:dyDescent="0.3">
      <c r="B34">
        <v>0.7</v>
      </c>
    </row>
    <row r="35" spans="2:2" x14ac:dyDescent="0.3">
      <c r="B35">
        <v>-1.8</v>
      </c>
    </row>
    <row r="36" spans="2:2" x14ac:dyDescent="0.3">
      <c r="B36">
        <v>1.5</v>
      </c>
    </row>
    <row r="37" spans="2:2" x14ac:dyDescent="0.3">
      <c r="B37">
        <v>-0.2</v>
      </c>
    </row>
    <row r="38" spans="2:2" x14ac:dyDescent="0.3">
      <c r="B38">
        <v>-2.1</v>
      </c>
    </row>
    <row r="39" spans="2:2" x14ac:dyDescent="0.3">
      <c r="B39">
        <v>2.8</v>
      </c>
    </row>
    <row r="40" spans="2:2" x14ac:dyDescent="0.3">
      <c r="B40">
        <v>0.8</v>
      </c>
    </row>
    <row r="41" spans="2:2" x14ac:dyDescent="0.3">
      <c r="B41">
        <v>-1.6</v>
      </c>
    </row>
    <row r="42" spans="2:2" x14ac:dyDescent="0.3">
      <c r="B42">
        <v>1.4</v>
      </c>
    </row>
    <row r="43" spans="2:2" x14ac:dyDescent="0.3">
      <c r="B43">
        <v>-0.1</v>
      </c>
    </row>
    <row r="44" spans="2:2" x14ac:dyDescent="0.3">
      <c r="B44">
        <v>2.5</v>
      </c>
    </row>
    <row r="45" spans="2:2" x14ac:dyDescent="0.3">
      <c r="B45">
        <v>-1</v>
      </c>
    </row>
    <row r="46" spans="2:2" x14ac:dyDescent="0.3">
      <c r="B46">
        <v>1.7</v>
      </c>
    </row>
    <row r="47" spans="2:2" x14ac:dyDescent="0.3">
      <c r="B47">
        <v>-0.9</v>
      </c>
    </row>
    <row r="48" spans="2:2" x14ac:dyDescent="0.3">
      <c r="B48">
        <v>-2</v>
      </c>
    </row>
    <row r="49" spans="2:2" x14ac:dyDescent="0.3">
      <c r="B49">
        <v>2.7</v>
      </c>
    </row>
    <row r="50" spans="2:2" x14ac:dyDescent="0.3">
      <c r="B50">
        <v>0.6</v>
      </c>
    </row>
    <row r="51" spans="2:2" x14ac:dyDescent="0.3">
      <c r="B51">
        <v>-1.4</v>
      </c>
    </row>
    <row r="52" spans="2:2" x14ac:dyDescent="0.3">
      <c r="B52">
        <v>1.1000000000000001</v>
      </c>
    </row>
    <row r="53" spans="2:2" x14ac:dyDescent="0.3">
      <c r="B53">
        <v>-0.3</v>
      </c>
    </row>
    <row r="54" spans="2:2" x14ac:dyDescent="0.3">
      <c r="B54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C6B6-DDEC-4B7F-BEB7-F45A8755C3A1}">
  <dimension ref="A2:J21"/>
  <sheetViews>
    <sheetView workbookViewId="0">
      <selection activeCell="G10" sqref="G10"/>
    </sheetView>
  </sheetViews>
  <sheetFormatPr defaultRowHeight="14.4" x14ac:dyDescent="0.3"/>
  <cols>
    <col min="2" max="2" width="30.109375" bestFit="1" customWidth="1"/>
    <col min="3" max="3" width="12.5546875" bestFit="1" customWidth="1"/>
    <col min="5" max="5" width="11" bestFit="1" customWidth="1"/>
  </cols>
  <sheetData>
    <row r="2" spans="1:10" ht="18" x14ac:dyDescent="0.35">
      <c r="B2" s="2" t="s">
        <v>44</v>
      </c>
    </row>
    <row r="4" spans="1:10" ht="18" x14ac:dyDescent="0.35">
      <c r="A4" s="1" t="s">
        <v>1</v>
      </c>
      <c r="B4" t="s">
        <v>45</v>
      </c>
      <c r="C4" t="s">
        <v>46</v>
      </c>
    </row>
    <row r="5" spans="1:10" x14ac:dyDescent="0.3">
      <c r="B5">
        <v>10</v>
      </c>
      <c r="C5">
        <v>50</v>
      </c>
    </row>
    <row r="6" spans="1:10" x14ac:dyDescent="0.3">
      <c r="B6">
        <v>12</v>
      </c>
      <c r="C6">
        <v>55</v>
      </c>
      <c r="E6" s="5">
        <f>CORREL(B5:B16,C5:C16)</f>
        <v>0.99921031003664817</v>
      </c>
    </row>
    <row r="7" spans="1:10" ht="15" x14ac:dyDescent="0.35">
      <c r="B7">
        <v>15</v>
      </c>
      <c r="C7">
        <v>60</v>
      </c>
      <c r="E7" s="9"/>
      <c r="F7" s="10"/>
      <c r="G7" s="10"/>
      <c r="H7" s="10"/>
      <c r="I7" s="10"/>
      <c r="J7" s="10"/>
    </row>
    <row r="8" spans="1:10" x14ac:dyDescent="0.3">
      <c r="B8">
        <v>18</v>
      </c>
      <c r="C8">
        <v>65</v>
      </c>
    </row>
    <row r="9" spans="1:10" x14ac:dyDescent="0.3">
      <c r="B9">
        <v>20</v>
      </c>
      <c r="C9">
        <v>70</v>
      </c>
    </row>
    <row r="10" spans="1:10" x14ac:dyDescent="0.3">
      <c r="B10">
        <v>22</v>
      </c>
      <c r="C10">
        <v>75</v>
      </c>
      <c r="E10" t="s">
        <v>71</v>
      </c>
    </row>
    <row r="11" spans="1:10" x14ac:dyDescent="0.3">
      <c r="B11">
        <v>25</v>
      </c>
      <c r="C11">
        <v>80</v>
      </c>
    </row>
    <row r="12" spans="1:10" x14ac:dyDescent="0.3">
      <c r="B12">
        <v>28</v>
      </c>
      <c r="C12">
        <v>85</v>
      </c>
    </row>
    <row r="13" spans="1:10" x14ac:dyDescent="0.3">
      <c r="B13">
        <v>30</v>
      </c>
      <c r="C13">
        <v>90</v>
      </c>
    </row>
    <row r="14" spans="1:10" x14ac:dyDescent="0.3">
      <c r="B14">
        <v>32</v>
      </c>
      <c r="C14">
        <v>95</v>
      </c>
    </row>
    <row r="15" spans="1:10" x14ac:dyDescent="0.3">
      <c r="B15">
        <v>35</v>
      </c>
      <c r="C15">
        <v>100</v>
      </c>
    </row>
    <row r="16" spans="1:10" x14ac:dyDescent="0.3">
      <c r="B16">
        <v>38</v>
      </c>
      <c r="C16">
        <v>105</v>
      </c>
    </row>
    <row r="21" spans="1:1" ht="18" x14ac:dyDescent="0.35">
      <c r="A2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A9929-7211-4FA1-B9F7-50CABFDC3A55}">
  <dimension ref="A2:P23"/>
  <sheetViews>
    <sheetView workbookViewId="0">
      <selection activeCell="E5" sqref="E5"/>
    </sheetView>
  </sheetViews>
  <sheetFormatPr defaultRowHeight="14.4" x14ac:dyDescent="0.3"/>
  <cols>
    <col min="2" max="3" width="10.21875" bestFit="1" customWidth="1"/>
  </cols>
  <sheetData>
    <row r="2" spans="1:16" ht="18" x14ac:dyDescent="0.35">
      <c r="A2" s="1" t="s">
        <v>6</v>
      </c>
    </row>
    <row r="3" spans="1:16" x14ac:dyDescent="0.3">
      <c r="B3" t="s">
        <v>47</v>
      </c>
      <c r="C3" t="s">
        <v>48</v>
      </c>
    </row>
    <row r="4" spans="1:16" x14ac:dyDescent="0.3">
      <c r="B4">
        <v>45</v>
      </c>
      <c r="C4">
        <v>52</v>
      </c>
    </row>
    <row r="5" spans="1:16" x14ac:dyDescent="0.3">
      <c r="B5">
        <v>47</v>
      </c>
      <c r="C5">
        <v>54</v>
      </c>
      <c r="E5" s="5">
        <f>_xlfn.COVARIANCE.P(B4:B23,C4:C23)</f>
        <v>92.65</v>
      </c>
    </row>
    <row r="6" spans="1:16" ht="15" x14ac:dyDescent="0.35">
      <c r="B6">
        <v>48</v>
      </c>
      <c r="C6">
        <v>55</v>
      </c>
      <c r="E6" s="9" t="s">
        <v>49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3">
      <c r="B7">
        <v>50</v>
      </c>
      <c r="C7">
        <v>57</v>
      </c>
    </row>
    <row r="8" spans="1:16" x14ac:dyDescent="0.3">
      <c r="B8">
        <v>52</v>
      </c>
      <c r="C8">
        <v>59</v>
      </c>
    </row>
    <row r="9" spans="1:16" x14ac:dyDescent="0.3">
      <c r="B9">
        <v>53</v>
      </c>
      <c r="C9">
        <v>60</v>
      </c>
    </row>
    <row r="10" spans="1:16" x14ac:dyDescent="0.3">
      <c r="B10">
        <v>55</v>
      </c>
      <c r="C10">
        <v>61</v>
      </c>
    </row>
    <row r="11" spans="1:16" x14ac:dyDescent="0.3">
      <c r="B11">
        <v>56</v>
      </c>
      <c r="C11">
        <v>62</v>
      </c>
    </row>
    <row r="12" spans="1:16" x14ac:dyDescent="0.3">
      <c r="B12">
        <v>58</v>
      </c>
      <c r="C12">
        <v>64</v>
      </c>
    </row>
    <row r="13" spans="1:16" x14ac:dyDescent="0.3">
      <c r="B13">
        <v>60</v>
      </c>
      <c r="C13">
        <v>66</v>
      </c>
    </row>
    <row r="14" spans="1:16" x14ac:dyDescent="0.3">
      <c r="B14">
        <v>62</v>
      </c>
      <c r="C14">
        <v>67</v>
      </c>
    </row>
    <row r="15" spans="1:16" x14ac:dyDescent="0.3">
      <c r="B15">
        <v>64</v>
      </c>
      <c r="C15">
        <v>69</v>
      </c>
    </row>
    <row r="16" spans="1:16" x14ac:dyDescent="0.3">
      <c r="B16">
        <v>65</v>
      </c>
      <c r="C16">
        <v>71</v>
      </c>
    </row>
    <row r="17" spans="2:3" x14ac:dyDescent="0.3">
      <c r="B17">
        <v>67</v>
      </c>
      <c r="C17">
        <v>73</v>
      </c>
    </row>
    <row r="18" spans="2:3" x14ac:dyDescent="0.3">
      <c r="B18">
        <v>69</v>
      </c>
      <c r="C18">
        <v>74</v>
      </c>
    </row>
    <row r="19" spans="2:3" x14ac:dyDescent="0.3">
      <c r="B19">
        <v>70</v>
      </c>
      <c r="C19">
        <v>76</v>
      </c>
    </row>
    <row r="20" spans="2:3" x14ac:dyDescent="0.3">
      <c r="B20">
        <v>72</v>
      </c>
      <c r="C20">
        <v>78</v>
      </c>
    </row>
    <row r="21" spans="2:3" x14ac:dyDescent="0.3">
      <c r="B21">
        <v>74</v>
      </c>
      <c r="C21">
        <v>80</v>
      </c>
    </row>
    <row r="22" spans="2:3" x14ac:dyDescent="0.3">
      <c r="B22">
        <v>76</v>
      </c>
      <c r="C22">
        <v>82</v>
      </c>
    </row>
    <row r="23" spans="2:3" x14ac:dyDescent="0.3">
      <c r="B23">
        <v>77</v>
      </c>
      <c r="C23">
        <v>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1B7A-55B8-48B0-9408-3A124CE1F0A8}">
  <dimension ref="A2:K33"/>
  <sheetViews>
    <sheetView workbookViewId="0">
      <selection activeCell="F9" sqref="F9"/>
    </sheetView>
  </sheetViews>
  <sheetFormatPr defaultRowHeight="14.4" x14ac:dyDescent="0.3"/>
  <cols>
    <col min="2" max="2" width="18.21875" bestFit="1" customWidth="1"/>
    <col min="3" max="3" width="11.21875" bestFit="1" customWidth="1"/>
    <col min="5" max="5" width="4" customWidth="1"/>
  </cols>
  <sheetData>
    <row r="2" spans="1:11" ht="18" x14ac:dyDescent="0.35">
      <c r="A2" s="1" t="s">
        <v>10</v>
      </c>
    </row>
    <row r="3" spans="1:11" x14ac:dyDescent="0.3">
      <c r="B3" t="s">
        <v>50</v>
      </c>
      <c r="C3" t="s">
        <v>51</v>
      </c>
    </row>
    <row r="4" spans="1:11" x14ac:dyDescent="0.3">
      <c r="B4">
        <v>10</v>
      </c>
      <c r="C4">
        <v>60</v>
      </c>
      <c r="E4" t="s">
        <v>71</v>
      </c>
    </row>
    <row r="5" spans="1:11" x14ac:dyDescent="0.3">
      <c r="B5">
        <v>12</v>
      </c>
      <c r="C5">
        <v>65</v>
      </c>
      <c r="E5" s="5">
        <f>CORREL(B4:B33,C4:C33)</f>
        <v>0.97729508301867352</v>
      </c>
    </row>
    <row r="6" spans="1:11" ht="15" x14ac:dyDescent="0.35">
      <c r="B6">
        <v>15</v>
      </c>
      <c r="C6">
        <v>70</v>
      </c>
      <c r="E6" s="9"/>
      <c r="F6" s="10"/>
      <c r="G6" s="10"/>
      <c r="H6" s="10"/>
      <c r="I6" s="10"/>
      <c r="J6" s="10"/>
      <c r="K6" s="10"/>
    </row>
    <row r="7" spans="1:11" x14ac:dyDescent="0.3">
      <c r="B7">
        <v>18</v>
      </c>
      <c r="C7">
        <v>75</v>
      </c>
    </row>
    <row r="8" spans="1:11" x14ac:dyDescent="0.3">
      <c r="B8">
        <v>20</v>
      </c>
      <c r="C8">
        <v>80</v>
      </c>
    </row>
    <row r="9" spans="1:11" x14ac:dyDescent="0.3">
      <c r="B9">
        <v>22</v>
      </c>
      <c r="C9">
        <v>82</v>
      </c>
    </row>
    <row r="10" spans="1:11" x14ac:dyDescent="0.3">
      <c r="B10">
        <v>25</v>
      </c>
      <c r="C10">
        <v>85</v>
      </c>
    </row>
    <row r="11" spans="1:11" x14ac:dyDescent="0.3">
      <c r="B11">
        <v>28</v>
      </c>
      <c r="C11">
        <v>88</v>
      </c>
    </row>
    <row r="12" spans="1:11" x14ac:dyDescent="0.3">
      <c r="B12">
        <v>30</v>
      </c>
      <c r="C12">
        <v>90</v>
      </c>
    </row>
    <row r="13" spans="1:11" x14ac:dyDescent="0.3">
      <c r="B13">
        <v>32</v>
      </c>
      <c r="C13">
        <v>92</v>
      </c>
    </row>
    <row r="14" spans="1:11" x14ac:dyDescent="0.3">
      <c r="B14">
        <v>35</v>
      </c>
      <c r="C14">
        <v>93</v>
      </c>
    </row>
    <row r="15" spans="1:11" x14ac:dyDescent="0.3">
      <c r="B15">
        <v>38</v>
      </c>
      <c r="C15">
        <v>95</v>
      </c>
    </row>
    <row r="16" spans="1:11" x14ac:dyDescent="0.3">
      <c r="B16">
        <v>40</v>
      </c>
      <c r="C16">
        <v>96</v>
      </c>
    </row>
    <row r="17" spans="2:3" x14ac:dyDescent="0.3">
      <c r="B17">
        <v>42</v>
      </c>
      <c r="C17">
        <v>97</v>
      </c>
    </row>
    <row r="18" spans="2:3" x14ac:dyDescent="0.3">
      <c r="B18">
        <v>45</v>
      </c>
      <c r="C18">
        <v>98</v>
      </c>
    </row>
    <row r="19" spans="2:3" x14ac:dyDescent="0.3">
      <c r="B19">
        <v>48</v>
      </c>
      <c r="C19">
        <v>99</v>
      </c>
    </row>
    <row r="20" spans="2:3" x14ac:dyDescent="0.3">
      <c r="B20">
        <v>50</v>
      </c>
      <c r="C20">
        <v>100</v>
      </c>
    </row>
    <row r="21" spans="2:3" x14ac:dyDescent="0.3">
      <c r="B21">
        <v>52</v>
      </c>
      <c r="C21">
        <v>102</v>
      </c>
    </row>
    <row r="22" spans="2:3" x14ac:dyDescent="0.3">
      <c r="B22">
        <v>55</v>
      </c>
      <c r="C22">
        <v>105</v>
      </c>
    </row>
    <row r="23" spans="2:3" x14ac:dyDescent="0.3">
      <c r="B23">
        <v>58</v>
      </c>
      <c r="C23">
        <v>106</v>
      </c>
    </row>
    <row r="24" spans="2:3" x14ac:dyDescent="0.3">
      <c r="B24">
        <v>60</v>
      </c>
      <c r="C24">
        <v>107</v>
      </c>
    </row>
    <row r="25" spans="2:3" x14ac:dyDescent="0.3">
      <c r="B25">
        <v>62</v>
      </c>
      <c r="C25">
        <v>108</v>
      </c>
    </row>
    <row r="26" spans="2:3" x14ac:dyDescent="0.3">
      <c r="B26">
        <v>65</v>
      </c>
      <c r="C26">
        <v>110</v>
      </c>
    </row>
    <row r="27" spans="2:3" x14ac:dyDescent="0.3">
      <c r="B27">
        <v>68</v>
      </c>
      <c r="C27">
        <v>112</v>
      </c>
    </row>
    <row r="28" spans="2:3" x14ac:dyDescent="0.3">
      <c r="B28">
        <v>70</v>
      </c>
      <c r="C28">
        <v>114</v>
      </c>
    </row>
    <row r="29" spans="2:3" x14ac:dyDescent="0.3">
      <c r="B29">
        <v>72</v>
      </c>
      <c r="C29">
        <v>115</v>
      </c>
    </row>
    <row r="30" spans="2:3" x14ac:dyDescent="0.3">
      <c r="B30">
        <v>75</v>
      </c>
      <c r="C30">
        <v>116</v>
      </c>
    </row>
    <row r="31" spans="2:3" x14ac:dyDescent="0.3">
      <c r="B31">
        <v>78</v>
      </c>
      <c r="C31">
        <v>118</v>
      </c>
    </row>
    <row r="32" spans="2:3" x14ac:dyDescent="0.3">
      <c r="B32">
        <v>80</v>
      </c>
      <c r="C32">
        <v>120</v>
      </c>
    </row>
    <row r="33" spans="2:3" x14ac:dyDescent="0.3">
      <c r="B33">
        <v>82</v>
      </c>
      <c r="C33">
        <v>122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AE5E-930D-4F54-8005-5C6E403190B3}">
  <dimension ref="A2:C20"/>
  <sheetViews>
    <sheetView tabSelected="1" workbookViewId="0">
      <selection activeCell="E17" sqref="E17"/>
    </sheetView>
  </sheetViews>
  <sheetFormatPr defaultRowHeight="14.4" x14ac:dyDescent="0.3"/>
  <cols>
    <col min="3" max="3" width="12" bestFit="1" customWidth="1"/>
  </cols>
  <sheetData>
    <row r="2" spans="1:3" ht="18" x14ac:dyDescent="0.35">
      <c r="A2" s="1"/>
      <c r="B2" s="2" t="s">
        <v>52</v>
      </c>
    </row>
    <row r="4" spans="1:3" ht="18" x14ac:dyDescent="0.35">
      <c r="A4" s="1" t="s">
        <v>1</v>
      </c>
      <c r="B4" t="s">
        <v>53</v>
      </c>
    </row>
    <row r="5" spans="1:3" x14ac:dyDescent="0.3">
      <c r="B5" s="3" t="s">
        <v>3</v>
      </c>
    </row>
    <row r="6" spans="1:3" x14ac:dyDescent="0.3">
      <c r="C6">
        <f>COMBIN(100,5) * (1/6)^5 * (5/6)^(100-5)</f>
        <v>2.909031105753024E-4</v>
      </c>
    </row>
    <row r="9" spans="1:3" ht="18" x14ac:dyDescent="0.35">
      <c r="A9" s="1" t="s">
        <v>6</v>
      </c>
      <c r="B9" t="s">
        <v>54</v>
      </c>
    </row>
    <row r="10" spans="1:3" x14ac:dyDescent="0.3">
      <c r="B10" s="3" t="s">
        <v>3</v>
      </c>
    </row>
    <row r="11" spans="1:3" x14ac:dyDescent="0.3">
      <c r="C11" s="8">
        <f>COMBIN(13,2)*COMBIN(39,3)/COMBIN(52,5)</f>
        <v>0.27427971188475392</v>
      </c>
    </row>
    <row r="14" spans="1:3" ht="18" x14ac:dyDescent="0.35">
      <c r="A14" s="1" t="s">
        <v>10</v>
      </c>
      <c r="B14" t="s">
        <v>55</v>
      </c>
    </row>
    <row r="15" spans="1:3" x14ac:dyDescent="0.3">
      <c r="B15" s="3" t="s">
        <v>3</v>
      </c>
    </row>
    <row r="16" spans="1:3" x14ac:dyDescent="0.3">
      <c r="C16" s="8">
        <f>COMBIN(10,10)*(1/4)^10*(3/4)^(10-10)</f>
        <v>9.5367431640625E-7</v>
      </c>
    </row>
    <row r="19" spans="1:2" ht="18" x14ac:dyDescent="0.35">
      <c r="A19" s="1" t="s">
        <v>14</v>
      </c>
      <c r="B19" t="s">
        <v>56</v>
      </c>
    </row>
    <row r="20" spans="1:2" x14ac:dyDescent="0.3">
      <c r="B20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2F96-7081-433E-AA04-263715B309C1}">
  <dimension ref="A2:G98"/>
  <sheetViews>
    <sheetView workbookViewId="0">
      <selection activeCell="K12" sqref="K12"/>
    </sheetView>
  </sheetViews>
  <sheetFormatPr defaultRowHeight="14.4" x14ac:dyDescent="0.3"/>
  <sheetData>
    <row r="2" spans="1:7" ht="18" x14ac:dyDescent="0.35">
      <c r="A2" s="1" t="s">
        <v>6</v>
      </c>
    </row>
    <row r="3" spans="1:7" x14ac:dyDescent="0.3">
      <c r="B3">
        <v>2.5</v>
      </c>
    </row>
    <row r="4" spans="1:7" x14ac:dyDescent="0.3">
      <c r="B4">
        <v>4.8</v>
      </c>
    </row>
    <row r="5" spans="1:7" x14ac:dyDescent="0.3">
      <c r="B5">
        <v>3.2</v>
      </c>
      <c r="D5" t="s">
        <v>7</v>
      </c>
    </row>
    <row r="6" spans="1:7" x14ac:dyDescent="0.3">
      <c r="B6">
        <v>2.1</v>
      </c>
      <c r="D6" s="3" t="s">
        <v>3</v>
      </c>
    </row>
    <row r="7" spans="1:7" x14ac:dyDescent="0.3">
      <c r="B7">
        <v>4.5</v>
      </c>
      <c r="E7" s="5">
        <f>SKEW(B3:B98)</f>
        <v>7.7257601222161405</v>
      </c>
      <c r="G7" t="s">
        <v>9</v>
      </c>
    </row>
    <row r="8" spans="1:7" x14ac:dyDescent="0.3">
      <c r="B8">
        <v>2.9</v>
      </c>
    </row>
    <row r="9" spans="1:7" x14ac:dyDescent="0.3">
      <c r="B9">
        <v>2.2999999999999998</v>
      </c>
      <c r="D9" t="s">
        <v>8</v>
      </c>
    </row>
    <row r="10" spans="1:7" x14ac:dyDescent="0.3">
      <c r="B10">
        <v>3.1</v>
      </c>
      <c r="D10" s="3" t="s">
        <v>3</v>
      </c>
    </row>
    <row r="11" spans="1:7" x14ac:dyDescent="0.3">
      <c r="B11">
        <v>4.2</v>
      </c>
      <c r="E11" s="5">
        <f>KURT(B3:B98)</f>
        <v>69.510308108313851</v>
      </c>
      <c r="G11" t="s">
        <v>58</v>
      </c>
    </row>
    <row r="12" spans="1:7" x14ac:dyDescent="0.3">
      <c r="B12">
        <v>3.9</v>
      </c>
    </row>
    <row r="13" spans="1:7" x14ac:dyDescent="0.3">
      <c r="B13">
        <v>2.8</v>
      </c>
    </row>
    <row r="14" spans="1:7" x14ac:dyDescent="0.3">
      <c r="B14">
        <v>4.0999999999999996</v>
      </c>
    </row>
    <row r="15" spans="1:7" x14ac:dyDescent="0.3">
      <c r="B15">
        <v>2.6</v>
      </c>
      <c r="D15" s="3"/>
    </row>
    <row r="16" spans="1:7" x14ac:dyDescent="0.3">
      <c r="B16">
        <v>2.4</v>
      </c>
    </row>
    <row r="17" spans="2:2" x14ac:dyDescent="0.3">
      <c r="B17">
        <v>4.7</v>
      </c>
    </row>
    <row r="18" spans="2:2" x14ac:dyDescent="0.3">
      <c r="B18">
        <v>3.3</v>
      </c>
    </row>
    <row r="19" spans="2:2" x14ac:dyDescent="0.3">
      <c r="B19">
        <v>2.7</v>
      </c>
    </row>
    <row r="20" spans="2:2" x14ac:dyDescent="0.3">
      <c r="B20">
        <v>3</v>
      </c>
    </row>
    <row r="21" spans="2:2" x14ac:dyDescent="0.3">
      <c r="B21">
        <v>4.3</v>
      </c>
    </row>
    <row r="22" spans="2:2" x14ac:dyDescent="0.3">
      <c r="B22">
        <v>3.7</v>
      </c>
    </row>
    <row r="23" spans="2:2" x14ac:dyDescent="0.3">
      <c r="B23">
        <v>2.2000000000000002</v>
      </c>
    </row>
    <row r="24" spans="2:2" x14ac:dyDescent="0.3">
      <c r="B24">
        <v>3.6</v>
      </c>
    </row>
    <row r="25" spans="2:2" x14ac:dyDescent="0.3">
      <c r="B25">
        <v>4</v>
      </c>
    </row>
    <row r="26" spans="2:2" x14ac:dyDescent="0.3">
      <c r="B26">
        <v>2.7</v>
      </c>
    </row>
    <row r="27" spans="2:2" x14ac:dyDescent="0.3">
      <c r="B27">
        <v>3.8</v>
      </c>
    </row>
    <row r="28" spans="2:2" x14ac:dyDescent="0.3">
      <c r="B28">
        <v>3.5</v>
      </c>
    </row>
    <row r="29" spans="2:2" x14ac:dyDescent="0.3">
      <c r="B29">
        <v>3.2</v>
      </c>
    </row>
    <row r="30" spans="2:2" x14ac:dyDescent="0.3">
      <c r="B30">
        <v>4.4000000000000004</v>
      </c>
    </row>
    <row r="31" spans="2:2" x14ac:dyDescent="0.3">
      <c r="B31">
        <v>2</v>
      </c>
    </row>
    <row r="32" spans="2:2" x14ac:dyDescent="0.3">
      <c r="B32">
        <v>3.4</v>
      </c>
    </row>
    <row r="33" spans="2:2" x14ac:dyDescent="0.3">
      <c r="B33">
        <v>3.1</v>
      </c>
    </row>
    <row r="34" spans="2:2" x14ac:dyDescent="0.3">
      <c r="B34">
        <v>2.9</v>
      </c>
    </row>
    <row r="35" spans="2:2" x14ac:dyDescent="0.3">
      <c r="B35">
        <v>4.5999999999999996</v>
      </c>
    </row>
    <row r="36" spans="2:2" x14ac:dyDescent="0.3">
      <c r="B36">
        <v>3.3</v>
      </c>
    </row>
    <row r="37" spans="2:2" x14ac:dyDescent="0.3">
      <c r="B37">
        <v>2.5</v>
      </c>
    </row>
    <row r="38" spans="2:2" x14ac:dyDescent="0.3">
      <c r="B38">
        <v>4.9000000000000004</v>
      </c>
    </row>
    <row r="39" spans="2:2" x14ac:dyDescent="0.3">
      <c r="B39">
        <v>2.8</v>
      </c>
    </row>
    <row r="40" spans="2:2" x14ac:dyDescent="0.3">
      <c r="B40">
        <v>3</v>
      </c>
    </row>
    <row r="41" spans="2:2" x14ac:dyDescent="0.3">
      <c r="B41">
        <v>4.2</v>
      </c>
    </row>
    <row r="42" spans="2:2" x14ac:dyDescent="0.3">
      <c r="B42">
        <v>3.9</v>
      </c>
    </row>
    <row r="43" spans="2:2" x14ac:dyDescent="0.3">
      <c r="B43">
        <v>2.8</v>
      </c>
    </row>
    <row r="44" spans="2:2" x14ac:dyDescent="0.3">
      <c r="B44">
        <v>4.0999999999999996</v>
      </c>
    </row>
    <row r="45" spans="2:2" x14ac:dyDescent="0.3">
      <c r="B45">
        <v>2.6</v>
      </c>
    </row>
    <row r="46" spans="2:2" x14ac:dyDescent="0.3">
      <c r="B46">
        <v>2.4</v>
      </c>
    </row>
    <row r="47" spans="2:2" x14ac:dyDescent="0.3">
      <c r="B47">
        <v>4.7</v>
      </c>
    </row>
    <row r="48" spans="2:2" x14ac:dyDescent="0.3">
      <c r="B48">
        <v>3.3</v>
      </c>
    </row>
    <row r="49" spans="2:2" x14ac:dyDescent="0.3">
      <c r="B49">
        <v>2.7</v>
      </c>
    </row>
    <row r="50" spans="2:2" x14ac:dyDescent="0.3">
      <c r="B50">
        <v>3</v>
      </c>
    </row>
    <row r="51" spans="2:2" x14ac:dyDescent="0.3">
      <c r="B51">
        <v>4.3</v>
      </c>
    </row>
    <row r="52" spans="2:2" x14ac:dyDescent="0.3">
      <c r="B52">
        <v>3.7</v>
      </c>
    </row>
    <row r="53" spans="2:2" x14ac:dyDescent="0.3">
      <c r="B53">
        <v>2.2000000000000002</v>
      </c>
    </row>
    <row r="54" spans="2:2" x14ac:dyDescent="0.3">
      <c r="B54">
        <v>3.6</v>
      </c>
    </row>
    <row r="55" spans="2:2" x14ac:dyDescent="0.3">
      <c r="B55">
        <v>4</v>
      </c>
    </row>
    <row r="56" spans="2:2" x14ac:dyDescent="0.3">
      <c r="B56">
        <v>2.7</v>
      </c>
    </row>
    <row r="57" spans="2:2" x14ac:dyDescent="0.3">
      <c r="B57">
        <v>3.8</v>
      </c>
    </row>
    <row r="58" spans="2:2" x14ac:dyDescent="0.3">
      <c r="B58">
        <v>3.5</v>
      </c>
    </row>
    <row r="59" spans="2:2" x14ac:dyDescent="0.3">
      <c r="B59">
        <v>3.2</v>
      </c>
    </row>
    <row r="60" spans="2:2" x14ac:dyDescent="0.3">
      <c r="B60">
        <v>4.4000000000000004</v>
      </c>
    </row>
    <row r="61" spans="2:2" x14ac:dyDescent="0.3">
      <c r="B61">
        <v>2</v>
      </c>
    </row>
    <row r="62" spans="2:2" x14ac:dyDescent="0.3">
      <c r="B62">
        <v>3.4</v>
      </c>
    </row>
    <row r="63" spans="2:2" x14ac:dyDescent="0.3">
      <c r="B63">
        <v>3.1</v>
      </c>
    </row>
    <row r="64" spans="2:2" x14ac:dyDescent="0.3">
      <c r="B64">
        <v>2.9</v>
      </c>
    </row>
    <row r="65" spans="2:2" x14ac:dyDescent="0.3">
      <c r="B65">
        <v>4.5999999999999996</v>
      </c>
    </row>
    <row r="66" spans="2:2" x14ac:dyDescent="0.3">
      <c r="B66">
        <v>3.3</v>
      </c>
    </row>
    <row r="67" spans="2:2" x14ac:dyDescent="0.3">
      <c r="B67">
        <v>2.5</v>
      </c>
    </row>
    <row r="68" spans="2:2" x14ac:dyDescent="0.3">
      <c r="B68">
        <v>4.9000000000000004</v>
      </c>
    </row>
    <row r="69" spans="2:2" x14ac:dyDescent="0.3">
      <c r="B69">
        <v>2.8</v>
      </c>
    </row>
    <row r="70" spans="2:2" x14ac:dyDescent="0.3">
      <c r="B70">
        <v>3</v>
      </c>
    </row>
    <row r="71" spans="2:2" x14ac:dyDescent="0.3">
      <c r="B71">
        <v>4.2</v>
      </c>
    </row>
    <row r="72" spans="2:2" x14ac:dyDescent="0.3">
      <c r="B72">
        <v>3.9</v>
      </c>
    </row>
    <row r="73" spans="2:2" x14ac:dyDescent="0.3">
      <c r="B73">
        <v>2.8</v>
      </c>
    </row>
    <row r="74" spans="2:2" x14ac:dyDescent="0.3">
      <c r="B74">
        <v>4.0999999999999996</v>
      </c>
    </row>
    <row r="75" spans="2:2" x14ac:dyDescent="0.3">
      <c r="B75">
        <v>2.6</v>
      </c>
    </row>
    <row r="76" spans="2:2" x14ac:dyDescent="0.3">
      <c r="B76">
        <v>2.4</v>
      </c>
    </row>
    <row r="77" spans="2:2" x14ac:dyDescent="0.3">
      <c r="B77">
        <v>4.7</v>
      </c>
    </row>
    <row r="78" spans="2:2" x14ac:dyDescent="0.3">
      <c r="B78">
        <v>3.3</v>
      </c>
    </row>
    <row r="79" spans="2:2" x14ac:dyDescent="0.3">
      <c r="B79">
        <v>2.7</v>
      </c>
    </row>
    <row r="80" spans="2:2" x14ac:dyDescent="0.3">
      <c r="B80">
        <v>3</v>
      </c>
    </row>
    <row r="81" spans="2:2" x14ac:dyDescent="0.3">
      <c r="B81">
        <v>4.3</v>
      </c>
    </row>
    <row r="82" spans="2:2" x14ac:dyDescent="0.3">
      <c r="B82">
        <v>3.7</v>
      </c>
    </row>
    <row r="83" spans="2:2" x14ac:dyDescent="0.3">
      <c r="B83">
        <v>22</v>
      </c>
    </row>
    <row r="84" spans="2:2" x14ac:dyDescent="0.3">
      <c r="B84">
        <v>3.6</v>
      </c>
    </row>
    <row r="85" spans="2:2" x14ac:dyDescent="0.3">
      <c r="B85">
        <v>4</v>
      </c>
    </row>
    <row r="86" spans="2:2" x14ac:dyDescent="0.3">
      <c r="B86">
        <v>2.7</v>
      </c>
    </row>
    <row r="87" spans="2:2" x14ac:dyDescent="0.3">
      <c r="B87">
        <v>3.8</v>
      </c>
    </row>
    <row r="88" spans="2:2" x14ac:dyDescent="0.3">
      <c r="B88">
        <v>3.5</v>
      </c>
    </row>
    <row r="89" spans="2:2" x14ac:dyDescent="0.3">
      <c r="B89">
        <v>3.2</v>
      </c>
    </row>
    <row r="90" spans="2:2" x14ac:dyDescent="0.3">
      <c r="B90">
        <v>4.4000000000000004</v>
      </c>
    </row>
    <row r="91" spans="2:2" x14ac:dyDescent="0.3">
      <c r="B91">
        <v>2</v>
      </c>
    </row>
    <row r="92" spans="2:2" x14ac:dyDescent="0.3">
      <c r="B92">
        <v>3.4</v>
      </c>
    </row>
    <row r="93" spans="2:2" x14ac:dyDescent="0.3">
      <c r="B93">
        <v>3.1</v>
      </c>
    </row>
    <row r="94" spans="2:2" x14ac:dyDescent="0.3">
      <c r="B94">
        <v>2.9</v>
      </c>
    </row>
    <row r="95" spans="2:2" x14ac:dyDescent="0.3">
      <c r="B95">
        <v>4.5999999999999996</v>
      </c>
    </row>
    <row r="96" spans="2:2" x14ac:dyDescent="0.3">
      <c r="B96">
        <v>3.3</v>
      </c>
    </row>
    <row r="97" spans="2:2" x14ac:dyDescent="0.3">
      <c r="B97">
        <v>2.5</v>
      </c>
    </row>
    <row r="98" spans="2:2" x14ac:dyDescent="0.3">
      <c r="B98">
        <v>4.9000000000000004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BA694-D3D7-4BFF-88E5-FE3143EF2614}">
  <dimension ref="A2:G102"/>
  <sheetViews>
    <sheetView workbookViewId="0">
      <selection activeCell="I16" sqref="I16"/>
    </sheetView>
  </sheetViews>
  <sheetFormatPr defaultRowHeight="14.4" x14ac:dyDescent="0.3"/>
  <sheetData>
    <row r="2" spans="1:7" ht="21" x14ac:dyDescent="0.4">
      <c r="A2" s="6" t="s">
        <v>10</v>
      </c>
    </row>
    <row r="3" spans="1:7" x14ac:dyDescent="0.3">
      <c r="B3">
        <v>4</v>
      </c>
    </row>
    <row r="4" spans="1:7" x14ac:dyDescent="0.3">
      <c r="B4">
        <v>5</v>
      </c>
    </row>
    <row r="5" spans="1:7" x14ac:dyDescent="0.3">
      <c r="B5">
        <v>3</v>
      </c>
      <c r="D5" t="s">
        <v>11</v>
      </c>
    </row>
    <row r="6" spans="1:7" x14ac:dyDescent="0.3">
      <c r="B6">
        <v>4</v>
      </c>
      <c r="D6" s="3" t="s">
        <v>3</v>
      </c>
    </row>
    <row r="7" spans="1:7" x14ac:dyDescent="0.3">
      <c r="B7">
        <v>4</v>
      </c>
      <c r="E7" s="5">
        <f>SKEW(B3:B102)</f>
        <v>-0.21090973977304461</v>
      </c>
      <c r="G7" t="s">
        <v>13</v>
      </c>
    </row>
    <row r="8" spans="1:7" x14ac:dyDescent="0.3">
      <c r="B8">
        <v>3</v>
      </c>
    </row>
    <row r="9" spans="1:7" x14ac:dyDescent="0.3">
      <c r="B9">
        <v>2</v>
      </c>
    </row>
    <row r="10" spans="1:7" x14ac:dyDescent="0.3">
      <c r="B10">
        <v>5</v>
      </c>
      <c r="D10" t="s">
        <v>12</v>
      </c>
    </row>
    <row r="11" spans="1:7" x14ac:dyDescent="0.3">
      <c r="B11">
        <v>4</v>
      </c>
      <c r="D11" s="3" t="s">
        <v>3</v>
      </c>
    </row>
    <row r="12" spans="1:7" x14ac:dyDescent="0.3">
      <c r="B12">
        <v>3</v>
      </c>
      <c r="E12" s="5">
        <f>KURT(B3:B102)</f>
        <v>-0.74525627211662515</v>
      </c>
      <c r="G12" t="s">
        <v>57</v>
      </c>
    </row>
    <row r="13" spans="1:7" x14ac:dyDescent="0.3">
      <c r="B13">
        <v>5</v>
      </c>
    </row>
    <row r="14" spans="1:7" x14ac:dyDescent="0.3">
      <c r="B14">
        <v>4</v>
      </c>
    </row>
    <row r="15" spans="1:7" x14ac:dyDescent="0.3">
      <c r="B15">
        <v>2</v>
      </c>
    </row>
    <row r="16" spans="1:7" x14ac:dyDescent="0.3">
      <c r="B16">
        <v>3</v>
      </c>
    </row>
    <row r="17" spans="2:2" x14ac:dyDescent="0.3">
      <c r="B17">
        <v>4</v>
      </c>
    </row>
    <row r="18" spans="2:2" x14ac:dyDescent="0.3">
      <c r="B18">
        <v>5</v>
      </c>
    </row>
    <row r="19" spans="2:2" x14ac:dyDescent="0.3">
      <c r="B19">
        <v>3</v>
      </c>
    </row>
    <row r="20" spans="2:2" x14ac:dyDescent="0.3">
      <c r="B20">
        <v>4</v>
      </c>
    </row>
    <row r="21" spans="2:2" x14ac:dyDescent="0.3">
      <c r="B21">
        <v>5</v>
      </c>
    </row>
    <row r="22" spans="2:2" x14ac:dyDescent="0.3">
      <c r="B22">
        <v>3</v>
      </c>
    </row>
    <row r="23" spans="2:2" x14ac:dyDescent="0.3">
      <c r="B23">
        <v>4</v>
      </c>
    </row>
    <row r="24" spans="2:2" x14ac:dyDescent="0.3">
      <c r="B24">
        <v>3</v>
      </c>
    </row>
    <row r="25" spans="2:2" x14ac:dyDescent="0.3">
      <c r="B25">
        <v>2</v>
      </c>
    </row>
    <row r="26" spans="2:2" x14ac:dyDescent="0.3">
      <c r="B26">
        <v>4</v>
      </c>
    </row>
    <row r="27" spans="2:2" x14ac:dyDescent="0.3">
      <c r="B27">
        <v>5</v>
      </c>
    </row>
    <row r="28" spans="2:2" x14ac:dyDescent="0.3">
      <c r="B28">
        <v>3</v>
      </c>
    </row>
    <row r="29" spans="2:2" x14ac:dyDescent="0.3">
      <c r="B29">
        <v>4</v>
      </c>
    </row>
    <row r="30" spans="2:2" x14ac:dyDescent="0.3">
      <c r="B30">
        <v>5</v>
      </c>
    </row>
    <row r="31" spans="2:2" x14ac:dyDescent="0.3">
      <c r="B31">
        <v>4</v>
      </c>
    </row>
    <row r="32" spans="2:2" x14ac:dyDescent="0.3">
      <c r="B32">
        <v>3</v>
      </c>
    </row>
    <row r="33" spans="2:2" x14ac:dyDescent="0.3">
      <c r="B33">
        <v>3</v>
      </c>
    </row>
    <row r="34" spans="2:2" x14ac:dyDescent="0.3">
      <c r="B34">
        <v>4</v>
      </c>
    </row>
    <row r="35" spans="2:2" x14ac:dyDescent="0.3">
      <c r="B35">
        <v>5</v>
      </c>
    </row>
    <row r="36" spans="2:2" x14ac:dyDescent="0.3">
      <c r="B36">
        <v>2</v>
      </c>
    </row>
    <row r="37" spans="2:2" x14ac:dyDescent="0.3">
      <c r="B37">
        <v>3</v>
      </c>
    </row>
    <row r="38" spans="2:2" x14ac:dyDescent="0.3">
      <c r="B38">
        <v>4</v>
      </c>
    </row>
    <row r="39" spans="2:2" x14ac:dyDescent="0.3">
      <c r="B39">
        <v>4</v>
      </c>
    </row>
    <row r="40" spans="2:2" x14ac:dyDescent="0.3">
      <c r="B40">
        <v>3</v>
      </c>
    </row>
    <row r="41" spans="2:2" x14ac:dyDescent="0.3">
      <c r="B41">
        <v>5</v>
      </c>
    </row>
    <row r="42" spans="2:2" x14ac:dyDescent="0.3">
      <c r="B42">
        <v>4</v>
      </c>
    </row>
    <row r="43" spans="2:2" x14ac:dyDescent="0.3">
      <c r="B43">
        <v>3</v>
      </c>
    </row>
    <row r="44" spans="2:2" x14ac:dyDescent="0.3">
      <c r="B44">
        <v>4</v>
      </c>
    </row>
    <row r="45" spans="2:2" x14ac:dyDescent="0.3">
      <c r="B45">
        <v>5</v>
      </c>
    </row>
    <row r="46" spans="2:2" x14ac:dyDescent="0.3">
      <c r="B46">
        <v>4</v>
      </c>
    </row>
    <row r="47" spans="2:2" x14ac:dyDescent="0.3">
      <c r="B47">
        <v>2</v>
      </c>
    </row>
    <row r="48" spans="2:2" x14ac:dyDescent="0.3">
      <c r="B48">
        <v>3</v>
      </c>
    </row>
    <row r="49" spans="2:2" x14ac:dyDescent="0.3">
      <c r="B49">
        <v>4</v>
      </c>
    </row>
    <row r="50" spans="2:2" x14ac:dyDescent="0.3">
      <c r="B50">
        <v>5</v>
      </c>
    </row>
    <row r="51" spans="2:2" x14ac:dyDescent="0.3">
      <c r="B51">
        <v>3</v>
      </c>
    </row>
    <row r="52" spans="2:2" x14ac:dyDescent="0.3">
      <c r="B52">
        <v>4</v>
      </c>
    </row>
    <row r="53" spans="2:2" x14ac:dyDescent="0.3">
      <c r="B53">
        <v>5</v>
      </c>
    </row>
    <row r="54" spans="2:2" x14ac:dyDescent="0.3">
      <c r="B54">
        <v>4</v>
      </c>
    </row>
    <row r="55" spans="2:2" x14ac:dyDescent="0.3">
      <c r="B55">
        <v>3</v>
      </c>
    </row>
    <row r="56" spans="2:2" x14ac:dyDescent="0.3">
      <c r="B56">
        <v>4</v>
      </c>
    </row>
    <row r="57" spans="2:2" x14ac:dyDescent="0.3">
      <c r="B57">
        <v>5</v>
      </c>
    </row>
    <row r="58" spans="2:2" x14ac:dyDescent="0.3">
      <c r="B58">
        <v>3</v>
      </c>
    </row>
    <row r="59" spans="2:2" x14ac:dyDescent="0.3">
      <c r="B59">
        <v>4</v>
      </c>
    </row>
    <row r="60" spans="2:2" x14ac:dyDescent="0.3">
      <c r="B60">
        <v>5</v>
      </c>
    </row>
    <row r="61" spans="2:2" x14ac:dyDescent="0.3">
      <c r="B61">
        <v>4</v>
      </c>
    </row>
    <row r="62" spans="2:2" x14ac:dyDescent="0.3">
      <c r="B62">
        <v>3</v>
      </c>
    </row>
    <row r="63" spans="2:2" x14ac:dyDescent="0.3">
      <c r="B63">
        <v>3</v>
      </c>
    </row>
    <row r="64" spans="2:2" x14ac:dyDescent="0.3">
      <c r="B64">
        <v>4</v>
      </c>
    </row>
    <row r="65" spans="2:2" x14ac:dyDescent="0.3">
      <c r="B65">
        <v>5</v>
      </c>
    </row>
    <row r="66" spans="2:2" x14ac:dyDescent="0.3">
      <c r="B66">
        <v>2</v>
      </c>
    </row>
    <row r="67" spans="2:2" x14ac:dyDescent="0.3">
      <c r="B67">
        <v>3</v>
      </c>
    </row>
    <row r="68" spans="2:2" x14ac:dyDescent="0.3">
      <c r="B68">
        <v>4</v>
      </c>
    </row>
    <row r="69" spans="2:2" x14ac:dyDescent="0.3">
      <c r="B69">
        <v>4</v>
      </c>
    </row>
    <row r="70" spans="2:2" x14ac:dyDescent="0.3">
      <c r="B70">
        <v>3</v>
      </c>
    </row>
    <row r="71" spans="2:2" x14ac:dyDescent="0.3">
      <c r="B71">
        <v>5</v>
      </c>
    </row>
    <row r="72" spans="2:2" x14ac:dyDescent="0.3">
      <c r="B72">
        <v>4</v>
      </c>
    </row>
    <row r="73" spans="2:2" x14ac:dyDescent="0.3">
      <c r="B73">
        <v>3</v>
      </c>
    </row>
    <row r="74" spans="2:2" x14ac:dyDescent="0.3">
      <c r="B74">
        <v>4</v>
      </c>
    </row>
    <row r="75" spans="2:2" x14ac:dyDescent="0.3">
      <c r="B75">
        <v>5</v>
      </c>
    </row>
    <row r="76" spans="2:2" x14ac:dyDescent="0.3">
      <c r="B76">
        <v>4</v>
      </c>
    </row>
    <row r="77" spans="2:2" x14ac:dyDescent="0.3">
      <c r="B77">
        <v>2</v>
      </c>
    </row>
    <row r="78" spans="2:2" x14ac:dyDescent="0.3">
      <c r="B78">
        <v>3</v>
      </c>
    </row>
    <row r="79" spans="2:2" x14ac:dyDescent="0.3">
      <c r="B79">
        <v>4</v>
      </c>
    </row>
    <row r="80" spans="2:2" x14ac:dyDescent="0.3">
      <c r="B80">
        <v>5</v>
      </c>
    </row>
    <row r="81" spans="2:2" x14ac:dyDescent="0.3">
      <c r="B81">
        <v>3</v>
      </c>
    </row>
    <row r="82" spans="2:2" x14ac:dyDescent="0.3">
      <c r="B82">
        <v>4</v>
      </c>
    </row>
    <row r="83" spans="2:2" x14ac:dyDescent="0.3">
      <c r="B83">
        <v>5</v>
      </c>
    </row>
    <row r="84" spans="2:2" x14ac:dyDescent="0.3">
      <c r="B84">
        <v>4</v>
      </c>
    </row>
    <row r="85" spans="2:2" x14ac:dyDescent="0.3">
      <c r="B85">
        <v>3</v>
      </c>
    </row>
    <row r="86" spans="2:2" x14ac:dyDescent="0.3">
      <c r="B86">
        <v>4</v>
      </c>
    </row>
    <row r="87" spans="2:2" x14ac:dyDescent="0.3">
      <c r="B87">
        <v>5</v>
      </c>
    </row>
    <row r="88" spans="2:2" x14ac:dyDescent="0.3">
      <c r="B88">
        <v>3</v>
      </c>
    </row>
    <row r="89" spans="2:2" x14ac:dyDescent="0.3">
      <c r="B89">
        <v>4</v>
      </c>
    </row>
    <row r="90" spans="2:2" x14ac:dyDescent="0.3">
      <c r="B90">
        <v>5</v>
      </c>
    </row>
    <row r="91" spans="2:2" x14ac:dyDescent="0.3">
      <c r="B91">
        <v>4</v>
      </c>
    </row>
    <row r="92" spans="2:2" x14ac:dyDescent="0.3">
      <c r="B92">
        <v>3</v>
      </c>
    </row>
    <row r="93" spans="2:2" x14ac:dyDescent="0.3">
      <c r="B93">
        <v>3</v>
      </c>
    </row>
    <row r="94" spans="2:2" x14ac:dyDescent="0.3">
      <c r="B94">
        <v>4</v>
      </c>
    </row>
    <row r="95" spans="2:2" x14ac:dyDescent="0.3">
      <c r="B95">
        <v>5</v>
      </c>
    </row>
    <row r="96" spans="2:2" x14ac:dyDescent="0.3">
      <c r="B96">
        <v>2</v>
      </c>
    </row>
    <row r="97" spans="2:2" x14ac:dyDescent="0.3">
      <c r="B97">
        <v>3</v>
      </c>
    </row>
    <row r="98" spans="2:2" x14ac:dyDescent="0.3">
      <c r="B98">
        <v>4</v>
      </c>
    </row>
    <row r="99" spans="2:2" x14ac:dyDescent="0.3">
      <c r="B99">
        <v>4</v>
      </c>
    </row>
    <row r="100" spans="2:2" x14ac:dyDescent="0.3">
      <c r="B100">
        <v>3</v>
      </c>
    </row>
    <row r="101" spans="2:2" x14ac:dyDescent="0.3">
      <c r="B101">
        <v>5</v>
      </c>
    </row>
    <row r="102" spans="2:2" x14ac:dyDescent="0.3">
      <c r="B10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05ACF-0A3D-4BA5-AF82-490BDD434261}">
  <dimension ref="A2:G102"/>
  <sheetViews>
    <sheetView workbookViewId="0">
      <selection activeCell="J18" sqref="J18"/>
    </sheetView>
  </sheetViews>
  <sheetFormatPr defaultRowHeight="14.4" x14ac:dyDescent="0.3"/>
  <sheetData>
    <row r="2" spans="1:7" ht="18" x14ac:dyDescent="0.35">
      <c r="A2" s="1" t="s">
        <v>14</v>
      </c>
    </row>
    <row r="3" spans="1:7" x14ac:dyDescent="0.3">
      <c r="B3">
        <v>280</v>
      </c>
    </row>
    <row r="4" spans="1:7" x14ac:dyDescent="0.3">
      <c r="B4">
        <v>350</v>
      </c>
    </row>
    <row r="5" spans="1:7" x14ac:dyDescent="0.3">
      <c r="B5">
        <v>310</v>
      </c>
      <c r="D5" t="s">
        <v>15</v>
      </c>
    </row>
    <row r="6" spans="1:7" x14ac:dyDescent="0.3">
      <c r="B6">
        <v>270</v>
      </c>
      <c r="D6" s="3" t="s">
        <v>3</v>
      </c>
    </row>
    <row r="7" spans="1:7" x14ac:dyDescent="0.3">
      <c r="B7">
        <v>390</v>
      </c>
      <c r="E7" s="5">
        <f>SKEW(B3:B102)</f>
        <v>0.2092186247974063</v>
      </c>
      <c r="G7" t="s">
        <v>5</v>
      </c>
    </row>
    <row r="8" spans="1:7" x14ac:dyDescent="0.3">
      <c r="B8">
        <v>320</v>
      </c>
    </row>
    <row r="9" spans="1:7" x14ac:dyDescent="0.3">
      <c r="B9">
        <v>290</v>
      </c>
    </row>
    <row r="10" spans="1:7" x14ac:dyDescent="0.3">
      <c r="B10">
        <v>340</v>
      </c>
      <c r="D10" t="s">
        <v>16</v>
      </c>
    </row>
    <row r="11" spans="1:7" x14ac:dyDescent="0.3">
      <c r="B11">
        <v>310</v>
      </c>
      <c r="D11" s="3" t="s">
        <v>3</v>
      </c>
    </row>
    <row r="12" spans="1:7" x14ac:dyDescent="0.3">
      <c r="B12">
        <v>380</v>
      </c>
      <c r="E12" s="5">
        <f>KURT(B3:B102)</f>
        <v>-1.0374244845101974</v>
      </c>
      <c r="G12" t="s">
        <v>57</v>
      </c>
    </row>
    <row r="13" spans="1:7" x14ac:dyDescent="0.3">
      <c r="B13">
        <v>270</v>
      </c>
    </row>
    <row r="14" spans="1:7" x14ac:dyDescent="0.3">
      <c r="B14">
        <v>350</v>
      </c>
    </row>
    <row r="15" spans="1:7" x14ac:dyDescent="0.3">
      <c r="B15">
        <v>300</v>
      </c>
    </row>
    <row r="16" spans="1:7" x14ac:dyDescent="0.3">
      <c r="B16">
        <v>330</v>
      </c>
    </row>
    <row r="17" spans="2:2" x14ac:dyDescent="0.3">
      <c r="B17">
        <v>370</v>
      </c>
    </row>
    <row r="18" spans="2:2" x14ac:dyDescent="0.3">
      <c r="B18">
        <v>310</v>
      </c>
    </row>
    <row r="19" spans="2:2" x14ac:dyDescent="0.3">
      <c r="B19">
        <v>280</v>
      </c>
    </row>
    <row r="20" spans="2:2" x14ac:dyDescent="0.3">
      <c r="B20">
        <v>320</v>
      </c>
    </row>
    <row r="21" spans="2:2" x14ac:dyDescent="0.3">
      <c r="B21">
        <v>350</v>
      </c>
    </row>
    <row r="22" spans="2:2" x14ac:dyDescent="0.3">
      <c r="B22">
        <v>290</v>
      </c>
    </row>
    <row r="23" spans="2:2" x14ac:dyDescent="0.3">
      <c r="B23">
        <v>270</v>
      </c>
    </row>
    <row r="24" spans="2:2" x14ac:dyDescent="0.3">
      <c r="B24">
        <v>350</v>
      </c>
    </row>
    <row r="25" spans="2:2" x14ac:dyDescent="0.3">
      <c r="B25">
        <v>300</v>
      </c>
    </row>
    <row r="26" spans="2:2" x14ac:dyDescent="0.3">
      <c r="B26">
        <v>330</v>
      </c>
    </row>
    <row r="27" spans="2:2" x14ac:dyDescent="0.3">
      <c r="B27">
        <v>370</v>
      </c>
    </row>
    <row r="28" spans="2:2" x14ac:dyDescent="0.3">
      <c r="B28">
        <v>310</v>
      </c>
    </row>
    <row r="29" spans="2:2" x14ac:dyDescent="0.3">
      <c r="B29">
        <v>280</v>
      </c>
    </row>
    <row r="30" spans="2:2" x14ac:dyDescent="0.3">
      <c r="B30">
        <v>320</v>
      </c>
    </row>
    <row r="31" spans="2:2" x14ac:dyDescent="0.3">
      <c r="B31">
        <v>350</v>
      </c>
    </row>
    <row r="32" spans="2:2" x14ac:dyDescent="0.3">
      <c r="B32">
        <v>290</v>
      </c>
    </row>
    <row r="33" spans="2:2" x14ac:dyDescent="0.3">
      <c r="B33">
        <v>270</v>
      </c>
    </row>
    <row r="34" spans="2:2" x14ac:dyDescent="0.3">
      <c r="B34">
        <v>350</v>
      </c>
    </row>
    <row r="35" spans="2:2" x14ac:dyDescent="0.3">
      <c r="B35">
        <v>300</v>
      </c>
    </row>
    <row r="36" spans="2:2" x14ac:dyDescent="0.3">
      <c r="B36">
        <v>330</v>
      </c>
    </row>
    <row r="37" spans="2:2" x14ac:dyDescent="0.3">
      <c r="B37">
        <v>370</v>
      </c>
    </row>
    <row r="38" spans="2:2" x14ac:dyDescent="0.3">
      <c r="B38">
        <v>310</v>
      </c>
    </row>
    <row r="39" spans="2:2" x14ac:dyDescent="0.3">
      <c r="B39">
        <v>280</v>
      </c>
    </row>
    <row r="40" spans="2:2" x14ac:dyDescent="0.3">
      <c r="B40">
        <v>320</v>
      </c>
    </row>
    <row r="41" spans="2:2" x14ac:dyDescent="0.3">
      <c r="B41">
        <v>350</v>
      </c>
    </row>
    <row r="42" spans="2:2" x14ac:dyDescent="0.3">
      <c r="B42">
        <v>290</v>
      </c>
    </row>
    <row r="43" spans="2:2" x14ac:dyDescent="0.3">
      <c r="B43">
        <v>270</v>
      </c>
    </row>
    <row r="44" spans="2:2" x14ac:dyDescent="0.3">
      <c r="B44">
        <v>350</v>
      </c>
    </row>
    <row r="45" spans="2:2" x14ac:dyDescent="0.3">
      <c r="B45">
        <v>300</v>
      </c>
    </row>
    <row r="46" spans="2:2" x14ac:dyDescent="0.3">
      <c r="B46">
        <v>330</v>
      </c>
    </row>
    <row r="47" spans="2:2" x14ac:dyDescent="0.3">
      <c r="B47">
        <v>370</v>
      </c>
    </row>
    <row r="48" spans="2:2" x14ac:dyDescent="0.3">
      <c r="B48">
        <v>310</v>
      </c>
    </row>
    <row r="49" spans="2:2" x14ac:dyDescent="0.3">
      <c r="B49">
        <v>280</v>
      </c>
    </row>
    <row r="50" spans="2:2" x14ac:dyDescent="0.3">
      <c r="B50">
        <v>320</v>
      </c>
    </row>
    <row r="51" spans="2:2" x14ac:dyDescent="0.3">
      <c r="B51">
        <v>350</v>
      </c>
    </row>
    <row r="52" spans="2:2" x14ac:dyDescent="0.3">
      <c r="B52">
        <v>290</v>
      </c>
    </row>
    <row r="53" spans="2:2" x14ac:dyDescent="0.3">
      <c r="B53">
        <v>270</v>
      </c>
    </row>
    <row r="54" spans="2:2" x14ac:dyDescent="0.3">
      <c r="B54">
        <v>350</v>
      </c>
    </row>
    <row r="55" spans="2:2" x14ac:dyDescent="0.3">
      <c r="B55">
        <v>300</v>
      </c>
    </row>
    <row r="56" spans="2:2" x14ac:dyDescent="0.3">
      <c r="B56">
        <v>330</v>
      </c>
    </row>
    <row r="57" spans="2:2" x14ac:dyDescent="0.3">
      <c r="B57">
        <v>370</v>
      </c>
    </row>
    <row r="58" spans="2:2" x14ac:dyDescent="0.3">
      <c r="B58">
        <v>310</v>
      </c>
    </row>
    <row r="59" spans="2:2" x14ac:dyDescent="0.3">
      <c r="B59">
        <v>280</v>
      </c>
    </row>
    <row r="60" spans="2:2" x14ac:dyDescent="0.3">
      <c r="B60">
        <v>320</v>
      </c>
    </row>
    <row r="61" spans="2:2" x14ac:dyDescent="0.3">
      <c r="B61">
        <v>350</v>
      </c>
    </row>
    <row r="62" spans="2:2" x14ac:dyDescent="0.3">
      <c r="B62">
        <v>290</v>
      </c>
    </row>
    <row r="63" spans="2:2" x14ac:dyDescent="0.3">
      <c r="B63">
        <v>270</v>
      </c>
    </row>
    <row r="64" spans="2:2" x14ac:dyDescent="0.3">
      <c r="B64">
        <v>350</v>
      </c>
    </row>
    <row r="65" spans="2:2" x14ac:dyDescent="0.3">
      <c r="B65">
        <v>300</v>
      </c>
    </row>
    <row r="66" spans="2:2" x14ac:dyDescent="0.3">
      <c r="B66">
        <v>330</v>
      </c>
    </row>
    <row r="67" spans="2:2" x14ac:dyDescent="0.3">
      <c r="B67">
        <v>370</v>
      </c>
    </row>
    <row r="68" spans="2:2" x14ac:dyDescent="0.3">
      <c r="B68">
        <v>310</v>
      </c>
    </row>
    <row r="69" spans="2:2" x14ac:dyDescent="0.3">
      <c r="B69">
        <v>280</v>
      </c>
    </row>
    <row r="70" spans="2:2" x14ac:dyDescent="0.3">
      <c r="B70">
        <v>320</v>
      </c>
    </row>
    <row r="71" spans="2:2" x14ac:dyDescent="0.3">
      <c r="B71">
        <v>350</v>
      </c>
    </row>
    <row r="72" spans="2:2" x14ac:dyDescent="0.3">
      <c r="B72">
        <v>290</v>
      </c>
    </row>
    <row r="73" spans="2:2" x14ac:dyDescent="0.3">
      <c r="B73">
        <v>270</v>
      </c>
    </row>
    <row r="74" spans="2:2" x14ac:dyDescent="0.3">
      <c r="B74">
        <v>350</v>
      </c>
    </row>
    <row r="75" spans="2:2" x14ac:dyDescent="0.3">
      <c r="B75">
        <v>300</v>
      </c>
    </row>
    <row r="76" spans="2:2" x14ac:dyDescent="0.3">
      <c r="B76">
        <v>330</v>
      </c>
    </row>
    <row r="77" spans="2:2" x14ac:dyDescent="0.3">
      <c r="B77">
        <v>370</v>
      </c>
    </row>
    <row r="78" spans="2:2" x14ac:dyDescent="0.3">
      <c r="B78">
        <v>310</v>
      </c>
    </row>
    <row r="79" spans="2:2" x14ac:dyDescent="0.3">
      <c r="B79">
        <v>280</v>
      </c>
    </row>
    <row r="80" spans="2:2" x14ac:dyDescent="0.3">
      <c r="B80">
        <v>320</v>
      </c>
    </row>
    <row r="81" spans="2:2" x14ac:dyDescent="0.3">
      <c r="B81">
        <v>350</v>
      </c>
    </row>
    <row r="82" spans="2:2" x14ac:dyDescent="0.3">
      <c r="B82">
        <v>290</v>
      </c>
    </row>
    <row r="83" spans="2:2" x14ac:dyDescent="0.3">
      <c r="B83">
        <v>270</v>
      </c>
    </row>
    <row r="84" spans="2:2" x14ac:dyDescent="0.3">
      <c r="B84">
        <v>350</v>
      </c>
    </row>
    <row r="85" spans="2:2" x14ac:dyDescent="0.3">
      <c r="B85">
        <v>300</v>
      </c>
    </row>
    <row r="86" spans="2:2" x14ac:dyDescent="0.3">
      <c r="B86">
        <v>330</v>
      </c>
    </row>
    <row r="87" spans="2:2" x14ac:dyDescent="0.3">
      <c r="B87">
        <v>370</v>
      </c>
    </row>
    <row r="88" spans="2:2" x14ac:dyDescent="0.3">
      <c r="B88">
        <v>310</v>
      </c>
    </row>
    <row r="89" spans="2:2" x14ac:dyDescent="0.3">
      <c r="B89">
        <v>280</v>
      </c>
    </row>
    <row r="90" spans="2:2" x14ac:dyDescent="0.3">
      <c r="B90">
        <v>320</v>
      </c>
    </row>
    <row r="91" spans="2:2" x14ac:dyDescent="0.3">
      <c r="B91">
        <v>350</v>
      </c>
    </row>
    <row r="92" spans="2:2" x14ac:dyDescent="0.3">
      <c r="B92">
        <v>290</v>
      </c>
    </row>
    <row r="93" spans="2:2" x14ac:dyDescent="0.3">
      <c r="B93">
        <v>270</v>
      </c>
    </row>
    <row r="94" spans="2:2" x14ac:dyDescent="0.3">
      <c r="B94">
        <v>350</v>
      </c>
    </row>
    <row r="95" spans="2:2" x14ac:dyDescent="0.3">
      <c r="B95">
        <v>300</v>
      </c>
    </row>
    <row r="96" spans="2:2" x14ac:dyDescent="0.3">
      <c r="B96">
        <v>330</v>
      </c>
    </row>
    <row r="97" spans="2:2" x14ac:dyDescent="0.3">
      <c r="B97">
        <v>370</v>
      </c>
    </row>
    <row r="98" spans="2:2" x14ac:dyDescent="0.3">
      <c r="B98">
        <v>310</v>
      </c>
    </row>
    <row r="99" spans="2:2" x14ac:dyDescent="0.3">
      <c r="B99">
        <v>280</v>
      </c>
    </row>
    <row r="100" spans="2:2" x14ac:dyDescent="0.3">
      <c r="B100">
        <v>320</v>
      </c>
    </row>
    <row r="101" spans="2:2" x14ac:dyDescent="0.3">
      <c r="B101">
        <v>350</v>
      </c>
    </row>
    <row r="102" spans="2:2" x14ac:dyDescent="0.3">
      <c r="B102">
        <v>290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D427-0DB8-48E9-AB1C-9EE2B921505D}">
  <dimension ref="A2:G93"/>
  <sheetViews>
    <sheetView workbookViewId="0">
      <selection activeCell="J12" sqref="J12"/>
    </sheetView>
  </sheetViews>
  <sheetFormatPr defaultRowHeight="14.4" x14ac:dyDescent="0.3"/>
  <sheetData>
    <row r="2" spans="1:7" ht="18" x14ac:dyDescent="0.35">
      <c r="A2" s="1" t="s">
        <v>17</v>
      </c>
    </row>
    <row r="3" spans="1:7" x14ac:dyDescent="0.3">
      <c r="B3">
        <v>12</v>
      </c>
    </row>
    <row r="4" spans="1:7" x14ac:dyDescent="0.3">
      <c r="B4">
        <v>18</v>
      </c>
      <c r="D4" t="s">
        <v>18</v>
      </c>
    </row>
    <row r="5" spans="1:7" x14ac:dyDescent="0.3">
      <c r="B5">
        <v>15</v>
      </c>
      <c r="D5" s="3" t="s">
        <v>3</v>
      </c>
    </row>
    <row r="6" spans="1:7" x14ac:dyDescent="0.3">
      <c r="B6">
        <v>22</v>
      </c>
      <c r="E6" s="5">
        <f>SKEW(B3:B93)</f>
        <v>-0.33119594900067906</v>
      </c>
      <c r="G6" t="s">
        <v>5</v>
      </c>
    </row>
    <row r="7" spans="1:7" x14ac:dyDescent="0.3">
      <c r="B7">
        <v>20</v>
      </c>
    </row>
    <row r="8" spans="1:7" x14ac:dyDescent="0.3">
      <c r="B8">
        <v>14</v>
      </c>
    </row>
    <row r="9" spans="1:7" x14ac:dyDescent="0.3">
      <c r="B9">
        <v>16</v>
      </c>
      <c r="D9" t="s">
        <v>19</v>
      </c>
    </row>
    <row r="10" spans="1:7" x14ac:dyDescent="0.3">
      <c r="B10">
        <v>21</v>
      </c>
      <c r="D10" s="3" t="s">
        <v>3</v>
      </c>
    </row>
    <row r="11" spans="1:7" x14ac:dyDescent="0.3">
      <c r="B11">
        <v>19</v>
      </c>
      <c r="E11" s="5">
        <f>KURT(B3:B93)</f>
        <v>-0.89263149343380244</v>
      </c>
      <c r="G11" t="s">
        <v>57</v>
      </c>
    </row>
    <row r="12" spans="1:7" x14ac:dyDescent="0.3">
      <c r="B12">
        <v>17</v>
      </c>
    </row>
    <row r="13" spans="1:7" x14ac:dyDescent="0.3">
      <c r="B13">
        <v>22</v>
      </c>
    </row>
    <row r="14" spans="1:7" x14ac:dyDescent="0.3">
      <c r="B14">
        <v>19</v>
      </c>
    </row>
    <row r="15" spans="1:7" x14ac:dyDescent="0.3">
      <c r="B15">
        <v>13</v>
      </c>
    </row>
    <row r="16" spans="1:7" x14ac:dyDescent="0.3">
      <c r="B16">
        <v>16</v>
      </c>
    </row>
    <row r="17" spans="2:2" x14ac:dyDescent="0.3">
      <c r="B17">
        <v>21</v>
      </c>
    </row>
    <row r="18" spans="2:2" x14ac:dyDescent="0.3">
      <c r="B18">
        <v>22</v>
      </c>
    </row>
    <row r="19" spans="2:2" x14ac:dyDescent="0.3">
      <c r="B19">
        <v>17</v>
      </c>
    </row>
    <row r="20" spans="2:2" x14ac:dyDescent="0.3">
      <c r="B20">
        <v>19</v>
      </c>
    </row>
    <row r="21" spans="2:2" x14ac:dyDescent="0.3">
      <c r="B21">
        <v>22</v>
      </c>
    </row>
    <row r="22" spans="2:2" x14ac:dyDescent="0.3">
      <c r="B22">
        <v>18</v>
      </c>
    </row>
    <row r="23" spans="2:2" x14ac:dyDescent="0.3">
      <c r="B23">
        <v>14</v>
      </c>
    </row>
    <row r="24" spans="2:2" x14ac:dyDescent="0.3">
      <c r="B24">
        <v>20</v>
      </c>
    </row>
    <row r="25" spans="2:2" x14ac:dyDescent="0.3">
      <c r="B25">
        <v>19</v>
      </c>
    </row>
    <row r="26" spans="2:2" x14ac:dyDescent="0.3">
      <c r="B26">
        <v>17</v>
      </c>
    </row>
    <row r="27" spans="2:2" x14ac:dyDescent="0.3">
      <c r="B27">
        <v>22</v>
      </c>
    </row>
    <row r="28" spans="2:2" x14ac:dyDescent="0.3">
      <c r="B28">
        <v>18</v>
      </c>
    </row>
    <row r="29" spans="2:2" x14ac:dyDescent="0.3">
      <c r="B29">
        <v>15</v>
      </c>
    </row>
    <row r="30" spans="2:2" x14ac:dyDescent="0.3">
      <c r="B30">
        <v>21</v>
      </c>
    </row>
    <row r="31" spans="2:2" x14ac:dyDescent="0.3">
      <c r="B31">
        <v>20</v>
      </c>
    </row>
    <row r="32" spans="2:2" x14ac:dyDescent="0.3">
      <c r="B32">
        <v>16</v>
      </c>
    </row>
    <row r="33" spans="2:2" x14ac:dyDescent="0.3">
      <c r="B33">
        <v>12</v>
      </c>
    </row>
    <row r="34" spans="2:2" x14ac:dyDescent="0.3">
      <c r="B34">
        <v>18</v>
      </c>
    </row>
    <row r="35" spans="2:2" x14ac:dyDescent="0.3">
      <c r="B35">
        <v>15</v>
      </c>
    </row>
    <row r="36" spans="2:2" x14ac:dyDescent="0.3">
      <c r="B36">
        <v>22</v>
      </c>
    </row>
    <row r="37" spans="2:2" x14ac:dyDescent="0.3">
      <c r="B37">
        <v>20</v>
      </c>
    </row>
    <row r="38" spans="2:2" x14ac:dyDescent="0.3">
      <c r="B38">
        <v>14</v>
      </c>
    </row>
    <row r="39" spans="2:2" x14ac:dyDescent="0.3">
      <c r="B39">
        <v>16</v>
      </c>
    </row>
    <row r="40" spans="2:2" x14ac:dyDescent="0.3">
      <c r="B40">
        <v>21</v>
      </c>
    </row>
    <row r="41" spans="2:2" x14ac:dyDescent="0.3">
      <c r="B41">
        <v>19</v>
      </c>
    </row>
    <row r="42" spans="2:2" x14ac:dyDescent="0.3">
      <c r="B42">
        <v>17</v>
      </c>
    </row>
    <row r="43" spans="2:2" x14ac:dyDescent="0.3">
      <c r="B43">
        <v>22</v>
      </c>
    </row>
    <row r="44" spans="2:2" x14ac:dyDescent="0.3">
      <c r="B44">
        <v>19</v>
      </c>
    </row>
    <row r="45" spans="2:2" x14ac:dyDescent="0.3">
      <c r="B45">
        <v>13</v>
      </c>
    </row>
    <row r="46" spans="2:2" x14ac:dyDescent="0.3">
      <c r="B46">
        <v>16</v>
      </c>
    </row>
    <row r="47" spans="2:2" x14ac:dyDescent="0.3">
      <c r="B47">
        <v>21</v>
      </c>
    </row>
    <row r="48" spans="2:2" x14ac:dyDescent="0.3">
      <c r="B48">
        <v>17</v>
      </c>
    </row>
    <row r="49" spans="2:2" x14ac:dyDescent="0.3">
      <c r="B49">
        <v>19</v>
      </c>
    </row>
    <row r="50" spans="2:2" x14ac:dyDescent="0.3">
      <c r="B50">
        <v>22</v>
      </c>
    </row>
    <row r="51" spans="2:2" x14ac:dyDescent="0.3">
      <c r="B51">
        <v>18</v>
      </c>
    </row>
    <row r="52" spans="2:2" x14ac:dyDescent="0.3">
      <c r="B52">
        <v>14</v>
      </c>
    </row>
    <row r="53" spans="2:2" x14ac:dyDescent="0.3">
      <c r="B53">
        <v>20</v>
      </c>
    </row>
    <row r="54" spans="2:2" x14ac:dyDescent="0.3">
      <c r="B54">
        <v>19</v>
      </c>
    </row>
    <row r="55" spans="2:2" x14ac:dyDescent="0.3">
      <c r="B55">
        <v>17</v>
      </c>
    </row>
    <row r="56" spans="2:2" x14ac:dyDescent="0.3">
      <c r="B56">
        <v>22</v>
      </c>
    </row>
    <row r="57" spans="2:2" x14ac:dyDescent="0.3">
      <c r="B57">
        <v>18</v>
      </c>
    </row>
    <row r="58" spans="2:2" x14ac:dyDescent="0.3">
      <c r="B58">
        <v>15</v>
      </c>
    </row>
    <row r="59" spans="2:2" x14ac:dyDescent="0.3">
      <c r="B59">
        <v>21</v>
      </c>
    </row>
    <row r="60" spans="2:2" x14ac:dyDescent="0.3">
      <c r="B60">
        <v>20</v>
      </c>
    </row>
    <row r="61" spans="2:2" x14ac:dyDescent="0.3">
      <c r="B61">
        <v>16</v>
      </c>
    </row>
    <row r="62" spans="2:2" x14ac:dyDescent="0.3">
      <c r="B62">
        <v>12</v>
      </c>
    </row>
    <row r="63" spans="2:2" x14ac:dyDescent="0.3">
      <c r="B63">
        <v>18</v>
      </c>
    </row>
    <row r="64" spans="2:2" x14ac:dyDescent="0.3">
      <c r="B64">
        <v>15</v>
      </c>
    </row>
    <row r="65" spans="2:2" x14ac:dyDescent="0.3">
      <c r="B65">
        <v>22</v>
      </c>
    </row>
    <row r="66" spans="2:2" x14ac:dyDescent="0.3">
      <c r="B66">
        <v>20</v>
      </c>
    </row>
    <row r="67" spans="2:2" x14ac:dyDescent="0.3">
      <c r="B67">
        <v>14</v>
      </c>
    </row>
    <row r="68" spans="2:2" x14ac:dyDescent="0.3">
      <c r="B68">
        <v>16</v>
      </c>
    </row>
    <row r="69" spans="2:2" x14ac:dyDescent="0.3">
      <c r="B69">
        <v>21</v>
      </c>
    </row>
    <row r="70" spans="2:2" x14ac:dyDescent="0.3">
      <c r="B70">
        <v>19</v>
      </c>
    </row>
    <row r="71" spans="2:2" x14ac:dyDescent="0.3">
      <c r="B71">
        <v>22</v>
      </c>
    </row>
    <row r="72" spans="2:2" x14ac:dyDescent="0.3">
      <c r="B72">
        <v>18</v>
      </c>
    </row>
    <row r="73" spans="2:2" x14ac:dyDescent="0.3">
      <c r="B73">
        <v>14</v>
      </c>
    </row>
    <row r="74" spans="2:2" x14ac:dyDescent="0.3">
      <c r="B74">
        <v>20</v>
      </c>
    </row>
    <row r="75" spans="2:2" x14ac:dyDescent="0.3">
      <c r="B75">
        <v>19</v>
      </c>
    </row>
    <row r="76" spans="2:2" x14ac:dyDescent="0.3">
      <c r="B76">
        <v>17</v>
      </c>
    </row>
    <row r="77" spans="2:2" x14ac:dyDescent="0.3">
      <c r="B77">
        <v>22</v>
      </c>
    </row>
    <row r="78" spans="2:2" x14ac:dyDescent="0.3">
      <c r="B78">
        <v>18</v>
      </c>
    </row>
    <row r="79" spans="2:2" x14ac:dyDescent="0.3">
      <c r="B79">
        <v>15</v>
      </c>
    </row>
    <row r="80" spans="2:2" x14ac:dyDescent="0.3">
      <c r="B80">
        <v>21</v>
      </c>
    </row>
    <row r="81" spans="2:2" x14ac:dyDescent="0.3">
      <c r="B81">
        <v>20</v>
      </c>
    </row>
    <row r="82" spans="2:2" x14ac:dyDescent="0.3">
      <c r="B82">
        <v>16</v>
      </c>
    </row>
    <row r="83" spans="2:2" x14ac:dyDescent="0.3">
      <c r="B83">
        <v>12</v>
      </c>
    </row>
    <row r="84" spans="2:2" x14ac:dyDescent="0.3">
      <c r="B84">
        <v>18</v>
      </c>
    </row>
    <row r="85" spans="2:2" x14ac:dyDescent="0.3">
      <c r="B85">
        <v>15</v>
      </c>
    </row>
    <row r="86" spans="2:2" x14ac:dyDescent="0.3">
      <c r="B86">
        <v>22</v>
      </c>
    </row>
    <row r="87" spans="2:2" x14ac:dyDescent="0.3">
      <c r="B87">
        <v>20</v>
      </c>
    </row>
    <row r="88" spans="2:2" x14ac:dyDescent="0.3">
      <c r="B88">
        <v>14</v>
      </c>
    </row>
    <row r="89" spans="2:2" x14ac:dyDescent="0.3">
      <c r="B89">
        <v>16</v>
      </c>
    </row>
    <row r="90" spans="2:2" x14ac:dyDescent="0.3">
      <c r="B90">
        <v>21</v>
      </c>
    </row>
    <row r="91" spans="2:2" x14ac:dyDescent="0.3">
      <c r="B91">
        <v>19</v>
      </c>
    </row>
    <row r="92" spans="2:2" x14ac:dyDescent="0.3">
      <c r="B92">
        <v>17</v>
      </c>
    </row>
    <row r="93" spans="2:2" x14ac:dyDescent="0.3">
      <c r="B93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4E34-C9B6-4EF0-92C4-F0ED90A70106}">
  <dimension ref="A2:G104"/>
  <sheetViews>
    <sheetView workbookViewId="0">
      <selection activeCell="G8" sqref="G8"/>
    </sheetView>
  </sheetViews>
  <sheetFormatPr defaultRowHeight="14.4" x14ac:dyDescent="0.3"/>
  <sheetData>
    <row r="2" spans="1:7" ht="21" x14ac:dyDescent="0.4">
      <c r="B2" s="7" t="s">
        <v>20</v>
      </c>
    </row>
    <row r="4" spans="1:7" ht="18" x14ac:dyDescent="0.35">
      <c r="A4" s="1" t="s">
        <v>1</v>
      </c>
    </row>
    <row r="5" spans="1:7" x14ac:dyDescent="0.3">
      <c r="B5">
        <v>40</v>
      </c>
    </row>
    <row r="6" spans="1:7" x14ac:dyDescent="0.3">
      <c r="B6">
        <v>45</v>
      </c>
      <c r="D6" t="s">
        <v>21</v>
      </c>
    </row>
    <row r="7" spans="1:7" x14ac:dyDescent="0.3">
      <c r="B7">
        <v>50</v>
      </c>
      <c r="D7" s="3" t="s">
        <v>3</v>
      </c>
    </row>
    <row r="8" spans="1:7" x14ac:dyDescent="0.3">
      <c r="B8">
        <v>55</v>
      </c>
      <c r="E8" t="s">
        <v>22</v>
      </c>
      <c r="F8" s="5">
        <f>_xlfn.QUARTILE.INC(B5:B104,1)</f>
        <v>128.75</v>
      </c>
      <c r="G8" t="s">
        <v>59</v>
      </c>
    </row>
    <row r="9" spans="1:7" x14ac:dyDescent="0.3">
      <c r="B9">
        <v>60</v>
      </c>
      <c r="E9" t="s">
        <v>23</v>
      </c>
      <c r="F9" s="5">
        <f>_xlfn.QUARTILE.INC(B5:B104,2)</f>
        <v>252.5</v>
      </c>
      <c r="G9" t="s">
        <v>60</v>
      </c>
    </row>
    <row r="10" spans="1:7" x14ac:dyDescent="0.3">
      <c r="B10">
        <v>62</v>
      </c>
      <c r="E10" t="s">
        <v>24</v>
      </c>
      <c r="F10" s="5">
        <f>_xlfn.QUARTILE.INC(B5:B104,3)</f>
        <v>376.25</v>
      </c>
      <c r="G10" t="s">
        <v>61</v>
      </c>
    </row>
    <row r="11" spans="1:7" x14ac:dyDescent="0.3">
      <c r="B11">
        <v>65</v>
      </c>
    </row>
    <row r="12" spans="1:7" x14ac:dyDescent="0.3">
      <c r="B12">
        <v>68</v>
      </c>
    </row>
    <row r="13" spans="1:7" x14ac:dyDescent="0.3">
      <c r="B13">
        <v>70</v>
      </c>
      <c r="D13" t="s">
        <v>25</v>
      </c>
    </row>
    <row r="14" spans="1:7" x14ac:dyDescent="0.3">
      <c r="B14">
        <v>72</v>
      </c>
      <c r="D14" s="3" t="s">
        <v>3</v>
      </c>
    </row>
    <row r="15" spans="1:7" x14ac:dyDescent="0.3">
      <c r="B15">
        <v>75</v>
      </c>
      <c r="E15" t="s">
        <v>26</v>
      </c>
      <c r="F15" s="5">
        <f>_xlfn.PERCENTILE.INC(B5:B104,0.1)</f>
        <v>74.7</v>
      </c>
    </row>
    <row r="16" spans="1:7" x14ac:dyDescent="0.3">
      <c r="B16">
        <v>78</v>
      </c>
      <c r="E16" t="s">
        <v>27</v>
      </c>
      <c r="F16" s="5">
        <f>_xlfn.PERCENTILE.INC(B5:B104,0.25)</f>
        <v>128.75</v>
      </c>
    </row>
    <row r="17" spans="2:6" x14ac:dyDescent="0.3">
      <c r="B17">
        <v>80</v>
      </c>
      <c r="E17" t="s">
        <v>28</v>
      </c>
      <c r="F17" s="5">
        <f>_xlfn.PERCENTILE.INC(B5:B104,0.75)</f>
        <v>376.25</v>
      </c>
    </row>
    <row r="18" spans="2:6" x14ac:dyDescent="0.3">
      <c r="B18">
        <v>82</v>
      </c>
      <c r="E18" t="s">
        <v>29</v>
      </c>
      <c r="F18" s="5">
        <f>_xlfn.PERCENTILE.INC(B5:B104,0.9)</f>
        <v>450.50000000000006</v>
      </c>
    </row>
    <row r="19" spans="2:6" x14ac:dyDescent="0.3">
      <c r="B19">
        <v>85</v>
      </c>
    </row>
    <row r="20" spans="2:6" x14ac:dyDescent="0.3">
      <c r="B20">
        <v>88</v>
      </c>
    </row>
    <row r="21" spans="2:6" x14ac:dyDescent="0.3">
      <c r="B21">
        <v>90</v>
      </c>
    </row>
    <row r="22" spans="2:6" x14ac:dyDescent="0.3">
      <c r="B22">
        <v>92</v>
      </c>
    </row>
    <row r="23" spans="2:6" x14ac:dyDescent="0.3">
      <c r="B23">
        <v>95</v>
      </c>
    </row>
    <row r="24" spans="2:6" x14ac:dyDescent="0.3">
      <c r="B24">
        <v>100</v>
      </c>
    </row>
    <row r="25" spans="2:6" x14ac:dyDescent="0.3">
      <c r="B25">
        <v>105</v>
      </c>
    </row>
    <row r="26" spans="2:6" x14ac:dyDescent="0.3">
      <c r="B26">
        <v>110</v>
      </c>
    </row>
    <row r="27" spans="2:6" x14ac:dyDescent="0.3">
      <c r="B27">
        <v>115</v>
      </c>
    </row>
    <row r="28" spans="2:6" x14ac:dyDescent="0.3">
      <c r="B28">
        <v>120</v>
      </c>
    </row>
    <row r="29" spans="2:6" x14ac:dyDescent="0.3">
      <c r="B29">
        <v>125</v>
      </c>
    </row>
    <row r="30" spans="2:6" x14ac:dyDescent="0.3">
      <c r="B30">
        <v>130</v>
      </c>
    </row>
    <row r="31" spans="2:6" x14ac:dyDescent="0.3">
      <c r="B31">
        <v>135</v>
      </c>
    </row>
    <row r="32" spans="2:6" x14ac:dyDescent="0.3">
      <c r="B32">
        <v>140</v>
      </c>
    </row>
    <row r="33" spans="2:2" x14ac:dyDescent="0.3">
      <c r="B33">
        <v>145</v>
      </c>
    </row>
    <row r="34" spans="2:2" x14ac:dyDescent="0.3">
      <c r="B34">
        <v>150</v>
      </c>
    </row>
    <row r="35" spans="2:2" x14ac:dyDescent="0.3">
      <c r="B35">
        <v>155</v>
      </c>
    </row>
    <row r="36" spans="2:2" x14ac:dyDescent="0.3">
      <c r="B36">
        <v>160</v>
      </c>
    </row>
    <row r="37" spans="2:2" x14ac:dyDescent="0.3">
      <c r="B37">
        <v>165</v>
      </c>
    </row>
    <row r="38" spans="2:2" x14ac:dyDescent="0.3">
      <c r="B38">
        <v>170</v>
      </c>
    </row>
    <row r="39" spans="2:2" x14ac:dyDescent="0.3">
      <c r="B39">
        <v>175</v>
      </c>
    </row>
    <row r="40" spans="2:2" x14ac:dyDescent="0.3">
      <c r="B40">
        <v>180</v>
      </c>
    </row>
    <row r="41" spans="2:2" x14ac:dyDescent="0.3">
      <c r="B41">
        <v>185</v>
      </c>
    </row>
    <row r="42" spans="2:2" x14ac:dyDescent="0.3">
      <c r="B42">
        <v>190</v>
      </c>
    </row>
    <row r="43" spans="2:2" x14ac:dyDescent="0.3">
      <c r="B43">
        <v>195</v>
      </c>
    </row>
    <row r="44" spans="2:2" x14ac:dyDescent="0.3">
      <c r="B44">
        <v>200</v>
      </c>
    </row>
    <row r="45" spans="2:2" x14ac:dyDescent="0.3">
      <c r="B45">
        <v>205</v>
      </c>
    </row>
    <row r="46" spans="2:2" x14ac:dyDescent="0.3">
      <c r="B46">
        <v>210</v>
      </c>
    </row>
    <row r="47" spans="2:2" x14ac:dyDescent="0.3">
      <c r="B47">
        <v>215</v>
      </c>
    </row>
    <row r="48" spans="2:2" x14ac:dyDescent="0.3">
      <c r="B48">
        <v>220</v>
      </c>
    </row>
    <row r="49" spans="2:2" x14ac:dyDescent="0.3">
      <c r="B49">
        <v>225</v>
      </c>
    </row>
    <row r="50" spans="2:2" x14ac:dyDescent="0.3">
      <c r="B50">
        <v>230</v>
      </c>
    </row>
    <row r="51" spans="2:2" x14ac:dyDescent="0.3">
      <c r="B51">
        <v>235</v>
      </c>
    </row>
    <row r="52" spans="2:2" x14ac:dyDescent="0.3">
      <c r="B52">
        <v>240</v>
      </c>
    </row>
    <row r="53" spans="2:2" x14ac:dyDescent="0.3">
      <c r="B53">
        <v>245</v>
      </c>
    </row>
    <row r="54" spans="2:2" x14ac:dyDescent="0.3">
      <c r="B54">
        <v>250</v>
      </c>
    </row>
    <row r="55" spans="2:2" x14ac:dyDescent="0.3">
      <c r="B55">
        <v>255</v>
      </c>
    </row>
    <row r="56" spans="2:2" x14ac:dyDescent="0.3">
      <c r="B56">
        <v>260</v>
      </c>
    </row>
    <row r="57" spans="2:2" x14ac:dyDescent="0.3">
      <c r="B57">
        <v>265</v>
      </c>
    </row>
    <row r="58" spans="2:2" x14ac:dyDescent="0.3">
      <c r="B58">
        <v>270</v>
      </c>
    </row>
    <row r="59" spans="2:2" x14ac:dyDescent="0.3">
      <c r="B59">
        <v>275</v>
      </c>
    </row>
    <row r="60" spans="2:2" x14ac:dyDescent="0.3">
      <c r="B60">
        <v>280</v>
      </c>
    </row>
    <row r="61" spans="2:2" x14ac:dyDescent="0.3">
      <c r="B61">
        <v>285</v>
      </c>
    </row>
    <row r="62" spans="2:2" x14ac:dyDescent="0.3">
      <c r="B62">
        <v>290</v>
      </c>
    </row>
    <row r="63" spans="2:2" x14ac:dyDescent="0.3">
      <c r="B63">
        <v>295</v>
      </c>
    </row>
    <row r="64" spans="2:2" x14ac:dyDescent="0.3">
      <c r="B64">
        <v>300</v>
      </c>
    </row>
    <row r="65" spans="2:2" x14ac:dyDescent="0.3">
      <c r="B65">
        <v>305</v>
      </c>
    </row>
    <row r="66" spans="2:2" x14ac:dyDescent="0.3">
      <c r="B66">
        <v>310</v>
      </c>
    </row>
    <row r="67" spans="2:2" x14ac:dyDescent="0.3">
      <c r="B67">
        <v>315</v>
      </c>
    </row>
    <row r="68" spans="2:2" x14ac:dyDescent="0.3">
      <c r="B68">
        <v>320</v>
      </c>
    </row>
    <row r="69" spans="2:2" x14ac:dyDescent="0.3">
      <c r="B69">
        <v>325</v>
      </c>
    </row>
    <row r="70" spans="2:2" x14ac:dyDescent="0.3">
      <c r="B70">
        <v>330</v>
      </c>
    </row>
    <row r="71" spans="2:2" x14ac:dyDescent="0.3">
      <c r="B71">
        <v>335</v>
      </c>
    </row>
    <row r="72" spans="2:2" x14ac:dyDescent="0.3">
      <c r="B72">
        <v>340</v>
      </c>
    </row>
    <row r="73" spans="2:2" x14ac:dyDescent="0.3">
      <c r="B73">
        <v>345</v>
      </c>
    </row>
    <row r="74" spans="2:2" x14ac:dyDescent="0.3">
      <c r="B74">
        <v>350</v>
      </c>
    </row>
    <row r="75" spans="2:2" x14ac:dyDescent="0.3">
      <c r="B75">
        <v>355</v>
      </c>
    </row>
    <row r="76" spans="2:2" x14ac:dyDescent="0.3">
      <c r="B76">
        <v>360</v>
      </c>
    </row>
    <row r="77" spans="2:2" x14ac:dyDescent="0.3">
      <c r="B77">
        <v>365</v>
      </c>
    </row>
    <row r="78" spans="2:2" x14ac:dyDescent="0.3">
      <c r="B78">
        <v>370</v>
      </c>
    </row>
    <row r="79" spans="2:2" x14ac:dyDescent="0.3">
      <c r="B79">
        <v>375</v>
      </c>
    </row>
    <row r="80" spans="2:2" x14ac:dyDescent="0.3">
      <c r="B80">
        <v>380</v>
      </c>
    </row>
    <row r="81" spans="2:2" x14ac:dyDescent="0.3">
      <c r="B81">
        <v>385</v>
      </c>
    </row>
    <row r="82" spans="2:2" x14ac:dyDescent="0.3">
      <c r="B82">
        <v>390</v>
      </c>
    </row>
    <row r="83" spans="2:2" x14ac:dyDescent="0.3">
      <c r="B83">
        <v>395</v>
      </c>
    </row>
    <row r="84" spans="2:2" x14ac:dyDescent="0.3">
      <c r="B84">
        <v>400</v>
      </c>
    </row>
    <row r="85" spans="2:2" x14ac:dyDescent="0.3">
      <c r="B85">
        <v>405</v>
      </c>
    </row>
    <row r="86" spans="2:2" x14ac:dyDescent="0.3">
      <c r="B86">
        <v>410</v>
      </c>
    </row>
    <row r="87" spans="2:2" x14ac:dyDescent="0.3">
      <c r="B87">
        <v>415</v>
      </c>
    </row>
    <row r="88" spans="2:2" x14ac:dyDescent="0.3">
      <c r="B88">
        <v>420</v>
      </c>
    </row>
    <row r="89" spans="2:2" x14ac:dyDescent="0.3">
      <c r="B89">
        <v>425</v>
      </c>
    </row>
    <row r="90" spans="2:2" x14ac:dyDescent="0.3">
      <c r="B90">
        <v>430</v>
      </c>
    </row>
    <row r="91" spans="2:2" x14ac:dyDescent="0.3">
      <c r="B91">
        <v>435</v>
      </c>
    </row>
    <row r="92" spans="2:2" x14ac:dyDescent="0.3">
      <c r="B92">
        <v>440</v>
      </c>
    </row>
    <row r="93" spans="2:2" x14ac:dyDescent="0.3">
      <c r="B93">
        <v>445</v>
      </c>
    </row>
    <row r="94" spans="2:2" x14ac:dyDescent="0.3">
      <c r="B94">
        <v>450</v>
      </c>
    </row>
    <row r="95" spans="2:2" x14ac:dyDescent="0.3">
      <c r="B95">
        <v>455</v>
      </c>
    </row>
    <row r="96" spans="2:2" x14ac:dyDescent="0.3">
      <c r="B96">
        <v>460</v>
      </c>
    </row>
    <row r="97" spans="2:2" x14ac:dyDescent="0.3">
      <c r="B97">
        <v>465</v>
      </c>
    </row>
    <row r="98" spans="2:2" x14ac:dyDescent="0.3">
      <c r="B98">
        <v>470</v>
      </c>
    </row>
    <row r="99" spans="2:2" x14ac:dyDescent="0.3">
      <c r="B99">
        <v>475</v>
      </c>
    </row>
    <row r="100" spans="2:2" x14ac:dyDescent="0.3">
      <c r="B100">
        <v>480</v>
      </c>
    </row>
    <row r="101" spans="2:2" x14ac:dyDescent="0.3">
      <c r="B101">
        <v>485</v>
      </c>
    </row>
    <row r="102" spans="2:2" x14ac:dyDescent="0.3">
      <c r="B102">
        <v>490</v>
      </c>
    </row>
    <row r="103" spans="2:2" x14ac:dyDescent="0.3">
      <c r="B103">
        <v>495</v>
      </c>
    </row>
    <row r="104" spans="2:2" x14ac:dyDescent="0.3">
      <c r="B104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F2BE-AF6C-4D3F-8D00-95E30040D895}">
  <dimension ref="A2:G102"/>
  <sheetViews>
    <sheetView topLeftCell="A2" workbookViewId="0">
      <selection activeCell="G14" sqref="G14"/>
    </sheetView>
  </sheetViews>
  <sheetFormatPr defaultRowHeight="14.4" x14ac:dyDescent="0.3"/>
  <sheetData>
    <row r="2" spans="1:7" ht="18" x14ac:dyDescent="0.35">
      <c r="A2" s="1" t="s">
        <v>6</v>
      </c>
    </row>
    <row r="3" spans="1:7" x14ac:dyDescent="0.3">
      <c r="B3">
        <v>55</v>
      </c>
    </row>
    <row r="4" spans="1:7" x14ac:dyDescent="0.3">
      <c r="B4">
        <v>60</v>
      </c>
      <c r="D4" t="s">
        <v>30</v>
      </c>
    </row>
    <row r="5" spans="1:7" x14ac:dyDescent="0.3">
      <c r="B5">
        <v>62</v>
      </c>
      <c r="D5" s="3" t="s">
        <v>3</v>
      </c>
    </row>
    <row r="6" spans="1:7" x14ac:dyDescent="0.3">
      <c r="B6">
        <v>65</v>
      </c>
      <c r="E6" t="s">
        <v>22</v>
      </c>
      <c r="F6" s="5">
        <f>_xlfn.QUARTILE.INC(B3:B102,1)</f>
        <v>143.75</v>
      </c>
      <c r="G6" t="s">
        <v>62</v>
      </c>
    </row>
    <row r="7" spans="1:7" x14ac:dyDescent="0.3">
      <c r="B7">
        <v>68</v>
      </c>
      <c r="E7" t="s">
        <v>23</v>
      </c>
      <c r="F7" s="5">
        <f>_xlfn.QUARTILE.INC(B3:B102,2)</f>
        <v>267.5</v>
      </c>
      <c r="G7" t="s">
        <v>64</v>
      </c>
    </row>
    <row r="8" spans="1:7" x14ac:dyDescent="0.3">
      <c r="B8">
        <v>70</v>
      </c>
      <c r="E8" t="s">
        <v>24</v>
      </c>
      <c r="F8" s="5">
        <f>_xlfn.QUARTILE.INC(B3:B102,3)</f>
        <v>391.25</v>
      </c>
      <c r="G8" t="s">
        <v>63</v>
      </c>
    </row>
    <row r="9" spans="1:7" x14ac:dyDescent="0.3">
      <c r="B9">
        <v>72</v>
      </c>
    </row>
    <row r="10" spans="1:7" x14ac:dyDescent="0.3">
      <c r="B10">
        <v>75</v>
      </c>
    </row>
    <row r="11" spans="1:7" x14ac:dyDescent="0.3">
      <c r="B11">
        <v>78</v>
      </c>
    </row>
    <row r="12" spans="1:7" x14ac:dyDescent="0.3">
      <c r="B12">
        <v>80</v>
      </c>
      <c r="D12" t="s">
        <v>31</v>
      </c>
    </row>
    <row r="13" spans="1:7" x14ac:dyDescent="0.3">
      <c r="B13">
        <v>82</v>
      </c>
      <c r="D13" s="3" t="s">
        <v>3</v>
      </c>
    </row>
    <row r="14" spans="1:7" x14ac:dyDescent="0.3">
      <c r="B14">
        <v>85</v>
      </c>
      <c r="E14" t="s">
        <v>32</v>
      </c>
      <c r="F14" s="5">
        <f>_xlfn.PERCENTILE.INC(B3:B102,0.15)</f>
        <v>94.55</v>
      </c>
    </row>
    <row r="15" spans="1:7" x14ac:dyDescent="0.3">
      <c r="B15">
        <v>88</v>
      </c>
      <c r="E15" t="s">
        <v>33</v>
      </c>
      <c r="F15" s="5">
        <f>_xlfn.PERCENTILE.INC(B3:B102,0.5)</f>
        <v>267.5</v>
      </c>
    </row>
    <row r="16" spans="1:7" x14ac:dyDescent="0.3">
      <c r="B16">
        <v>90</v>
      </c>
      <c r="E16" t="s">
        <v>34</v>
      </c>
      <c r="F16" s="5">
        <f>_xlfn.PERCENTILE.INC(B3:B102,0.85)</f>
        <v>440.74999999999994</v>
      </c>
    </row>
    <row r="17" spans="2:2" x14ac:dyDescent="0.3">
      <c r="B17">
        <v>92</v>
      </c>
    </row>
    <row r="18" spans="2:2" x14ac:dyDescent="0.3">
      <c r="B18">
        <v>95</v>
      </c>
    </row>
    <row r="19" spans="2:2" x14ac:dyDescent="0.3">
      <c r="B19">
        <v>100</v>
      </c>
    </row>
    <row r="20" spans="2:2" x14ac:dyDescent="0.3">
      <c r="B20">
        <v>105</v>
      </c>
    </row>
    <row r="21" spans="2:2" x14ac:dyDescent="0.3">
      <c r="B21">
        <v>110</v>
      </c>
    </row>
    <row r="22" spans="2:2" x14ac:dyDescent="0.3">
      <c r="B22">
        <v>115</v>
      </c>
    </row>
    <row r="23" spans="2:2" x14ac:dyDescent="0.3">
      <c r="B23">
        <v>120</v>
      </c>
    </row>
    <row r="24" spans="2:2" x14ac:dyDescent="0.3">
      <c r="B24">
        <v>125</v>
      </c>
    </row>
    <row r="25" spans="2:2" x14ac:dyDescent="0.3">
      <c r="B25">
        <v>130</v>
      </c>
    </row>
    <row r="26" spans="2:2" x14ac:dyDescent="0.3">
      <c r="B26">
        <v>135</v>
      </c>
    </row>
    <row r="27" spans="2:2" x14ac:dyDescent="0.3">
      <c r="B27">
        <v>140</v>
      </c>
    </row>
    <row r="28" spans="2:2" x14ac:dyDescent="0.3">
      <c r="B28">
        <v>145</v>
      </c>
    </row>
    <row r="29" spans="2:2" x14ac:dyDescent="0.3">
      <c r="B29">
        <v>150</v>
      </c>
    </row>
    <row r="30" spans="2:2" x14ac:dyDescent="0.3">
      <c r="B30">
        <v>155</v>
      </c>
    </row>
    <row r="31" spans="2:2" x14ac:dyDescent="0.3">
      <c r="B31">
        <v>160</v>
      </c>
    </row>
    <row r="32" spans="2:2" x14ac:dyDescent="0.3">
      <c r="B32">
        <v>165</v>
      </c>
    </row>
    <row r="33" spans="2:2" x14ac:dyDescent="0.3">
      <c r="B33">
        <v>170</v>
      </c>
    </row>
    <row r="34" spans="2:2" x14ac:dyDescent="0.3">
      <c r="B34">
        <v>175</v>
      </c>
    </row>
    <row r="35" spans="2:2" x14ac:dyDescent="0.3">
      <c r="B35">
        <v>180</v>
      </c>
    </row>
    <row r="36" spans="2:2" x14ac:dyDescent="0.3">
      <c r="B36">
        <v>185</v>
      </c>
    </row>
    <row r="37" spans="2:2" x14ac:dyDescent="0.3">
      <c r="B37">
        <v>190</v>
      </c>
    </row>
    <row r="38" spans="2:2" x14ac:dyDescent="0.3">
      <c r="B38">
        <v>195</v>
      </c>
    </row>
    <row r="39" spans="2:2" x14ac:dyDescent="0.3">
      <c r="B39">
        <v>200</v>
      </c>
    </row>
    <row r="40" spans="2:2" x14ac:dyDescent="0.3">
      <c r="B40">
        <v>205</v>
      </c>
    </row>
    <row r="41" spans="2:2" x14ac:dyDescent="0.3">
      <c r="B41">
        <v>210</v>
      </c>
    </row>
    <row r="42" spans="2:2" x14ac:dyDescent="0.3">
      <c r="B42">
        <v>215</v>
      </c>
    </row>
    <row r="43" spans="2:2" x14ac:dyDescent="0.3">
      <c r="B43">
        <v>220</v>
      </c>
    </row>
    <row r="44" spans="2:2" x14ac:dyDescent="0.3">
      <c r="B44">
        <v>225</v>
      </c>
    </row>
    <row r="45" spans="2:2" x14ac:dyDescent="0.3">
      <c r="B45">
        <v>230</v>
      </c>
    </row>
    <row r="46" spans="2:2" x14ac:dyDescent="0.3">
      <c r="B46">
        <v>235</v>
      </c>
    </row>
    <row r="47" spans="2:2" x14ac:dyDescent="0.3">
      <c r="B47">
        <v>240</v>
      </c>
    </row>
    <row r="48" spans="2:2" x14ac:dyDescent="0.3">
      <c r="B48">
        <v>245</v>
      </c>
    </row>
    <row r="49" spans="2:2" x14ac:dyDescent="0.3">
      <c r="B49">
        <v>250</v>
      </c>
    </row>
    <row r="50" spans="2:2" x14ac:dyDescent="0.3">
      <c r="B50">
        <v>255</v>
      </c>
    </row>
    <row r="51" spans="2:2" x14ac:dyDescent="0.3">
      <c r="B51">
        <v>260</v>
      </c>
    </row>
    <row r="52" spans="2:2" x14ac:dyDescent="0.3">
      <c r="B52">
        <v>265</v>
      </c>
    </row>
    <row r="53" spans="2:2" x14ac:dyDescent="0.3">
      <c r="B53">
        <v>270</v>
      </c>
    </row>
    <row r="54" spans="2:2" x14ac:dyDescent="0.3">
      <c r="B54">
        <v>275</v>
      </c>
    </row>
    <row r="55" spans="2:2" x14ac:dyDescent="0.3">
      <c r="B55">
        <v>280</v>
      </c>
    </row>
    <row r="56" spans="2:2" x14ac:dyDescent="0.3">
      <c r="B56">
        <v>285</v>
      </c>
    </row>
    <row r="57" spans="2:2" x14ac:dyDescent="0.3">
      <c r="B57">
        <v>290</v>
      </c>
    </row>
    <row r="58" spans="2:2" x14ac:dyDescent="0.3">
      <c r="B58">
        <v>295</v>
      </c>
    </row>
    <row r="59" spans="2:2" x14ac:dyDescent="0.3">
      <c r="B59">
        <v>300</v>
      </c>
    </row>
    <row r="60" spans="2:2" x14ac:dyDescent="0.3">
      <c r="B60">
        <v>305</v>
      </c>
    </row>
    <row r="61" spans="2:2" x14ac:dyDescent="0.3">
      <c r="B61">
        <v>310</v>
      </c>
    </row>
    <row r="62" spans="2:2" x14ac:dyDescent="0.3">
      <c r="B62">
        <v>315</v>
      </c>
    </row>
    <row r="63" spans="2:2" x14ac:dyDescent="0.3">
      <c r="B63">
        <v>320</v>
      </c>
    </row>
    <row r="64" spans="2:2" x14ac:dyDescent="0.3">
      <c r="B64">
        <v>325</v>
      </c>
    </row>
    <row r="65" spans="2:2" x14ac:dyDescent="0.3">
      <c r="B65">
        <v>330</v>
      </c>
    </row>
    <row r="66" spans="2:2" x14ac:dyDescent="0.3">
      <c r="B66">
        <v>335</v>
      </c>
    </row>
    <row r="67" spans="2:2" x14ac:dyDescent="0.3">
      <c r="B67">
        <v>340</v>
      </c>
    </row>
    <row r="68" spans="2:2" x14ac:dyDescent="0.3">
      <c r="B68">
        <v>345</v>
      </c>
    </row>
    <row r="69" spans="2:2" x14ac:dyDescent="0.3">
      <c r="B69">
        <v>350</v>
      </c>
    </row>
    <row r="70" spans="2:2" x14ac:dyDescent="0.3">
      <c r="B70">
        <v>355</v>
      </c>
    </row>
    <row r="71" spans="2:2" x14ac:dyDescent="0.3">
      <c r="B71">
        <v>360</v>
      </c>
    </row>
    <row r="72" spans="2:2" x14ac:dyDescent="0.3">
      <c r="B72">
        <v>365</v>
      </c>
    </row>
    <row r="73" spans="2:2" x14ac:dyDescent="0.3">
      <c r="B73">
        <v>370</v>
      </c>
    </row>
    <row r="74" spans="2:2" x14ac:dyDescent="0.3">
      <c r="B74">
        <v>375</v>
      </c>
    </row>
    <row r="75" spans="2:2" x14ac:dyDescent="0.3">
      <c r="B75">
        <v>380</v>
      </c>
    </row>
    <row r="76" spans="2:2" x14ac:dyDescent="0.3">
      <c r="B76">
        <v>385</v>
      </c>
    </row>
    <row r="77" spans="2:2" x14ac:dyDescent="0.3">
      <c r="B77">
        <v>390</v>
      </c>
    </row>
    <row r="78" spans="2:2" x14ac:dyDescent="0.3">
      <c r="B78">
        <v>395</v>
      </c>
    </row>
    <row r="79" spans="2:2" x14ac:dyDescent="0.3">
      <c r="B79">
        <v>400</v>
      </c>
    </row>
    <row r="80" spans="2:2" x14ac:dyDescent="0.3">
      <c r="B80">
        <v>405</v>
      </c>
    </row>
    <row r="81" spans="2:2" x14ac:dyDescent="0.3">
      <c r="B81">
        <v>410</v>
      </c>
    </row>
    <row r="82" spans="2:2" x14ac:dyDescent="0.3">
      <c r="B82">
        <v>415</v>
      </c>
    </row>
    <row r="83" spans="2:2" x14ac:dyDescent="0.3">
      <c r="B83">
        <v>420</v>
      </c>
    </row>
    <row r="84" spans="2:2" x14ac:dyDescent="0.3">
      <c r="B84">
        <v>425</v>
      </c>
    </row>
    <row r="85" spans="2:2" x14ac:dyDescent="0.3">
      <c r="B85">
        <v>430</v>
      </c>
    </row>
    <row r="86" spans="2:2" x14ac:dyDescent="0.3">
      <c r="B86">
        <v>435</v>
      </c>
    </row>
    <row r="87" spans="2:2" x14ac:dyDescent="0.3">
      <c r="B87">
        <v>440</v>
      </c>
    </row>
    <row r="88" spans="2:2" x14ac:dyDescent="0.3">
      <c r="B88">
        <v>445</v>
      </c>
    </row>
    <row r="89" spans="2:2" x14ac:dyDescent="0.3">
      <c r="B89">
        <v>450</v>
      </c>
    </row>
    <row r="90" spans="2:2" x14ac:dyDescent="0.3">
      <c r="B90">
        <v>455</v>
      </c>
    </row>
    <row r="91" spans="2:2" x14ac:dyDescent="0.3">
      <c r="B91">
        <v>460</v>
      </c>
    </row>
    <row r="92" spans="2:2" x14ac:dyDescent="0.3">
      <c r="B92">
        <v>465</v>
      </c>
    </row>
    <row r="93" spans="2:2" x14ac:dyDescent="0.3">
      <c r="B93">
        <v>470</v>
      </c>
    </row>
    <row r="94" spans="2:2" x14ac:dyDescent="0.3">
      <c r="B94">
        <v>475</v>
      </c>
    </row>
    <row r="95" spans="2:2" x14ac:dyDescent="0.3">
      <c r="B95">
        <v>480</v>
      </c>
    </row>
    <row r="96" spans="2:2" x14ac:dyDescent="0.3">
      <c r="B96">
        <v>485</v>
      </c>
    </row>
    <row r="97" spans="2:2" x14ac:dyDescent="0.3">
      <c r="B97">
        <v>490</v>
      </c>
    </row>
    <row r="98" spans="2:2" x14ac:dyDescent="0.3">
      <c r="B98">
        <v>495</v>
      </c>
    </row>
    <row r="99" spans="2:2" x14ac:dyDescent="0.3">
      <c r="B99">
        <v>500</v>
      </c>
    </row>
    <row r="100" spans="2:2" x14ac:dyDescent="0.3">
      <c r="B100">
        <v>505</v>
      </c>
    </row>
    <row r="101" spans="2:2" x14ac:dyDescent="0.3">
      <c r="B101">
        <v>510</v>
      </c>
    </row>
    <row r="102" spans="2:2" x14ac:dyDescent="0.3">
      <c r="B102">
        <v>515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6F77-C708-4D3A-A6F5-1D8DC4BF5EAF}">
  <dimension ref="A2:G112"/>
  <sheetViews>
    <sheetView workbookViewId="0">
      <selection activeCell="L27" sqref="L27"/>
    </sheetView>
  </sheetViews>
  <sheetFormatPr defaultRowHeight="14.4" x14ac:dyDescent="0.3"/>
  <sheetData>
    <row r="2" spans="1:7" ht="18" x14ac:dyDescent="0.35">
      <c r="A2" s="1" t="s">
        <v>10</v>
      </c>
    </row>
    <row r="3" spans="1:7" x14ac:dyDescent="0.3">
      <c r="B3">
        <v>20</v>
      </c>
    </row>
    <row r="4" spans="1:7" x14ac:dyDescent="0.3">
      <c r="B4">
        <v>25</v>
      </c>
    </row>
    <row r="5" spans="1:7" x14ac:dyDescent="0.3">
      <c r="B5">
        <v>30</v>
      </c>
      <c r="D5" t="s">
        <v>35</v>
      </c>
    </row>
    <row r="6" spans="1:7" x14ac:dyDescent="0.3">
      <c r="B6">
        <v>35</v>
      </c>
      <c r="D6" s="3" t="s">
        <v>3</v>
      </c>
    </row>
    <row r="7" spans="1:7" x14ac:dyDescent="0.3">
      <c r="B7">
        <v>40</v>
      </c>
      <c r="E7" t="s">
        <v>22</v>
      </c>
      <c r="F7" s="5">
        <f>_xlfn.QUARTILE.INC(B3:B112,1)</f>
        <v>156.25</v>
      </c>
      <c r="G7" t="s">
        <v>65</v>
      </c>
    </row>
    <row r="8" spans="1:7" x14ac:dyDescent="0.3">
      <c r="B8">
        <v>45</v>
      </c>
      <c r="E8" t="s">
        <v>23</v>
      </c>
      <c r="F8" s="5">
        <f>_xlfn.QUARTILE.INC(B3:B112,2)</f>
        <v>292.5</v>
      </c>
      <c r="G8" t="s">
        <v>67</v>
      </c>
    </row>
    <row r="9" spans="1:7" x14ac:dyDescent="0.3">
      <c r="B9">
        <v>50</v>
      </c>
      <c r="E9" t="s">
        <v>24</v>
      </c>
      <c r="F9" s="5">
        <f>_xlfn.QUARTILE.INC(B3:B112,3)</f>
        <v>428.75</v>
      </c>
      <c r="G9" t="s">
        <v>66</v>
      </c>
    </row>
    <row r="10" spans="1:7" x14ac:dyDescent="0.3">
      <c r="B10">
        <v>55</v>
      </c>
    </row>
    <row r="11" spans="1:7" x14ac:dyDescent="0.3">
      <c r="B11">
        <v>60</v>
      </c>
    </row>
    <row r="12" spans="1:7" x14ac:dyDescent="0.3">
      <c r="B12">
        <v>65</v>
      </c>
      <c r="D12" t="s">
        <v>36</v>
      </c>
    </row>
    <row r="13" spans="1:7" x14ac:dyDescent="0.3">
      <c r="B13">
        <v>70</v>
      </c>
      <c r="D13" s="3" t="s">
        <v>3</v>
      </c>
    </row>
    <row r="14" spans="1:7" x14ac:dyDescent="0.3">
      <c r="B14">
        <v>75</v>
      </c>
      <c r="E14" t="s">
        <v>37</v>
      </c>
      <c r="F14" s="5">
        <f>_xlfn.PERCENTILE.INC(B3:B112,0.2)</f>
        <v>129</v>
      </c>
    </row>
    <row r="15" spans="1:7" x14ac:dyDescent="0.3">
      <c r="B15">
        <v>80</v>
      </c>
      <c r="E15" t="s">
        <v>38</v>
      </c>
      <c r="F15" s="5">
        <f>_xlfn.PERCENTILE.INC(B3:B112,0.4)</f>
        <v>238</v>
      </c>
    </row>
    <row r="16" spans="1:7" x14ac:dyDescent="0.3">
      <c r="B16">
        <v>85</v>
      </c>
      <c r="E16" t="s">
        <v>39</v>
      </c>
      <c r="F16" s="5">
        <f>_xlfn.PERCENTILE.INC(B3:B112,0.8)</f>
        <v>456</v>
      </c>
    </row>
    <row r="17" spans="2:2" x14ac:dyDescent="0.3">
      <c r="B17">
        <v>90</v>
      </c>
    </row>
    <row r="18" spans="2:2" x14ac:dyDescent="0.3">
      <c r="B18">
        <v>95</v>
      </c>
    </row>
    <row r="19" spans="2:2" x14ac:dyDescent="0.3">
      <c r="B19">
        <v>100</v>
      </c>
    </row>
    <row r="20" spans="2:2" x14ac:dyDescent="0.3">
      <c r="B20">
        <v>105</v>
      </c>
    </row>
    <row r="21" spans="2:2" x14ac:dyDescent="0.3">
      <c r="B21">
        <v>110</v>
      </c>
    </row>
    <row r="22" spans="2:2" x14ac:dyDescent="0.3">
      <c r="B22">
        <v>115</v>
      </c>
    </row>
    <row r="23" spans="2:2" x14ac:dyDescent="0.3">
      <c r="B23">
        <v>120</v>
      </c>
    </row>
    <row r="24" spans="2:2" x14ac:dyDescent="0.3">
      <c r="B24">
        <v>125</v>
      </c>
    </row>
    <row r="25" spans="2:2" x14ac:dyDescent="0.3">
      <c r="B25">
        <v>130</v>
      </c>
    </row>
    <row r="26" spans="2:2" x14ac:dyDescent="0.3">
      <c r="B26">
        <v>135</v>
      </c>
    </row>
    <row r="27" spans="2:2" x14ac:dyDescent="0.3">
      <c r="B27">
        <v>140</v>
      </c>
    </row>
    <row r="28" spans="2:2" x14ac:dyDescent="0.3">
      <c r="B28">
        <v>145</v>
      </c>
    </row>
    <row r="29" spans="2:2" x14ac:dyDescent="0.3">
      <c r="B29">
        <v>150</v>
      </c>
    </row>
    <row r="30" spans="2:2" x14ac:dyDescent="0.3">
      <c r="B30">
        <v>155</v>
      </c>
    </row>
    <row r="31" spans="2:2" x14ac:dyDescent="0.3">
      <c r="B31">
        <v>160</v>
      </c>
    </row>
    <row r="32" spans="2:2" x14ac:dyDescent="0.3">
      <c r="B32">
        <v>165</v>
      </c>
    </row>
    <row r="33" spans="2:2" x14ac:dyDescent="0.3">
      <c r="B33">
        <v>170</v>
      </c>
    </row>
    <row r="34" spans="2:2" x14ac:dyDescent="0.3">
      <c r="B34">
        <v>175</v>
      </c>
    </row>
    <row r="35" spans="2:2" x14ac:dyDescent="0.3">
      <c r="B35">
        <v>180</v>
      </c>
    </row>
    <row r="36" spans="2:2" x14ac:dyDescent="0.3">
      <c r="B36">
        <v>185</v>
      </c>
    </row>
    <row r="37" spans="2:2" x14ac:dyDescent="0.3">
      <c r="B37">
        <v>190</v>
      </c>
    </row>
    <row r="38" spans="2:2" x14ac:dyDescent="0.3">
      <c r="B38">
        <v>195</v>
      </c>
    </row>
    <row r="39" spans="2:2" x14ac:dyDescent="0.3">
      <c r="B39">
        <v>200</v>
      </c>
    </row>
    <row r="40" spans="2:2" x14ac:dyDescent="0.3">
      <c r="B40">
        <v>205</v>
      </c>
    </row>
    <row r="41" spans="2:2" x14ac:dyDescent="0.3">
      <c r="B41">
        <v>210</v>
      </c>
    </row>
    <row r="42" spans="2:2" x14ac:dyDescent="0.3">
      <c r="B42">
        <v>215</v>
      </c>
    </row>
    <row r="43" spans="2:2" x14ac:dyDescent="0.3">
      <c r="B43">
        <v>220</v>
      </c>
    </row>
    <row r="44" spans="2:2" x14ac:dyDescent="0.3">
      <c r="B44">
        <v>225</v>
      </c>
    </row>
    <row r="45" spans="2:2" x14ac:dyDescent="0.3">
      <c r="B45">
        <v>230</v>
      </c>
    </row>
    <row r="46" spans="2:2" x14ac:dyDescent="0.3">
      <c r="B46">
        <v>235</v>
      </c>
    </row>
    <row r="47" spans="2:2" x14ac:dyDescent="0.3">
      <c r="B47">
        <v>240</v>
      </c>
    </row>
    <row r="48" spans="2:2" x14ac:dyDescent="0.3">
      <c r="B48">
        <v>245</v>
      </c>
    </row>
    <row r="49" spans="2:2" x14ac:dyDescent="0.3">
      <c r="B49">
        <v>250</v>
      </c>
    </row>
    <row r="50" spans="2:2" x14ac:dyDescent="0.3">
      <c r="B50">
        <v>255</v>
      </c>
    </row>
    <row r="51" spans="2:2" x14ac:dyDescent="0.3">
      <c r="B51">
        <v>260</v>
      </c>
    </row>
    <row r="52" spans="2:2" x14ac:dyDescent="0.3">
      <c r="B52">
        <v>265</v>
      </c>
    </row>
    <row r="53" spans="2:2" x14ac:dyDescent="0.3">
      <c r="B53">
        <v>270</v>
      </c>
    </row>
    <row r="54" spans="2:2" x14ac:dyDescent="0.3">
      <c r="B54">
        <v>275</v>
      </c>
    </row>
    <row r="55" spans="2:2" x14ac:dyDescent="0.3">
      <c r="B55">
        <v>280</v>
      </c>
    </row>
    <row r="56" spans="2:2" x14ac:dyDescent="0.3">
      <c r="B56">
        <v>285</v>
      </c>
    </row>
    <row r="57" spans="2:2" x14ac:dyDescent="0.3">
      <c r="B57">
        <v>290</v>
      </c>
    </row>
    <row r="58" spans="2:2" x14ac:dyDescent="0.3">
      <c r="B58">
        <v>295</v>
      </c>
    </row>
    <row r="59" spans="2:2" x14ac:dyDescent="0.3">
      <c r="B59">
        <v>300</v>
      </c>
    </row>
    <row r="60" spans="2:2" x14ac:dyDescent="0.3">
      <c r="B60">
        <v>305</v>
      </c>
    </row>
    <row r="61" spans="2:2" x14ac:dyDescent="0.3">
      <c r="B61">
        <v>310</v>
      </c>
    </row>
    <row r="62" spans="2:2" x14ac:dyDescent="0.3">
      <c r="B62">
        <v>315</v>
      </c>
    </row>
    <row r="63" spans="2:2" x14ac:dyDescent="0.3">
      <c r="B63">
        <v>320</v>
      </c>
    </row>
    <row r="64" spans="2:2" x14ac:dyDescent="0.3">
      <c r="B64">
        <v>325</v>
      </c>
    </row>
    <row r="65" spans="2:2" x14ac:dyDescent="0.3">
      <c r="B65">
        <v>330</v>
      </c>
    </row>
    <row r="66" spans="2:2" x14ac:dyDescent="0.3">
      <c r="B66">
        <v>335</v>
      </c>
    </row>
    <row r="67" spans="2:2" x14ac:dyDescent="0.3">
      <c r="B67">
        <v>340</v>
      </c>
    </row>
    <row r="68" spans="2:2" x14ac:dyDescent="0.3">
      <c r="B68">
        <v>345</v>
      </c>
    </row>
    <row r="69" spans="2:2" x14ac:dyDescent="0.3">
      <c r="B69">
        <v>350</v>
      </c>
    </row>
    <row r="70" spans="2:2" x14ac:dyDescent="0.3">
      <c r="B70">
        <v>355</v>
      </c>
    </row>
    <row r="71" spans="2:2" x14ac:dyDescent="0.3">
      <c r="B71">
        <v>360</v>
      </c>
    </row>
    <row r="72" spans="2:2" x14ac:dyDescent="0.3">
      <c r="B72">
        <v>365</v>
      </c>
    </row>
    <row r="73" spans="2:2" x14ac:dyDescent="0.3">
      <c r="B73">
        <v>370</v>
      </c>
    </row>
    <row r="74" spans="2:2" x14ac:dyDescent="0.3">
      <c r="B74">
        <v>375</v>
      </c>
    </row>
    <row r="75" spans="2:2" x14ac:dyDescent="0.3">
      <c r="B75">
        <v>380</v>
      </c>
    </row>
    <row r="76" spans="2:2" x14ac:dyDescent="0.3">
      <c r="B76">
        <v>385</v>
      </c>
    </row>
    <row r="77" spans="2:2" x14ac:dyDescent="0.3">
      <c r="B77">
        <v>390</v>
      </c>
    </row>
    <row r="78" spans="2:2" x14ac:dyDescent="0.3">
      <c r="B78">
        <v>395</v>
      </c>
    </row>
    <row r="79" spans="2:2" x14ac:dyDescent="0.3">
      <c r="B79">
        <v>400</v>
      </c>
    </row>
    <row r="80" spans="2:2" x14ac:dyDescent="0.3">
      <c r="B80">
        <v>405</v>
      </c>
    </row>
    <row r="81" spans="2:2" x14ac:dyDescent="0.3">
      <c r="B81">
        <v>410</v>
      </c>
    </row>
    <row r="82" spans="2:2" x14ac:dyDescent="0.3">
      <c r="B82">
        <v>415</v>
      </c>
    </row>
    <row r="83" spans="2:2" x14ac:dyDescent="0.3">
      <c r="B83">
        <v>420</v>
      </c>
    </row>
    <row r="84" spans="2:2" x14ac:dyDescent="0.3">
      <c r="B84">
        <v>425</v>
      </c>
    </row>
    <row r="85" spans="2:2" x14ac:dyDescent="0.3">
      <c r="B85">
        <v>430</v>
      </c>
    </row>
    <row r="86" spans="2:2" x14ac:dyDescent="0.3">
      <c r="B86">
        <v>435</v>
      </c>
    </row>
    <row r="87" spans="2:2" x14ac:dyDescent="0.3">
      <c r="B87">
        <v>440</v>
      </c>
    </row>
    <row r="88" spans="2:2" x14ac:dyDescent="0.3">
      <c r="B88">
        <v>445</v>
      </c>
    </row>
    <row r="89" spans="2:2" x14ac:dyDescent="0.3">
      <c r="B89">
        <v>450</v>
      </c>
    </row>
    <row r="90" spans="2:2" x14ac:dyDescent="0.3">
      <c r="B90">
        <v>455</v>
      </c>
    </row>
    <row r="91" spans="2:2" x14ac:dyDescent="0.3">
      <c r="B91">
        <v>460</v>
      </c>
    </row>
    <row r="92" spans="2:2" x14ac:dyDescent="0.3">
      <c r="B92">
        <v>465</v>
      </c>
    </row>
    <row r="93" spans="2:2" x14ac:dyDescent="0.3">
      <c r="B93">
        <v>470</v>
      </c>
    </row>
    <row r="94" spans="2:2" x14ac:dyDescent="0.3">
      <c r="B94">
        <v>475</v>
      </c>
    </row>
    <row r="95" spans="2:2" x14ac:dyDescent="0.3">
      <c r="B95">
        <v>480</v>
      </c>
    </row>
    <row r="96" spans="2:2" x14ac:dyDescent="0.3">
      <c r="B96">
        <v>485</v>
      </c>
    </row>
    <row r="97" spans="2:2" x14ac:dyDescent="0.3">
      <c r="B97">
        <v>490</v>
      </c>
    </row>
    <row r="98" spans="2:2" x14ac:dyDescent="0.3">
      <c r="B98">
        <v>495</v>
      </c>
    </row>
    <row r="99" spans="2:2" x14ac:dyDescent="0.3">
      <c r="B99">
        <v>500</v>
      </c>
    </row>
    <row r="100" spans="2:2" x14ac:dyDescent="0.3">
      <c r="B100">
        <v>505</v>
      </c>
    </row>
    <row r="101" spans="2:2" x14ac:dyDescent="0.3">
      <c r="B101">
        <v>510</v>
      </c>
    </row>
    <row r="102" spans="2:2" x14ac:dyDescent="0.3">
      <c r="B102">
        <v>515</v>
      </c>
    </row>
    <row r="103" spans="2:2" x14ac:dyDescent="0.3">
      <c r="B103">
        <v>520</v>
      </c>
    </row>
    <row r="104" spans="2:2" x14ac:dyDescent="0.3">
      <c r="B104">
        <v>525</v>
      </c>
    </row>
    <row r="105" spans="2:2" x14ac:dyDescent="0.3">
      <c r="B105">
        <v>530</v>
      </c>
    </row>
    <row r="106" spans="2:2" x14ac:dyDescent="0.3">
      <c r="B106">
        <v>535</v>
      </c>
    </row>
    <row r="107" spans="2:2" x14ac:dyDescent="0.3">
      <c r="B107">
        <v>540</v>
      </c>
    </row>
    <row r="108" spans="2:2" x14ac:dyDescent="0.3">
      <c r="B108">
        <v>545</v>
      </c>
    </row>
    <row r="109" spans="2:2" x14ac:dyDescent="0.3">
      <c r="B109">
        <v>550</v>
      </c>
    </row>
    <row r="110" spans="2:2" x14ac:dyDescent="0.3">
      <c r="B110">
        <v>555</v>
      </c>
    </row>
    <row r="111" spans="2:2" x14ac:dyDescent="0.3">
      <c r="B111">
        <v>560</v>
      </c>
    </row>
    <row r="112" spans="2:2" x14ac:dyDescent="0.3">
      <c r="B112">
        <v>565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FCE33-CB3A-4BBE-81CD-155CFA6AC8E1}">
  <dimension ref="A2:G121"/>
  <sheetViews>
    <sheetView workbookViewId="0">
      <selection activeCell="H13" sqref="H13"/>
    </sheetView>
  </sheetViews>
  <sheetFormatPr defaultRowHeight="14.4" x14ac:dyDescent="0.3"/>
  <sheetData>
    <row r="2" spans="1:7" ht="18" x14ac:dyDescent="0.35">
      <c r="A2" s="1" t="s">
        <v>14</v>
      </c>
    </row>
    <row r="3" spans="1:7" x14ac:dyDescent="0.3">
      <c r="B3">
        <v>15</v>
      </c>
    </row>
    <row r="4" spans="1:7" x14ac:dyDescent="0.3">
      <c r="B4">
        <v>20</v>
      </c>
      <c r="D4" t="s">
        <v>40</v>
      </c>
    </row>
    <row r="5" spans="1:7" x14ac:dyDescent="0.3">
      <c r="B5">
        <v>25</v>
      </c>
      <c r="D5" s="3" t="s">
        <v>3</v>
      </c>
    </row>
    <row r="6" spans="1:7" x14ac:dyDescent="0.3">
      <c r="B6">
        <v>30</v>
      </c>
      <c r="E6" t="s">
        <v>22</v>
      </c>
      <c r="F6" s="5">
        <f>_xlfn.QUARTILE.INC(B3:B121,1)</f>
        <v>162.5</v>
      </c>
      <c r="G6" t="s">
        <v>68</v>
      </c>
    </row>
    <row r="7" spans="1:7" x14ac:dyDescent="0.3">
      <c r="B7">
        <v>35</v>
      </c>
      <c r="E7" t="s">
        <v>23</v>
      </c>
      <c r="F7" s="5">
        <f>_xlfn.QUARTILE.INC(B3:B121,2)</f>
        <v>310</v>
      </c>
      <c r="G7" t="s">
        <v>69</v>
      </c>
    </row>
    <row r="8" spans="1:7" x14ac:dyDescent="0.3">
      <c r="B8">
        <v>40</v>
      </c>
      <c r="E8" t="s">
        <v>24</v>
      </c>
      <c r="F8" s="5">
        <f>_xlfn.QUARTILE.INC(B3:B121,3)</f>
        <v>457.5</v>
      </c>
      <c r="G8" t="s">
        <v>70</v>
      </c>
    </row>
    <row r="9" spans="1:7" x14ac:dyDescent="0.3">
      <c r="B9">
        <v>45</v>
      </c>
    </row>
    <row r="10" spans="1:7" x14ac:dyDescent="0.3">
      <c r="B10">
        <v>50</v>
      </c>
    </row>
    <row r="11" spans="1:7" x14ac:dyDescent="0.3">
      <c r="B11">
        <v>55</v>
      </c>
      <c r="D11" t="s">
        <v>41</v>
      </c>
    </row>
    <row r="12" spans="1:7" x14ac:dyDescent="0.3">
      <c r="B12">
        <v>60</v>
      </c>
      <c r="D12" s="3" t="s">
        <v>3</v>
      </c>
    </row>
    <row r="13" spans="1:7" x14ac:dyDescent="0.3">
      <c r="B13">
        <v>65</v>
      </c>
      <c r="E13" t="s">
        <v>42</v>
      </c>
      <c r="F13" s="5">
        <f>_xlfn.PERCENTILE.INC(B3:B121,0.3)</f>
        <v>192</v>
      </c>
    </row>
    <row r="14" spans="1:7" x14ac:dyDescent="0.3">
      <c r="B14">
        <v>70</v>
      </c>
      <c r="E14" t="s">
        <v>33</v>
      </c>
      <c r="F14" s="5">
        <f>_xlfn.PERCENTILE.INC(B3:B121,0.5)</f>
        <v>310</v>
      </c>
    </row>
    <row r="15" spans="1:7" x14ac:dyDescent="0.3">
      <c r="B15">
        <v>75</v>
      </c>
      <c r="E15" t="s">
        <v>43</v>
      </c>
      <c r="F15" s="5">
        <f>_xlfn.PERCENTILE.INC(B3:B121,0.7)</f>
        <v>428</v>
      </c>
    </row>
    <row r="16" spans="1:7" x14ac:dyDescent="0.3">
      <c r="B16">
        <v>80</v>
      </c>
    </row>
    <row r="17" spans="2:2" x14ac:dyDescent="0.3">
      <c r="B17">
        <v>85</v>
      </c>
    </row>
    <row r="18" spans="2:2" x14ac:dyDescent="0.3">
      <c r="B18">
        <v>90</v>
      </c>
    </row>
    <row r="19" spans="2:2" x14ac:dyDescent="0.3">
      <c r="B19">
        <v>95</v>
      </c>
    </row>
    <row r="20" spans="2:2" x14ac:dyDescent="0.3">
      <c r="B20">
        <v>100</v>
      </c>
    </row>
    <row r="21" spans="2:2" x14ac:dyDescent="0.3">
      <c r="B21">
        <v>105</v>
      </c>
    </row>
    <row r="22" spans="2:2" x14ac:dyDescent="0.3">
      <c r="B22">
        <v>110</v>
      </c>
    </row>
    <row r="23" spans="2:2" x14ac:dyDescent="0.3">
      <c r="B23">
        <v>115</v>
      </c>
    </row>
    <row r="24" spans="2:2" x14ac:dyDescent="0.3">
      <c r="B24">
        <v>120</v>
      </c>
    </row>
    <row r="25" spans="2:2" x14ac:dyDescent="0.3">
      <c r="B25">
        <v>125</v>
      </c>
    </row>
    <row r="26" spans="2:2" x14ac:dyDescent="0.3">
      <c r="B26">
        <v>130</v>
      </c>
    </row>
    <row r="27" spans="2:2" x14ac:dyDescent="0.3">
      <c r="B27">
        <v>135</v>
      </c>
    </row>
    <row r="28" spans="2:2" x14ac:dyDescent="0.3">
      <c r="B28">
        <v>140</v>
      </c>
    </row>
    <row r="29" spans="2:2" x14ac:dyDescent="0.3">
      <c r="B29">
        <v>145</v>
      </c>
    </row>
    <row r="30" spans="2:2" x14ac:dyDescent="0.3">
      <c r="B30">
        <v>150</v>
      </c>
    </row>
    <row r="31" spans="2:2" x14ac:dyDescent="0.3">
      <c r="B31">
        <v>155</v>
      </c>
    </row>
    <row r="32" spans="2:2" x14ac:dyDescent="0.3">
      <c r="B32">
        <v>160</v>
      </c>
    </row>
    <row r="33" spans="2:2" x14ac:dyDescent="0.3">
      <c r="B33">
        <v>165</v>
      </c>
    </row>
    <row r="34" spans="2:2" x14ac:dyDescent="0.3">
      <c r="B34">
        <v>170</v>
      </c>
    </row>
    <row r="35" spans="2:2" x14ac:dyDescent="0.3">
      <c r="B35">
        <v>175</v>
      </c>
    </row>
    <row r="36" spans="2:2" x14ac:dyDescent="0.3">
      <c r="B36">
        <v>180</v>
      </c>
    </row>
    <row r="37" spans="2:2" x14ac:dyDescent="0.3">
      <c r="B37">
        <v>185</v>
      </c>
    </row>
    <row r="38" spans="2:2" x14ac:dyDescent="0.3">
      <c r="B38">
        <v>190</v>
      </c>
    </row>
    <row r="39" spans="2:2" x14ac:dyDescent="0.3">
      <c r="B39">
        <v>195</v>
      </c>
    </row>
    <row r="40" spans="2:2" x14ac:dyDescent="0.3">
      <c r="B40">
        <v>200</v>
      </c>
    </row>
    <row r="41" spans="2:2" x14ac:dyDescent="0.3">
      <c r="B41">
        <v>205</v>
      </c>
    </row>
    <row r="42" spans="2:2" x14ac:dyDescent="0.3">
      <c r="B42">
        <v>210</v>
      </c>
    </row>
    <row r="43" spans="2:2" x14ac:dyDescent="0.3">
      <c r="B43">
        <v>215</v>
      </c>
    </row>
    <row r="44" spans="2:2" x14ac:dyDescent="0.3">
      <c r="B44">
        <v>220</v>
      </c>
    </row>
    <row r="45" spans="2:2" x14ac:dyDescent="0.3">
      <c r="B45">
        <v>225</v>
      </c>
    </row>
    <row r="46" spans="2:2" x14ac:dyDescent="0.3">
      <c r="B46">
        <v>230</v>
      </c>
    </row>
    <row r="47" spans="2:2" x14ac:dyDescent="0.3">
      <c r="B47">
        <v>235</v>
      </c>
    </row>
    <row r="48" spans="2:2" x14ac:dyDescent="0.3">
      <c r="B48">
        <v>240</v>
      </c>
    </row>
    <row r="49" spans="2:2" x14ac:dyDescent="0.3">
      <c r="B49">
        <v>245</v>
      </c>
    </row>
    <row r="50" spans="2:2" x14ac:dyDescent="0.3">
      <c r="B50">
        <v>250</v>
      </c>
    </row>
    <row r="51" spans="2:2" x14ac:dyDescent="0.3">
      <c r="B51">
        <v>255</v>
      </c>
    </row>
    <row r="52" spans="2:2" x14ac:dyDescent="0.3">
      <c r="B52">
        <v>260</v>
      </c>
    </row>
    <row r="53" spans="2:2" x14ac:dyDescent="0.3">
      <c r="B53">
        <v>265</v>
      </c>
    </row>
    <row r="54" spans="2:2" x14ac:dyDescent="0.3">
      <c r="B54">
        <v>270</v>
      </c>
    </row>
    <row r="55" spans="2:2" x14ac:dyDescent="0.3">
      <c r="B55">
        <v>275</v>
      </c>
    </row>
    <row r="56" spans="2:2" x14ac:dyDescent="0.3">
      <c r="B56">
        <v>280</v>
      </c>
    </row>
    <row r="57" spans="2:2" x14ac:dyDescent="0.3">
      <c r="B57">
        <v>285</v>
      </c>
    </row>
    <row r="58" spans="2:2" x14ac:dyDescent="0.3">
      <c r="B58">
        <v>290</v>
      </c>
    </row>
    <row r="59" spans="2:2" x14ac:dyDescent="0.3">
      <c r="B59">
        <v>295</v>
      </c>
    </row>
    <row r="60" spans="2:2" x14ac:dyDescent="0.3">
      <c r="B60">
        <v>300</v>
      </c>
    </row>
    <row r="61" spans="2:2" x14ac:dyDescent="0.3">
      <c r="B61">
        <v>305</v>
      </c>
    </row>
    <row r="62" spans="2:2" x14ac:dyDescent="0.3">
      <c r="B62">
        <v>310</v>
      </c>
    </row>
    <row r="63" spans="2:2" x14ac:dyDescent="0.3">
      <c r="B63">
        <v>315</v>
      </c>
    </row>
    <row r="64" spans="2:2" x14ac:dyDescent="0.3">
      <c r="B64">
        <v>320</v>
      </c>
    </row>
    <row r="65" spans="2:2" x14ac:dyDescent="0.3">
      <c r="B65">
        <v>325</v>
      </c>
    </row>
    <row r="66" spans="2:2" x14ac:dyDescent="0.3">
      <c r="B66">
        <v>330</v>
      </c>
    </row>
    <row r="67" spans="2:2" x14ac:dyDescent="0.3">
      <c r="B67">
        <v>335</v>
      </c>
    </row>
    <row r="68" spans="2:2" x14ac:dyDescent="0.3">
      <c r="B68">
        <v>340</v>
      </c>
    </row>
    <row r="69" spans="2:2" x14ac:dyDescent="0.3">
      <c r="B69">
        <v>345</v>
      </c>
    </row>
    <row r="70" spans="2:2" x14ac:dyDescent="0.3">
      <c r="B70">
        <v>350</v>
      </c>
    </row>
    <row r="71" spans="2:2" x14ac:dyDescent="0.3">
      <c r="B71">
        <v>355</v>
      </c>
    </row>
    <row r="72" spans="2:2" x14ac:dyDescent="0.3">
      <c r="B72">
        <v>360</v>
      </c>
    </row>
    <row r="73" spans="2:2" x14ac:dyDescent="0.3">
      <c r="B73">
        <v>365</v>
      </c>
    </row>
    <row r="74" spans="2:2" x14ac:dyDescent="0.3">
      <c r="B74">
        <v>370</v>
      </c>
    </row>
    <row r="75" spans="2:2" x14ac:dyDescent="0.3">
      <c r="B75">
        <v>375</v>
      </c>
    </row>
    <row r="76" spans="2:2" x14ac:dyDescent="0.3">
      <c r="B76">
        <v>380</v>
      </c>
    </row>
    <row r="77" spans="2:2" x14ac:dyDescent="0.3">
      <c r="B77">
        <v>385</v>
      </c>
    </row>
    <row r="78" spans="2:2" x14ac:dyDescent="0.3">
      <c r="B78">
        <v>390</v>
      </c>
    </row>
    <row r="79" spans="2:2" x14ac:dyDescent="0.3">
      <c r="B79">
        <v>395</v>
      </c>
    </row>
    <row r="80" spans="2:2" x14ac:dyDescent="0.3">
      <c r="B80">
        <v>400</v>
      </c>
    </row>
    <row r="81" spans="2:2" x14ac:dyDescent="0.3">
      <c r="B81">
        <v>405</v>
      </c>
    </row>
    <row r="82" spans="2:2" x14ac:dyDescent="0.3">
      <c r="B82">
        <v>410</v>
      </c>
    </row>
    <row r="83" spans="2:2" x14ac:dyDescent="0.3">
      <c r="B83">
        <v>415</v>
      </c>
    </row>
    <row r="84" spans="2:2" x14ac:dyDescent="0.3">
      <c r="B84">
        <v>420</v>
      </c>
    </row>
    <row r="85" spans="2:2" x14ac:dyDescent="0.3">
      <c r="B85">
        <v>425</v>
      </c>
    </row>
    <row r="86" spans="2:2" x14ac:dyDescent="0.3">
      <c r="B86">
        <v>430</v>
      </c>
    </row>
    <row r="87" spans="2:2" x14ac:dyDescent="0.3">
      <c r="B87">
        <v>435</v>
      </c>
    </row>
    <row r="88" spans="2:2" x14ac:dyDescent="0.3">
      <c r="B88">
        <v>440</v>
      </c>
    </row>
    <row r="89" spans="2:2" x14ac:dyDescent="0.3">
      <c r="B89">
        <v>445</v>
      </c>
    </row>
    <row r="90" spans="2:2" x14ac:dyDescent="0.3">
      <c r="B90">
        <v>450</v>
      </c>
    </row>
    <row r="91" spans="2:2" x14ac:dyDescent="0.3">
      <c r="B91">
        <v>455</v>
      </c>
    </row>
    <row r="92" spans="2:2" x14ac:dyDescent="0.3">
      <c r="B92">
        <v>460</v>
      </c>
    </row>
    <row r="93" spans="2:2" x14ac:dyDescent="0.3">
      <c r="B93">
        <v>465</v>
      </c>
    </row>
    <row r="94" spans="2:2" x14ac:dyDescent="0.3">
      <c r="B94">
        <v>470</v>
      </c>
    </row>
    <row r="95" spans="2:2" x14ac:dyDescent="0.3">
      <c r="B95">
        <v>475</v>
      </c>
    </row>
    <row r="96" spans="2:2" x14ac:dyDescent="0.3">
      <c r="B96">
        <v>480</v>
      </c>
    </row>
    <row r="97" spans="2:2" x14ac:dyDescent="0.3">
      <c r="B97">
        <v>480</v>
      </c>
    </row>
    <row r="98" spans="2:2" x14ac:dyDescent="0.3">
      <c r="B98">
        <v>490</v>
      </c>
    </row>
    <row r="99" spans="2:2" x14ac:dyDescent="0.3">
      <c r="B99">
        <v>495</v>
      </c>
    </row>
    <row r="100" spans="2:2" x14ac:dyDescent="0.3">
      <c r="B100">
        <v>500</v>
      </c>
    </row>
    <row r="101" spans="2:2" x14ac:dyDescent="0.3">
      <c r="B101">
        <v>505</v>
      </c>
    </row>
    <row r="102" spans="2:2" x14ac:dyDescent="0.3">
      <c r="B102">
        <v>510</v>
      </c>
    </row>
    <row r="103" spans="2:2" x14ac:dyDescent="0.3">
      <c r="B103">
        <v>515</v>
      </c>
    </row>
    <row r="104" spans="2:2" x14ac:dyDescent="0.3">
      <c r="B104">
        <v>520</v>
      </c>
    </row>
    <row r="105" spans="2:2" x14ac:dyDescent="0.3">
      <c r="B105">
        <v>525</v>
      </c>
    </row>
    <row r="106" spans="2:2" x14ac:dyDescent="0.3">
      <c r="B106">
        <v>530</v>
      </c>
    </row>
    <row r="107" spans="2:2" x14ac:dyDescent="0.3">
      <c r="B107">
        <v>535</v>
      </c>
    </row>
    <row r="108" spans="2:2" x14ac:dyDescent="0.3">
      <c r="B108">
        <v>540</v>
      </c>
    </row>
    <row r="109" spans="2:2" x14ac:dyDescent="0.3">
      <c r="B109">
        <v>545</v>
      </c>
    </row>
    <row r="110" spans="2:2" x14ac:dyDescent="0.3">
      <c r="B110">
        <v>550</v>
      </c>
    </row>
    <row r="111" spans="2:2" x14ac:dyDescent="0.3">
      <c r="B111">
        <v>555</v>
      </c>
    </row>
    <row r="112" spans="2:2" x14ac:dyDescent="0.3">
      <c r="B112">
        <v>560</v>
      </c>
    </row>
    <row r="113" spans="2:2" x14ac:dyDescent="0.3">
      <c r="B113">
        <v>565</v>
      </c>
    </row>
    <row r="114" spans="2:2" x14ac:dyDescent="0.3">
      <c r="B114">
        <v>570</v>
      </c>
    </row>
    <row r="115" spans="2:2" x14ac:dyDescent="0.3">
      <c r="B115">
        <v>575</v>
      </c>
    </row>
    <row r="116" spans="2:2" x14ac:dyDescent="0.3">
      <c r="B116">
        <v>580</v>
      </c>
    </row>
    <row r="117" spans="2:2" x14ac:dyDescent="0.3">
      <c r="B117">
        <v>590</v>
      </c>
    </row>
    <row r="118" spans="2:2" x14ac:dyDescent="0.3">
      <c r="B118">
        <v>595</v>
      </c>
    </row>
    <row r="119" spans="2:2" x14ac:dyDescent="0.3">
      <c r="B119">
        <v>600</v>
      </c>
    </row>
    <row r="120" spans="2:2" x14ac:dyDescent="0.3">
      <c r="B120">
        <v>605</v>
      </c>
    </row>
    <row r="121" spans="2:2" x14ac:dyDescent="0.3">
      <c r="B121">
        <v>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Skewness and Kurtosis.Q.1</vt:lpstr>
      <vt:lpstr>Skewness and Kurtosis.Q.2</vt:lpstr>
      <vt:lpstr>Skewness and Kurtosis.Q.3</vt:lpstr>
      <vt:lpstr>Skewness and Kurtosis.Q.4</vt:lpstr>
      <vt:lpstr>Skewness and Kurtosis.Q.5</vt:lpstr>
      <vt:lpstr>Percentile and Quartiles.Q.1</vt:lpstr>
      <vt:lpstr>Percentile and Quartiles.Q.2</vt:lpstr>
      <vt:lpstr>Percentile and Quartiles.Q.3</vt:lpstr>
      <vt:lpstr>Percentile and Quartiles.Q.4</vt:lpstr>
      <vt:lpstr>Correlation and Covariance.Q.1</vt:lpstr>
      <vt:lpstr>Correlation and Covariance.Q.2</vt:lpstr>
      <vt:lpstr>Correlation and Covariance.Q.3</vt:lpstr>
      <vt:lpstr>discrete and continuous random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2024-03-07T13:19:33Z</dcterms:created>
  <dcterms:modified xsi:type="dcterms:W3CDTF">2024-04-05T11:20:21Z</dcterms:modified>
</cp:coreProperties>
</file>